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5" yWindow="735" windowWidth="17970" windowHeight="9990" tabRatio="92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<sst xmlns="http://schemas.openxmlformats.org/spreadsheetml/2006/main" count="1144" uniqueCount="634">
  <si>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</si>
  <si>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</si>
  <si>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</si>
  <si>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</si>
  <si>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</si>
  <si>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</si>
  <si>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</si>
  <si>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</si>
  <si>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</si>
  <si>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</si>
  <si>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</si>
  <si>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</si>
  <si>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</si>
  <si>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</si>
  <si>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</si>
  <si>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</si>
  <si>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</si>
  <si>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</si>
  <si>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</si>
  <si>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</si>
  <si>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</si>
  <si>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</si>
  <si>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</si>
  <si>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</si>
  <si>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</si>
  <si>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</si>
  <si>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</si>
  <si>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</si>
  <si>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</si>
  <si>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</si>
  <si>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</si>
  <si>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</si>
  <si>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</si>
  <si>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</si>
  <si>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</si>
  <si>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</si>
  <si>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</si>
  <si>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</si>
  <si>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</si>
  <si>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</si>
  <si>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</si>
  <si>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</si>
  <si>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</si>
  <si>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</si>
  <si>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</si>
  <si>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</si>
  <si>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</si>
  <si>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</si>
  <si>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</si>
  <si>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</si>
  <si>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</si>
  <si>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</si>
  <si>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</si>
  <si>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</si>
  <si>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</si>
  <si>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</si>
  <si>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</si>
  <si>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</si>
  <si>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</si>
  <si>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</si>
  <si>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</si>
  <si>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</si>
  <si>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</si>
  <si>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</si>
  <si>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</si>
  <si>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</si>
  <si>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</si>
  <si>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</si>
  <si>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</si>
  <si>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</si>
  <si>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</si>
  <si>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</si>
  <si>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</si>
  <si>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</si>
  <si>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</si>
  <si>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</si>
  <si>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</si>
  <si>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</si>
  <si>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</si>
  <si>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</si>
  <si>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</si>
  <si>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</si>
  <si>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</si>
  <si>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</si>
  <si>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</si>
  <si>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</si>
  <si>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</si>
  <si>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</si>
  <si>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</si>
  <si>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</si>
  <si>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</si>
  <si>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</si>
  <si>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</si>
  <si>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</si>
  <si>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</si>
  <si>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</si>
  <si>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</si>
  <si>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</si>
  <si>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美祢市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</si>
  <si>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</si>
  <si>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</si>
  <si>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</si>
  <si>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</si>
  <si>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</si>
  <si>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</si>
  <si>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</si>
  <si>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</si>
  <si>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</si>
  <si>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</si>
  <si>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</si>
  <si>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</si>
  <si>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</si>
  <si>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</si>
  <si>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</si>
  <si>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</si>
  <si>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</si>
  <si>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</si>
  <si>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</si>
  <si>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</si>
  <si>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</si>
  <si>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</si>
  <si>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</si>
  <si>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</si>
  <si>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</si>
  <si>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</si>
  <si>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</si>
  <si>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</si>
  <si>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</si>
  <si>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</si>
  <si>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</si>
  <si>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</si>
  <si>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</si>
  <si>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</si>
  <si>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</si>
  <si>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</si>
  <si>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</si>
  <si>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</si>
  <si>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</si>
  <si>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</si>
  <si>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</si>
  <si>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</si>
  <si>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</si>
  <si>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</si>
  <si>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</si>
  <si>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</si>
  <si>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</si>
  <si>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</si>
  <si>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</si>
  <si>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</si>
  <si>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</si>
  <si>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</si>
  <si>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</si>
  <si>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</si>
  <si>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</si>
  <si>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</si>
  <si>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</si>
  <si>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</si>
  <si>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</si>
  <si>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</si>
  <si>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</si>
  <si>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</si>
  <si>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</si>
  <si>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</si>
  <si>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</si>
  <si>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</si>
  <si>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</si>
  <si>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</si>
  <si>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</si>
  <si>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</si>
  <si>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</si>
  <si>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</si>
  <si>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</si>
  <si>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</si>
  <si>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</si>
  <si>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</si>
  <si>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</si>
  <si>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</si>
  <si>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</si>
  <si>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</si>
  <si>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</si>
  <si>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</si>
  <si>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</si>
  <si>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</si>
  <si>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</si>
  <si>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</si>
  <si>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</si>
  <si>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</si>
  <si>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</si>
  <si>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</si>
  <si>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</si>
  <si>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</si>
  <si>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</si>
  <si>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</si>
  <si>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</si>
  <si>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</si>
  <si>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</si>
  <si>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</si>
  <si>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</si>
  <si>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</si>
  <si>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</si>
  <si>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</si>
  <si>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</si>
  <si>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</si>
  <si>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</si>
  <si>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</si>
  <si>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</si>
  <si>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</si>
  <si>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</si>
  <si>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</si>
  <si>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</si>
  <si>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</si>
  <si>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</si>
  <si>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</si>
  <si>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</si>
  <si>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山口県美祢市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</si>
  <si>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</si>
  <si>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</si>
  <si>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</si>
  <si>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</si>
  <si>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</si>
  <si>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</si>
  <si>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</si>
  <si>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</si>
  <si>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</si>
  <si>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</si>
  <si>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</si>
  <si>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</si>
  <si>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</si>
  <si>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</si>
  <si>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</si>
  <si>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</si>
  <si>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</si>
  <si>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</si>
  <si>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</si>
  <si>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</si>
  <si>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</si>
  <si>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</si>
  <si>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</si>
  <si>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</si>
  <si>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</si>
  <si>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</si>
  <si>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</si>
  <si>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</si>
  <si>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</si>
  <si>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</si>
  <si>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</si>
  <si>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</si>
  <si>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</si>
  <si>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</si>
  <si>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</si>
  <si>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</si>
  <si>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</si>
  <si>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</si>
  <si>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</si>
  <si>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</si>
  <si>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</si>
  <si>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</si>
  <si>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</si>
  <si>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</si>
  <si>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</si>
  <si>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</si>
  <si>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</si>
  <si>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</si>
  <si>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</si>
  <si>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</si>
  <si>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</si>
  <si>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</si>
  <si>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</si>
  <si>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</si>
  <si>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</si>
  <si>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</si>
  <si>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</si>
  <si>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</si>
  <si>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</si>
  <si>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</si>
  <si>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</si>
  <si>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</si>
  <si>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</si>
  <si>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</si>
  <si>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</si>
  <si>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</si>
  <si>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</si>
  <si>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</si>
  <si>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</si>
  <si>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</si>
  <si>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</si>
  <si>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</si>
  <si>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</si>
  <si>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</si>
  <si>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</si>
  <si>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</si>
  <si>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</si>
  <si>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</si>
  <si>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</si>
  <si>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</si>
  <si>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</si>
  <si>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</si>
  <si>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</si>
  <si>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</si>
  <si>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</si>
  <si>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</si>
  <si>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</si>
  <si>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</si>
  <si>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</si>
  <si>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</si>
  <si>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</si>
  <si>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</si>
  <si>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</si>
  <si>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</si>
  <si>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</si>
  <si>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</si>
  <si>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</si>
  <si>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</si>
  <si>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</si>
  <si>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</si>
  <si>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</si>
  <si>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</si>
  <si>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</si>
  <si>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</si>
  <si>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</si>
  <si>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</si>
  <si>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</si>
  <si>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</si>
  <si>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</si>
  <si>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</si>
  <si>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</si>
  <si>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</si>
  <si>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</si>
  <si>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</si>
  <si>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</si>
  <si>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</si>
  <si>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</si>
  <si>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</si>
  <si>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</si>
  <si>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</si>
  <si>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</si>
  <si>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</si>
  <si>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</si>
  <si>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</si>
  <si>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</si>
  <si>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</si>
  <si>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</si>
  <si>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</si>
  <si>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</si>
  <si>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</si>
  <si>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</si>
  <si>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</si>
  <si>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</si>
  <si>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</si>
  <si>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</si>
  <si>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</si>
  <si>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</si>
  <si>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</si>
  <si>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</si>
  <si>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</si>
  <si>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</si>
  <si>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</si>
  <si>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</si>
  <si>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</si>
  <si>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</si>
  <si>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</si>
  <si>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</si>
  <si>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</si>
  <si>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</si>
  <si>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山口県美祢市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</si>
  <si>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</si>
  <si>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</si>
  <si>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</si>
  <si>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</si>
  <si>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</si>
  <si>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</si>
  <si>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</si>
  <si>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</si>
  <si>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</si>
  <si>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</si>
  <si>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</si>
  <si>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</si>
  <si>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</si>
  <si>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</si>
  <si>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</si>
  <si>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</si>
  <si>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</si>
  <si>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</si>
  <si>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</si>
  <si>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</si>
  <si>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環境衛生事業特別会計</t>
    <phoneticPr fontId="5"/>
  </si>
  <si>
    <t>-</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</si>
  <si>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</si>
  <si>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</si>
  <si>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</si>
  <si>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</si>
  <si>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</si>
  <si>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</si>
  <si>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</si>
  <si>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</si>
  <si>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</si>
  <si>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</si>
  <si>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</si>
  <si>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</si>
  <si>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</si>
  <si>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</si>
  <si>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</si>
  <si>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</si>
  <si>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</si>
  <si>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</si>
  <si>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</si>
  <si>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</si>
  <si>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病院等事業会計</t>
    <phoneticPr fontId="5"/>
  </si>
  <si>
    <t>法適用企業</t>
    <phoneticPr fontId="5"/>
  </si>
  <si>
    <t>公共下水道事業会計</t>
    <phoneticPr fontId="5"/>
  </si>
  <si>
    <t>法適用企業</t>
    <phoneticPr fontId="5"/>
  </si>
  <si>
    <t>農業集落排水事業特別会計</t>
    <phoneticPr fontId="5"/>
  </si>
  <si>
    <t>-</t>
    <phoneticPr fontId="5"/>
  </si>
  <si>
    <t>法非適用企業</t>
    <phoneticPr fontId="5"/>
  </si>
  <si>
    <t>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</si>
  <si>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</si>
  <si>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</si>
  <si>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</si>
  <si>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</si>
  <si>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</si>
  <si>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</si>
  <si>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</si>
  <si>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</si>
  <si>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</si>
  <si>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</si>
  <si>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</si>
  <si>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</si>
  <si>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</si>
  <si>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</si>
  <si>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</si>
  <si>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</si>
  <si>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</si>
  <si>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</si>
  <si>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</si>
  <si>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</si>
  <si>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</si>
  <si>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</si>
  <si>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</si>
  <si>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</si>
  <si>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</si>
  <si>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</si>
  <si>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</si>
  <si>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</si>
  <si>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</si>
  <si>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</si>
  <si>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</si>
  <si>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</si>
  <si>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</si>
  <si>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</si>
  <si>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</si>
  <si>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</si>
  <si>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</si>
  <si>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</si>
  <si>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</si>
  <si>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</si>
  <si>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</si>
  <si>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</si>
  <si>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</si>
  <si>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</si>
  <si>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</si>
  <si>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</si>
  <si>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</si>
  <si>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</si>
  <si>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</si>
  <si>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</si>
  <si>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</si>
  <si>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</si>
  <si>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</si>
  <si>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</si>
  <si>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</si>
  <si>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</si>
  <si>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</si>
  <si>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</si>
  <si>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</si>
  <si>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</si>
  <si>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</si>
  <si>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</si>
  <si>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</si>
  <si>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</si>
  <si>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</si>
  <si>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</si>
  <si>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</si>
  <si>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</si>
  <si>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</si>
  <si>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</si>
  <si>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</si>
  <si>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</si>
  <si>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</si>
  <si>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</si>
  <si>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</si>
  <si>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</si>
  <si>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</si>
  <si>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病院等事業会計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</si>
  <si>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</si>
  <si>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</si>
  <si>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</si>
  <si>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</si>
  <si>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</si>
  <si>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</si>
  <si>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</si>
  <si>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</si>
  <si>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</si>
  <si>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</si>
  <si>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</si>
  <si>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</si>
  <si>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</si>
  <si>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</si>
  <si>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</si>
  <si>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</si>
  <si>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</si>
  <si>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</si>
  <si>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</si>
  <si>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</si>
  <si>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</si>
  <si>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</si>
  <si>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</si>
  <si>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</si>
  <si>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</si>
  <si>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</si>
  <si>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</si>
  <si>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</si>
  <si>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</si>
  <si>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</si>
  <si>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</si>
  <si>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</si>
  <si>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</si>
  <si>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</si>
  <si>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</si>
  <si>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</si>
  <si>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</si>
  <si>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</si>
  <si>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</si>
  <si>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</si>
  <si>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</si>
  <si>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</si>
  <si>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</si>
  <si>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</si>
  <si>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</si>
  <si>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</si>
  <si>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</si>
  <si>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</si>
  <si>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</si>
  <si>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</si>
  <si>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</si>
  <si>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</si>
  <si>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</si>
  <si>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</si>
  <si>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</si>
  <si>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</si>
  <si>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</si>
  <si>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</si>
  <si>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</si>
  <si>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</si>
  <si>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</si>
  <si>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</si>
  <si>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</si>
  <si>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</si>
  <si>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</si>
  <si>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</si>
  <si>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</si>
  <si>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</si>
  <si>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</si>
  <si>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</si>
  <si>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</si>
  <si>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</si>
  <si>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</si>
  <si>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</si>
  <si>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</si>
  <si>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</si>
  <si>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</si>
  <si>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</si>
  <si>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</si>
  <si>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</si>
  <si>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</si>
  <si>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</si>
  <si>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</si>
  <si>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</si>
  <si>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</si>
  <si>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</si>
  <si>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4.16</t>
  </si>
  <si>
    <t>住宅資金貸付事業特別会計</t>
  </si>
  <si>
    <t>▲ 0.26</t>
  </si>
  <si>
    <t>▲ 0.27</t>
  </si>
  <si>
    <t>公共下水道事業会計</t>
  </si>
  <si>
    <t>病院等事業会計</t>
  </si>
  <si>
    <t>一般会計</t>
  </si>
  <si>
    <t>水道事業会計</t>
  </si>
  <si>
    <t>介護保険事業特別会計</t>
  </si>
  <si>
    <t>国民健康保険事業特別会計</t>
  </si>
  <si>
    <t>観光事業特別会計</t>
  </si>
  <si>
    <t>▲ 0.64</t>
  </si>
  <si>
    <t>その他会計（赤字）</t>
  </si>
  <si>
    <t>その他会計（黒字）</t>
  </si>
  <si>
    <t>H25末</t>
    <phoneticPr fontId="5"/>
  </si>
  <si>
    <t>H26末</t>
    <phoneticPr fontId="5"/>
  </si>
  <si>
    <t>H27末</t>
    <phoneticPr fontId="5"/>
  </si>
  <si>
    <t>H28末</t>
    <phoneticPr fontId="5"/>
  </si>
  <si>
    <t>H29末</t>
    <phoneticPr fontId="5"/>
  </si>
  <si>
    <t>-</t>
    <phoneticPr fontId="2"/>
  </si>
  <si>
    <t>美祢観光開発</t>
  </si>
  <si>
    <t>美祢農林開発</t>
  </si>
  <si>
    <t>やまぐち農林振興公社</t>
    <rPh sb="4" eb="6">
      <t>ノウリン</t>
    </rPh>
    <rPh sb="6" eb="8">
      <t>シンコウ</t>
    </rPh>
    <rPh sb="8" eb="10">
      <t>コウシャ</t>
    </rPh>
    <phoneticPr fontId="2"/>
  </si>
  <si>
    <t>-</t>
    <phoneticPr fontId="2"/>
  </si>
  <si>
    <t>養護老人ホーム秋楽園組合一般会計</t>
  </si>
  <si>
    <t>山口県市町総合事務組合一般会計</t>
  </si>
  <si>
    <t>山口県市町総合事務組合退職手当特別会計</t>
  </si>
  <si>
    <t>山口県市町総合事務組合消防団員補償等特別会計</t>
  </si>
  <si>
    <t>山口県総合事務組合非常勤職員公務災害補償特別会計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</si>
  <si>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</si>
  <si>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</si>
  <si>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</si>
  <si>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</si>
  <si>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</si>
  <si>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ゆたかなまちづくり基金</t>
    <rPh sb="9" eb="11">
      <t>キキン</t>
    </rPh>
    <phoneticPr fontId="11"/>
  </si>
  <si>
    <t>庁舎等整備基金</t>
    <rPh sb="0" eb="2">
      <t>チョウシャ</t>
    </rPh>
    <rPh sb="2" eb="3">
      <t>トウ</t>
    </rPh>
    <rPh sb="3" eb="5">
      <t>セイビ</t>
    </rPh>
    <rPh sb="5" eb="7">
      <t>キキン</t>
    </rPh>
    <phoneticPr fontId="11"/>
  </si>
  <si>
    <t>地域福祉基金</t>
    <rPh sb="0" eb="2">
      <t>チイキ</t>
    </rPh>
    <rPh sb="2" eb="4">
      <t>フクシ</t>
    </rPh>
    <rPh sb="4" eb="6">
      <t>キキン</t>
    </rPh>
    <phoneticPr fontId="11"/>
  </si>
  <si>
    <t>ふるさと人財育成基金</t>
    <rPh sb="4" eb="6">
      <t>ジンザイ</t>
    </rPh>
    <rPh sb="6" eb="8">
      <t>イクセイ</t>
    </rPh>
    <rPh sb="8" eb="10">
      <t>キキン</t>
    </rPh>
    <phoneticPr fontId="11"/>
  </si>
  <si>
    <t>ふるさと美祢応援基金</t>
    <rPh sb="4" eb="6">
      <t>ミネ</t>
    </rPh>
    <rPh sb="6" eb="8">
      <t>オウエン</t>
    </rPh>
    <rPh sb="8" eb="10">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</si>
  <si>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</si>
  <si>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</si>
  <si>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</si>
  <si>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</si>
  <si>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</si>
  <si>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が低下している。一方で、有形固定資産減価償却率は類似団体よりも高いが、主な要因としては市町村合併後広大な面積を有することとなった本市は、公共施設の具体的な整理がなされていなかったことが考えられる。平成２８年度に策定した公共施設等総合管理計画基本方針において、全体として公共施設等の施設量を減らす方向で検討していくこととしている。現在、それぞれの公共施設等について、個別施設管理計画の策定に取り組んでいるところであり、施設の集約化、複合化や除却などの検討を行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</si>
  <si>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</si>
  <si>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</si>
  <si>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</si>
  <si>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</si>
  <si>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</si>
  <si>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</si>
  <si>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ものの、将来負担比率は低くなっている。これは、毎年の地方債の新規発行を抑制してきたことや、地方債の繰上償還を行ったためである。将来負担比率が低下傾向にあるため、実質公債費比率についても、今後は低下してくるものと想定される。</t>
    <rPh sb="65" eb="68">
      <t>チホウサイ</t>
    </rPh>
    <rPh sb="69" eb="71">
      <t>クリアゲ</t>
    </rPh>
    <rPh sb="71" eb="73">
      <t>ショウカン</t>
    </rPh>
    <rPh sb="74" eb="75">
      <t>オコナ</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</si>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</sst>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0BE8-4F86-8F06-579BA6B5DF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43695</c:v>
                </c:pt>
                <c:pt idx="1">
                  <c:v>45417</c:v>
                </c:pt>
                <c:pt idx="2">
                  <c:v>49031</c:v>
                </c:pt>
                <c:pt idx="3">
                  <c:v>118989</c:v>
                </c:pt>
                <c:pt idx="4">
                  <c:v>40288</c:v>
                </c:pt>
              </c:numCache>
            </c:numRef>
          </c:val>
          <c:smooth val="0"/>
          <c:extLst xmlns:c16r2="http://schemas.microsoft.com/office/drawing/2015/06/chart">
            <c:ext xmlns:c16="http://schemas.microsoft.com/office/drawing/2014/chart" uri="{C3380CC4-5D6E-409C-BE32-E72D297353CC}">
              <c16:uniqueId val="{00000001-0BE8-4F86-8F06-579BA6B5DF96}"/>
            </c:ext>
          </c:extLst>
        </c:ser>
        <c:dLbls>
          <c:showLegendKey val="0"/>
          <c:showVal val="0"/>
          <c:showCatName val="0"/>
          <c:showSerName val="0"/>
          <c:showPercent val="0"/>
          <c:showBubbleSize val="0"/>
        </c:dLbls>
        <c:marker val="1"/>
        <c:smooth val="0"/>
        <c:axId val="168098432"/>
        <c:axId val="168097664"/>
      </c:lineChart>
      <c:catAx>
        <c:axId val="168098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097664"/>
        <c:crosses val="autoZero"/>
        <c:auto val="1"/>
        <c:lblAlgn val="ctr"/>
        <c:lblOffset val="100"/>
        <c:tickLblSkip val="1"/>
        <c:tickMarkSkip val="1"/>
        <c:noMultiLvlLbl val="0"/>
      </c:catAx>
      <c:valAx>
        <c:axId val="1680976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098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6.74</c:v>
                </c:pt>
                <c:pt idx="1">
                  <c:v>7.71</c:v>
                </c:pt>
                <c:pt idx="2">
                  <c:v>3.74</c:v>
                </c:pt>
                <c:pt idx="3">
                  <c:v>6.54</c:v>
                </c:pt>
                <c:pt idx="4">
                  <c:v>5.25</c:v>
                </c:pt>
              </c:numCache>
            </c:numRef>
          </c:val>
          <c:extLst xmlns:c16r2="http://schemas.microsoft.com/office/drawing/2015/06/chart">
            <c:ext xmlns:c16="http://schemas.microsoft.com/office/drawing/2014/chart" uri="{C3380CC4-5D6E-409C-BE32-E72D297353CC}">
              <c16:uniqueId val="{00000000-D25E-4C06-A8F8-3E1B5B4595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23.57</c:v>
                </c:pt>
                <c:pt idx="1">
                  <c:v>23.54</c:v>
                </c:pt>
                <c:pt idx="2">
                  <c:v>24.15</c:v>
                </c:pt>
                <c:pt idx="3">
                  <c:v>25.09</c:v>
                </c:pt>
                <c:pt idx="4">
                  <c:v>25.34</c:v>
                </c:pt>
              </c:numCache>
            </c:numRef>
          </c:val>
          <c:extLst xmlns:c16r2="http://schemas.microsoft.com/office/drawing/2015/06/chart">
            <c:ext xmlns:c16="http://schemas.microsoft.com/office/drawing/2014/chart" uri="{C3380CC4-5D6E-409C-BE32-E72D297353CC}">
              <c16:uniqueId val="{00000001-D25E-4C06-A8F8-3E1B5B4595AB}"/>
            </c:ext>
          </c:extLst>
        </c:ser>
        <c:dLbls>
          <c:showLegendKey val="0"/>
          <c:showVal val="0"/>
          <c:showCatName val="0"/>
          <c:showSerName val="0"/>
          <c:showPercent val="0"/>
          <c:showBubbleSize val="0"/>
        </c:dLbls>
        <c:gapWidth val="250"/>
        <c:overlap val="100"/>
        <c:axId val="176337664"/>
        <c:axId val="176339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2.85</c:v>
                </c:pt>
                <c:pt idx="1">
                  <c:v>0.99</c:v>
                </c:pt>
                <c:pt idx="2">
                  <c:v>-4.16</c:v>
                </c:pt>
                <c:pt idx="3">
                  <c:v>2.66</c:v>
                </c:pt>
                <c:pt idx="4">
                  <c:v>9.19</c:v>
                </c:pt>
              </c:numCache>
            </c:numRef>
          </c:val>
          <c:smooth val="0"/>
          <c:extLst xmlns:c16r2="http://schemas.microsoft.com/office/drawing/2015/06/chart">
            <c:ext xmlns:c16="http://schemas.microsoft.com/office/drawing/2014/chart" uri="{C3380CC4-5D6E-409C-BE32-E72D297353CC}">
              <c16:uniqueId val="{00000002-D25E-4C06-A8F8-3E1B5B4595AB}"/>
            </c:ext>
          </c:extLst>
        </c:ser>
        <c:dLbls>
          <c:showLegendKey val="0"/>
          <c:showVal val="0"/>
          <c:showCatName val="0"/>
          <c:showSerName val="0"/>
          <c:showPercent val="0"/>
          <c:showBubbleSize val="0"/>
        </c:dLbls>
        <c:marker val="1"/>
        <c:smooth val="0"/>
        <c:axId val="176337664"/>
        <c:axId val="176339584"/>
      </c:lineChart>
      <c:catAx>
        <c:axId val="17633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6339584"/>
        <c:crosses val="autoZero"/>
        <c:auto val="1"/>
        <c:lblAlgn val="ctr"/>
        <c:lblOffset val="100"/>
        <c:tickLblSkip val="1"/>
        <c:tickMarkSkip val="1"/>
        <c:noMultiLvlLbl val="0"/>
      </c:catAx>
      <c:valAx>
        <c:axId val="17633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33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0-4F4B-4255-A22F-F3B3EA1966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F4B-4255-A22F-F3B3EA196692}"/>
            </c:ext>
          </c:extLst>
        </c:ser>
        <c:ser>
          <c:idx val="2"/>
          <c:order val="2"/>
          <c:tx>
            <c:strRef>
              <c:f>データシート!$A$29</c:f>
              <c:strCache>
                <c:ptCount val="1"/>
                <c:pt idx="0">
                  <c:v>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0.64</c:v>
                </c:pt>
                <c:pt idx="1">
                  <c:v>#N/A</c:v>
                </c:pt>
                <c:pt idx="2">
                  <c:v>#N/A</c:v>
                </c:pt>
                <c:pt idx="3">
                  <c:v>1.07</c:v>
                </c:pt>
                <c:pt idx="4">
                  <c:v>#N/A</c:v>
                </c:pt>
                <c:pt idx="5">
                  <c:v>1.5</c:v>
                </c:pt>
                <c:pt idx="6">
                  <c:v>#N/A</c:v>
                </c:pt>
                <c:pt idx="7">
                  <c:v>1.31</c:v>
                </c:pt>
                <c:pt idx="8">
                  <c:v>#N/A</c:v>
                </c:pt>
                <c:pt idx="9">
                  <c:v>0.82</c:v>
                </c:pt>
              </c:numCache>
            </c:numRef>
          </c:val>
          <c:extLst xmlns:c16r2="http://schemas.microsoft.com/office/drawing/2015/06/chart">
            <c:ext xmlns:c16="http://schemas.microsoft.com/office/drawing/2014/chart" uri="{C3380CC4-5D6E-409C-BE32-E72D297353CC}">
              <c16:uniqueId val="{00000002-4F4B-4255-A22F-F3B3EA196692}"/>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2.52</c:v>
                </c:pt>
                <c:pt idx="2">
                  <c:v>#N/A</c:v>
                </c:pt>
                <c:pt idx="3">
                  <c:v>2.73</c:v>
                </c:pt>
                <c:pt idx="4">
                  <c:v>#N/A</c:v>
                </c:pt>
                <c:pt idx="5">
                  <c:v>3.33</c:v>
                </c:pt>
                <c:pt idx="6">
                  <c:v>#N/A</c:v>
                </c:pt>
                <c:pt idx="7">
                  <c:v>5.0599999999999996</c:v>
                </c:pt>
                <c:pt idx="8">
                  <c:v>#N/A</c:v>
                </c:pt>
                <c:pt idx="9">
                  <c:v>1.01</c:v>
                </c:pt>
              </c:numCache>
            </c:numRef>
          </c:val>
          <c:extLst xmlns:c16r2="http://schemas.microsoft.com/office/drawing/2015/06/chart">
            <c:ext xmlns:c16="http://schemas.microsoft.com/office/drawing/2014/chart" uri="{C3380CC4-5D6E-409C-BE32-E72D297353CC}">
              <c16:uniqueId val="{00000003-4F4B-4255-A22F-F3B3EA196692}"/>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0.23</c:v>
                </c:pt>
                <c:pt idx="2">
                  <c:v>#N/A</c:v>
                </c:pt>
                <c:pt idx="3">
                  <c:v>0.84</c:v>
                </c:pt>
                <c:pt idx="4">
                  <c:v>#N/A</c:v>
                </c:pt>
                <c:pt idx="5">
                  <c:v>0.84</c:v>
                </c:pt>
                <c:pt idx="6">
                  <c:v>#N/A</c:v>
                </c:pt>
                <c:pt idx="7">
                  <c:v>1.42</c:v>
                </c:pt>
                <c:pt idx="8">
                  <c:v>#N/A</c:v>
                </c:pt>
                <c:pt idx="9">
                  <c:v>1.18</c:v>
                </c:pt>
              </c:numCache>
            </c:numRef>
          </c:val>
          <c:extLst xmlns:c16r2="http://schemas.microsoft.com/office/drawing/2015/06/chart">
            <c:ext xmlns:c16="http://schemas.microsoft.com/office/drawing/2014/chart" uri="{C3380CC4-5D6E-409C-BE32-E72D297353CC}">
              <c16:uniqueId val="{00000004-4F4B-4255-A22F-F3B3EA196692}"/>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4.55</c:v>
                </c:pt>
                <c:pt idx="2">
                  <c:v>#N/A</c:v>
                </c:pt>
                <c:pt idx="3">
                  <c:v>5.05</c:v>
                </c:pt>
                <c:pt idx="4">
                  <c:v>#N/A</c:v>
                </c:pt>
                <c:pt idx="5">
                  <c:v>5.68</c:v>
                </c:pt>
                <c:pt idx="6">
                  <c:v>#N/A</c:v>
                </c:pt>
                <c:pt idx="7">
                  <c:v>5.31</c:v>
                </c:pt>
                <c:pt idx="8">
                  <c:v>#N/A</c:v>
                </c:pt>
                <c:pt idx="9">
                  <c:v>4.34</c:v>
                </c:pt>
              </c:numCache>
            </c:numRef>
          </c:val>
          <c:extLst xmlns:c16r2="http://schemas.microsoft.com/office/drawing/2015/06/chart">
            <c:ext xmlns:c16="http://schemas.microsoft.com/office/drawing/2014/chart" uri="{C3380CC4-5D6E-409C-BE32-E72D297353CC}">
              <c16:uniqueId val="{00000005-4F4B-4255-A22F-F3B3EA19669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7.01</c:v>
                </c:pt>
                <c:pt idx="2">
                  <c:v>#N/A</c:v>
                </c:pt>
                <c:pt idx="3">
                  <c:v>7.97</c:v>
                </c:pt>
                <c:pt idx="4">
                  <c:v>#N/A</c:v>
                </c:pt>
                <c:pt idx="5">
                  <c:v>4</c:v>
                </c:pt>
                <c:pt idx="6">
                  <c:v>#N/A</c:v>
                </c:pt>
                <c:pt idx="7">
                  <c:v>6.81</c:v>
                </c:pt>
                <c:pt idx="8">
                  <c:v>#N/A</c:v>
                </c:pt>
                <c:pt idx="9">
                  <c:v>5.52</c:v>
                </c:pt>
              </c:numCache>
            </c:numRef>
          </c:val>
          <c:extLst xmlns:c16r2="http://schemas.microsoft.com/office/drawing/2015/06/chart">
            <c:ext xmlns:c16="http://schemas.microsoft.com/office/drawing/2014/chart" uri="{C3380CC4-5D6E-409C-BE32-E72D297353CC}">
              <c16:uniqueId val="{00000006-4F4B-4255-A22F-F3B3EA196692}"/>
            </c:ext>
          </c:extLst>
        </c:ser>
        <c:ser>
          <c:idx val="7"/>
          <c:order val="7"/>
          <c:tx>
            <c:strRef>
              <c:f>データシート!$A$34</c:f>
              <c:strCache>
                <c:ptCount val="1"/>
                <c:pt idx="0">
                  <c:v>病院等事業会計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14.58</c:v>
                </c:pt>
                <c:pt idx="2">
                  <c:v>#N/A</c:v>
                </c:pt>
                <c:pt idx="3">
                  <c:v>12.52</c:v>
                </c:pt>
                <c:pt idx="4">
                  <c:v>#N/A</c:v>
                </c:pt>
                <c:pt idx="5">
                  <c:v>11.37</c:v>
                </c:pt>
                <c:pt idx="6">
                  <c:v>#N/A</c:v>
                </c:pt>
                <c:pt idx="7">
                  <c:v>8</c:v>
                </c:pt>
                <c:pt idx="8">
                  <c:v>#N/A</c:v>
                </c:pt>
                <c:pt idx="9">
                  <c:v>5.6</c:v>
                </c:pt>
              </c:numCache>
            </c:numRef>
          </c:val>
          <c:extLst xmlns:c16r2="http://schemas.microsoft.com/office/drawing/2015/06/chart">
            <c:ext xmlns:c16="http://schemas.microsoft.com/office/drawing/2014/chart" uri="{C3380CC4-5D6E-409C-BE32-E72D297353CC}">
              <c16:uniqueId val="{00000007-4F4B-4255-A22F-F3B3EA196692}"/>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3.35</c:v>
                </c:pt>
                <c:pt idx="2">
                  <c:v>#N/A</c:v>
                </c:pt>
                <c:pt idx="3">
                  <c:v>4.1900000000000004</c:v>
                </c:pt>
                <c:pt idx="4">
                  <c:v>#N/A</c:v>
                </c:pt>
                <c:pt idx="5">
                  <c:v>5.72</c:v>
                </c:pt>
                <c:pt idx="6">
                  <c:v>#N/A</c:v>
                </c:pt>
                <c:pt idx="7">
                  <c:v>6.54</c:v>
                </c:pt>
                <c:pt idx="8">
                  <c:v>#N/A</c:v>
                </c:pt>
                <c:pt idx="9">
                  <c:v>7.34</c:v>
                </c:pt>
              </c:numCache>
            </c:numRef>
          </c:val>
          <c:extLst xmlns:c16r2="http://schemas.microsoft.com/office/drawing/2015/06/chart">
            <c:ext xmlns:c16="http://schemas.microsoft.com/office/drawing/2014/chart" uri="{C3380CC4-5D6E-409C-BE32-E72D297353CC}">
              <c16:uniqueId val="{00000008-4F4B-4255-A22F-F3B3EA196692}"/>
            </c:ext>
          </c:extLst>
        </c:ser>
        <c:ser>
          <c:idx val="9"/>
          <c:order val="9"/>
          <c:tx>
            <c:strRef>
              <c:f>データシート!$A$36</c:f>
              <c:strCache>
                <c:ptCount val="1"/>
                <c:pt idx="0">
                  <c:v>住宅資金貸付事業特別会計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0.26</c:v>
                </c:pt>
                <c:pt idx="1">
                  <c:v>#N/A</c:v>
                </c:pt>
                <c:pt idx="2">
                  <c:v>0.26</c:v>
                </c:pt>
                <c:pt idx="3">
                  <c:v>#N/A</c:v>
                </c:pt>
                <c:pt idx="4">
                  <c:v>0.26</c:v>
                </c:pt>
                <c:pt idx="5">
                  <c:v>#N/A</c:v>
                </c:pt>
                <c:pt idx="6">
                  <c:v>0.27</c:v>
                </c:pt>
                <c:pt idx="7">
                  <c:v>#N/A</c:v>
                </c:pt>
                <c:pt idx="8">
                  <c:v>0.26</c:v>
                </c:pt>
                <c:pt idx="9">
                  <c:v>#N/A</c:v>
                </c:pt>
              </c:numCache>
            </c:numRef>
          </c:val>
          <c:extLst xmlns:c16r2="http://schemas.microsoft.com/office/drawing/2015/06/chart">
            <c:ext xmlns:c16="http://schemas.microsoft.com/office/drawing/2014/chart" uri="{C3380CC4-5D6E-409C-BE32-E72D297353CC}">
              <c16:uniqueId val="{00000009-4F4B-4255-A22F-F3B3EA196692}"/>
            </c:ext>
          </c:extLst>
        </c:ser>
        <c:dLbls>
          <c:showLegendKey val="0"/>
          <c:showVal val="0"/>
          <c:showCatName val="0"/>
          <c:showSerName val="0"/>
          <c:showPercent val="0"/>
          <c:showBubbleSize val="0"/>
        </c:dLbls>
        <c:gapWidth val="150"/>
        <c:overlap val="100"/>
        <c:axId val="176259840"/>
        <c:axId val="176261376"/>
      </c:barChart>
      <c:catAx>
        <c:axId val="17625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261376"/>
        <c:crosses val="autoZero"/>
        <c:auto val="1"/>
        <c:lblAlgn val="ctr"/>
        <c:lblOffset val="100"/>
        <c:tickLblSkip val="1"/>
        <c:tickMarkSkip val="1"/>
        <c:noMultiLvlLbl val="0"/>
      </c:catAx>
      <c:valAx>
        <c:axId val="17626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259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1919</c:v>
                </c:pt>
                <c:pt idx="5">
                  <c:v>1862</c:v>
                </c:pt>
                <c:pt idx="8">
                  <c:v>1804</c:v>
                </c:pt>
                <c:pt idx="11">
                  <c:v>1830</c:v>
                </c:pt>
                <c:pt idx="14">
                  <c:v>1771</c:v>
                </c:pt>
              </c:numCache>
            </c:numRef>
          </c:val>
          <c:extLst xmlns:c16r2="http://schemas.microsoft.com/office/drawing/2015/06/chart">
            <c:ext xmlns:c16="http://schemas.microsoft.com/office/drawing/2014/chart" uri="{C3380CC4-5D6E-409C-BE32-E72D297353CC}">
              <c16:uniqueId val="{00000000-D4B0-4902-91AC-8F296ACD503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4B0-4902-91AC-8F296ACD503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76</c:v>
                </c:pt>
                <c:pt idx="3">
                  <c:v>55</c:v>
                </c:pt>
                <c:pt idx="6">
                  <c:v>41</c:v>
                </c:pt>
                <c:pt idx="9">
                  <c:v>35</c:v>
                </c:pt>
                <c:pt idx="12">
                  <c:v>32</c:v>
                </c:pt>
              </c:numCache>
            </c:numRef>
          </c:val>
          <c:extLst xmlns:c16r2="http://schemas.microsoft.com/office/drawing/2015/06/chart">
            <c:ext xmlns:c16="http://schemas.microsoft.com/office/drawing/2014/chart" uri="{C3380CC4-5D6E-409C-BE32-E72D297353CC}">
              <c16:uniqueId val="{00000002-D4B0-4902-91AC-8F296ACD503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4B0-4902-91AC-8F296ACD503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921</c:v>
                </c:pt>
                <c:pt idx="3">
                  <c:v>920</c:v>
                </c:pt>
                <c:pt idx="6">
                  <c:v>910</c:v>
                </c:pt>
                <c:pt idx="9">
                  <c:v>817</c:v>
                </c:pt>
                <c:pt idx="12">
                  <c:v>763</c:v>
                </c:pt>
              </c:numCache>
            </c:numRef>
          </c:val>
          <c:extLst xmlns:c16r2="http://schemas.microsoft.com/office/drawing/2015/06/chart">
            <c:ext xmlns:c16="http://schemas.microsoft.com/office/drawing/2014/chart" uri="{C3380CC4-5D6E-409C-BE32-E72D297353CC}">
              <c16:uniqueId val="{00000004-D4B0-4902-91AC-8F296ACD503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4B0-4902-91AC-8F296ACD503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4B0-4902-91AC-8F296ACD503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2194</c:v>
                </c:pt>
                <c:pt idx="3">
                  <c:v>2121</c:v>
                </c:pt>
                <c:pt idx="6">
                  <c:v>2103</c:v>
                </c:pt>
                <c:pt idx="9">
                  <c:v>2081</c:v>
                </c:pt>
                <c:pt idx="12">
                  <c:v>1829</c:v>
                </c:pt>
              </c:numCache>
            </c:numRef>
          </c:val>
          <c:extLst xmlns:c16r2="http://schemas.microsoft.com/office/drawing/2015/06/chart">
            <c:ext xmlns:c16="http://schemas.microsoft.com/office/drawing/2014/chart" uri="{C3380CC4-5D6E-409C-BE32-E72D297353CC}">
              <c16:uniqueId val="{00000007-D4B0-4902-91AC-8F296ACD5031}"/>
            </c:ext>
          </c:extLst>
        </c:ser>
        <c:dLbls>
          <c:showLegendKey val="0"/>
          <c:showVal val="0"/>
          <c:showCatName val="0"/>
          <c:showSerName val="0"/>
          <c:showPercent val="0"/>
          <c:showBubbleSize val="0"/>
        </c:dLbls>
        <c:gapWidth val="100"/>
        <c:overlap val="100"/>
        <c:axId val="170107264"/>
        <c:axId val="170109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1274</c:v>
                </c:pt>
                <c:pt idx="2">
                  <c:v>#N/A</c:v>
                </c:pt>
                <c:pt idx="3">
                  <c:v>#N/A</c:v>
                </c:pt>
                <c:pt idx="4">
                  <c:v>1234</c:v>
                </c:pt>
                <c:pt idx="5">
                  <c:v>#N/A</c:v>
                </c:pt>
                <c:pt idx="6">
                  <c:v>#N/A</c:v>
                </c:pt>
                <c:pt idx="7">
                  <c:v>1250</c:v>
                </c:pt>
                <c:pt idx="8">
                  <c:v>#N/A</c:v>
                </c:pt>
                <c:pt idx="9">
                  <c:v>#N/A</c:v>
                </c:pt>
                <c:pt idx="10">
                  <c:v>1103</c:v>
                </c:pt>
                <c:pt idx="11">
                  <c:v>#N/A</c:v>
                </c:pt>
                <c:pt idx="12">
                  <c:v>#N/A</c:v>
                </c:pt>
                <c:pt idx="13">
                  <c:v>853</c:v>
                </c:pt>
                <c:pt idx="14">
                  <c:v>#N/A</c:v>
                </c:pt>
              </c:numCache>
            </c:numRef>
          </c:val>
          <c:smooth val="0"/>
          <c:extLst xmlns:c16r2="http://schemas.microsoft.com/office/drawing/2015/06/chart">
            <c:ext xmlns:c16="http://schemas.microsoft.com/office/drawing/2014/chart" uri="{C3380CC4-5D6E-409C-BE32-E72D297353CC}">
              <c16:uniqueId val="{00000008-D4B0-4902-91AC-8F296ACD5031}"/>
            </c:ext>
          </c:extLst>
        </c:ser>
        <c:dLbls>
          <c:showLegendKey val="0"/>
          <c:showVal val="0"/>
          <c:showCatName val="0"/>
          <c:showSerName val="0"/>
          <c:showPercent val="0"/>
          <c:showBubbleSize val="0"/>
        </c:dLbls>
        <c:marker val="1"/>
        <c:smooth val="0"/>
        <c:axId val="170107264"/>
        <c:axId val="170109184"/>
      </c:lineChart>
      <c:catAx>
        <c:axId val="17010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109184"/>
        <c:crosses val="autoZero"/>
        <c:auto val="1"/>
        <c:lblAlgn val="ctr"/>
        <c:lblOffset val="100"/>
        <c:tickLblSkip val="1"/>
        <c:tickMarkSkip val="1"/>
        <c:noMultiLvlLbl val="0"/>
      </c:catAx>
      <c:valAx>
        <c:axId val="170109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107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15019</c:v>
                </c:pt>
                <c:pt idx="5">
                  <c:v>15121</c:v>
                </c:pt>
                <c:pt idx="8">
                  <c:v>14865</c:v>
                </c:pt>
                <c:pt idx="11">
                  <c:v>14839</c:v>
                </c:pt>
                <c:pt idx="14">
                  <c:v>15074</c:v>
                </c:pt>
              </c:numCache>
            </c:numRef>
          </c:val>
          <c:extLst xmlns:c16r2="http://schemas.microsoft.com/office/drawing/2015/06/chart">
            <c:ext xmlns:c16="http://schemas.microsoft.com/office/drawing/2014/chart" uri="{C3380CC4-5D6E-409C-BE32-E72D297353CC}">
              <c16:uniqueId val="{00000000-3B8B-4715-820B-1D3481D308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1985</c:v>
                </c:pt>
                <c:pt idx="5">
                  <c:v>1830</c:v>
                </c:pt>
                <c:pt idx="8">
                  <c:v>1625</c:v>
                </c:pt>
                <c:pt idx="11">
                  <c:v>1449</c:v>
                </c:pt>
                <c:pt idx="14">
                  <c:v>1174</c:v>
                </c:pt>
              </c:numCache>
            </c:numRef>
          </c:val>
          <c:extLst xmlns:c16r2="http://schemas.microsoft.com/office/drawing/2015/06/chart">
            <c:ext xmlns:c16="http://schemas.microsoft.com/office/drawing/2014/chart" uri="{C3380CC4-5D6E-409C-BE32-E72D297353CC}">
              <c16:uniqueId val="{00000001-3B8B-4715-820B-1D3481D308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5952</c:v>
                </c:pt>
                <c:pt idx="5">
                  <c:v>6523</c:v>
                </c:pt>
                <c:pt idx="8">
                  <c:v>6983</c:v>
                </c:pt>
                <c:pt idx="11">
                  <c:v>7105</c:v>
                </c:pt>
                <c:pt idx="14">
                  <c:v>6710</c:v>
                </c:pt>
              </c:numCache>
            </c:numRef>
          </c:val>
          <c:extLst xmlns:c16r2="http://schemas.microsoft.com/office/drawing/2015/06/chart">
            <c:ext xmlns:c16="http://schemas.microsoft.com/office/drawing/2014/chart" uri="{C3380CC4-5D6E-409C-BE32-E72D297353CC}">
              <c16:uniqueId val="{00000002-3B8B-4715-820B-1D3481D308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B8B-4715-820B-1D3481D308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B8B-4715-820B-1D3481D308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B8B-4715-820B-1D3481D308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3173</c:v>
                </c:pt>
                <c:pt idx="3">
                  <c:v>3090</c:v>
                </c:pt>
                <c:pt idx="6">
                  <c:v>2977</c:v>
                </c:pt>
                <c:pt idx="9">
                  <c:v>2908</c:v>
                </c:pt>
                <c:pt idx="12">
                  <c:v>2938</c:v>
                </c:pt>
              </c:numCache>
            </c:numRef>
          </c:val>
          <c:extLst xmlns:c16r2="http://schemas.microsoft.com/office/drawing/2015/06/chart">
            <c:ext xmlns:c16="http://schemas.microsoft.com/office/drawing/2014/chart" uri="{C3380CC4-5D6E-409C-BE32-E72D297353CC}">
              <c16:uniqueId val="{00000006-3B8B-4715-820B-1D3481D308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3B8B-4715-820B-1D3481D308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7495</c:v>
                </c:pt>
                <c:pt idx="3">
                  <c:v>6968</c:v>
                </c:pt>
                <c:pt idx="6">
                  <c:v>6798</c:v>
                </c:pt>
                <c:pt idx="9">
                  <c:v>6411</c:v>
                </c:pt>
                <c:pt idx="12">
                  <c:v>6042</c:v>
                </c:pt>
              </c:numCache>
            </c:numRef>
          </c:val>
          <c:extLst xmlns:c16r2="http://schemas.microsoft.com/office/drawing/2015/06/chart">
            <c:ext xmlns:c16="http://schemas.microsoft.com/office/drawing/2014/chart" uri="{C3380CC4-5D6E-409C-BE32-E72D297353CC}">
              <c16:uniqueId val="{00000008-3B8B-4715-820B-1D3481D308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212</c:v>
                </c:pt>
                <c:pt idx="3">
                  <c:v>158</c:v>
                </c:pt>
                <c:pt idx="6">
                  <c:v>116</c:v>
                </c:pt>
                <c:pt idx="9">
                  <c:v>80</c:v>
                </c:pt>
                <c:pt idx="12">
                  <c:v>50</c:v>
                </c:pt>
              </c:numCache>
            </c:numRef>
          </c:val>
          <c:extLst xmlns:c16r2="http://schemas.microsoft.com/office/drawing/2015/06/chart">
            <c:ext xmlns:c16="http://schemas.microsoft.com/office/drawing/2014/chart" uri="{C3380CC4-5D6E-409C-BE32-E72D297353CC}">
              <c16:uniqueId val="{00000009-3B8B-4715-820B-1D3481D308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18877</c:v>
                </c:pt>
                <c:pt idx="3">
                  <c:v>18342</c:v>
                </c:pt>
                <c:pt idx="6">
                  <c:v>17590</c:v>
                </c:pt>
                <c:pt idx="9">
                  <c:v>18046</c:v>
                </c:pt>
                <c:pt idx="12">
                  <c:v>16294</c:v>
                </c:pt>
              </c:numCache>
            </c:numRef>
          </c:val>
          <c:extLst xmlns:c16r2="http://schemas.microsoft.com/office/drawing/2015/06/chart">
            <c:ext xmlns:c16="http://schemas.microsoft.com/office/drawing/2014/chart" uri="{C3380CC4-5D6E-409C-BE32-E72D297353CC}">
              <c16:uniqueId val="{0000000A-3B8B-4715-820B-1D3481D30864}"/>
            </c:ext>
          </c:extLst>
        </c:ser>
        <c:dLbls>
          <c:showLegendKey val="0"/>
          <c:showVal val="0"/>
          <c:showCatName val="0"/>
          <c:showSerName val="0"/>
          <c:showPercent val="0"/>
          <c:showBubbleSize val="0"/>
        </c:dLbls>
        <c:gapWidth val="100"/>
        <c:overlap val="100"/>
        <c:axId val="176706688"/>
        <c:axId val="176708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6800</c:v>
                </c:pt>
                <c:pt idx="2">
                  <c:v>#N/A</c:v>
                </c:pt>
                <c:pt idx="3">
                  <c:v>#N/A</c:v>
                </c:pt>
                <c:pt idx="4">
                  <c:v>5083</c:v>
                </c:pt>
                <c:pt idx="5">
                  <c:v>#N/A</c:v>
                </c:pt>
                <c:pt idx="6">
                  <c:v>#N/A</c:v>
                </c:pt>
                <c:pt idx="7">
                  <c:v>4008</c:v>
                </c:pt>
                <c:pt idx="8">
                  <c:v>#N/A</c:v>
                </c:pt>
                <c:pt idx="9">
                  <c:v>#N/A</c:v>
                </c:pt>
                <c:pt idx="10">
                  <c:v>4053</c:v>
                </c:pt>
                <c:pt idx="11">
                  <c:v>#N/A</c:v>
                </c:pt>
                <c:pt idx="12">
                  <c:v>#N/A</c:v>
                </c:pt>
                <c:pt idx="13">
                  <c:v>2367</c:v>
                </c:pt>
                <c:pt idx="14">
                  <c:v>#N/A</c:v>
                </c:pt>
              </c:numCache>
            </c:numRef>
          </c:val>
          <c:smooth val="0"/>
          <c:extLst xmlns:c16r2="http://schemas.microsoft.com/office/drawing/2015/06/chart">
            <c:ext xmlns:c16="http://schemas.microsoft.com/office/drawing/2014/chart" uri="{C3380CC4-5D6E-409C-BE32-E72D297353CC}">
              <c16:uniqueId val="{0000000B-3B8B-4715-820B-1D3481D30864}"/>
            </c:ext>
          </c:extLst>
        </c:ser>
        <c:dLbls>
          <c:showLegendKey val="0"/>
          <c:showVal val="0"/>
          <c:showCatName val="0"/>
          <c:showSerName val="0"/>
          <c:showPercent val="0"/>
          <c:showBubbleSize val="0"/>
        </c:dLbls>
        <c:marker val="1"/>
        <c:smooth val="0"/>
        <c:axId val="176706688"/>
        <c:axId val="176708608"/>
      </c:lineChart>
      <c:catAx>
        <c:axId val="17670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6708608"/>
        <c:crosses val="autoZero"/>
        <c:auto val="1"/>
        <c:lblAlgn val="ctr"/>
        <c:lblOffset val="100"/>
        <c:tickLblSkip val="1"/>
        <c:tickMarkSkip val="1"/>
        <c:noMultiLvlLbl val="0"/>
      </c:catAx>
      <c:valAx>
        <c:axId val="17670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70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2445</c:v>
                </c:pt>
                <c:pt idx="1">
                  <c:v>2446</c:v>
                </c:pt>
                <c:pt idx="2">
                  <c:v>2450</c:v>
                </c:pt>
              </c:numCache>
            </c:numRef>
          </c:val>
          <c:extLst xmlns:c16r2="http://schemas.microsoft.com/office/drawing/2015/06/chart">
            <c:ext xmlns:c16="http://schemas.microsoft.com/office/drawing/2014/chart" uri="{C3380CC4-5D6E-409C-BE32-E72D297353CC}">
              <c16:uniqueId val="{00000000-D09F-4C83-B2DC-064DE07568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1298</c:v>
                </c:pt>
                <c:pt idx="1">
                  <c:v>1357</c:v>
                </c:pt>
                <c:pt idx="2">
                  <c:v>286</c:v>
                </c:pt>
              </c:numCache>
            </c:numRef>
          </c:val>
          <c:extLst xmlns:c16r2="http://schemas.microsoft.com/office/drawing/2015/06/chart">
            <c:ext xmlns:c16="http://schemas.microsoft.com/office/drawing/2014/chart" uri="{C3380CC4-5D6E-409C-BE32-E72D297353CC}">
              <c16:uniqueId val="{00000001-D09F-4C83-B2DC-064DE07568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2811</c:v>
                </c:pt>
                <c:pt idx="1">
                  <c:v>2731</c:v>
                </c:pt>
                <c:pt idx="2">
                  <c:v>2831</c:v>
                </c:pt>
              </c:numCache>
            </c:numRef>
          </c:val>
          <c:extLst xmlns:c16r2="http://schemas.microsoft.com/office/drawing/2015/06/chart">
            <c:ext xmlns:c16="http://schemas.microsoft.com/office/drawing/2014/chart" uri="{C3380CC4-5D6E-409C-BE32-E72D297353CC}">
              <c16:uniqueId val="{00000002-D09F-4C83-B2DC-064DE0756812}"/>
            </c:ext>
          </c:extLst>
        </c:ser>
        <c:dLbls>
          <c:showLegendKey val="0"/>
          <c:showVal val="0"/>
          <c:showCatName val="0"/>
          <c:showSerName val="0"/>
          <c:showPercent val="0"/>
          <c:showBubbleSize val="0"/>
        </c:dLbls>
        <c:gapWidth val="120"/>
        <c:overlap val="100"/>
        <c:axId val="176621824"/>
        <c:axId val="176627712"/>
      </c:barChart>
      <c:catAx>
        <c:axId val="17662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6627712"/>
        <c:crosses val="autoZero"/>
        <c:auto val="1"/>
        <c:lblAlgn val="ctr"/>
        <c:lblOffset val="100"/>
        <c:tickLblSkip val="1"/>
        <c:tickMarkSkip val="1"/>
        <c:noMultiLvlLbl val="0"/>
      </c:catAx>
      <c:valAx>
        <c:axId val="1766277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662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{9CF9D677-95E6-4C18-9812-B9A2F9E58740}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196-4D01-A480-0E161F27C40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{7773713F-3E67-4B19-95C0-87F3EF2E8C9B}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96-4D01-A480-0E161F27C40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{975A7BC0-98CD-4CA5-AC3D-739E77A91D78}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96-4D01-A480-0E161F27C40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{3904D9A7-AFBC-479E-9050-A787A64F2D45}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96-4D01-A480-0E161F27C40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{726F7760-F82B-4376-A010-19B14973ACAD}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96-4D01-A480-0E161F27C40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{581F51DB-5686-489C-81BC-BA2666E9992E}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196-4D01-A480-0E161F27C40D}"/>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{B6EA25AD-6E35-4CF7-9426-84B86A4520A3}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196-4D01-A480-0E161F27C40D}"/>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{C16E190A-E70D-416B-A9ED-1A51F87AD5E6}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196-4D01-A480-0E161F27C40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{ECA5B6D8-6210-491B-8632-FF73F7A4CF6B}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196-4D01-A480-0E161F27C4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65.7</c:v>
                </c:pt>
                <c:pt idx="24">
                  <c:v>66.900000000000006</c:v>
                </c:pt>
              </c:numCache>
            </c:numRef>
          </c:xVal>
          <c:yVal>
            <c:numRef>
              <c:f>公会計指標分析・財政指標組合せ分析表!$BP$51:$DC$51</c:f>
              <c:numCache>
                <c:formatCode>#,##0.0;"▲ "#,##0.0</c:formatCode>
                <c:ptCount val="40"/>
                <c:pt idx="16">
                  <c:v>46.9</c:v>
                </c:pt>
                <c:pt idx="24">
                  <c:v>49.7</c:v>
                </c:pt>
              </c:numCache>
            </c:numRef>
          </c:yVal>
          <c:smooth val="0"/>
          <c:extLst xmlns:c16r2="http://schemas.microsoft.com/office/drawing/2015/06/chart">
            <c:ext xmlns:c16="http://schemas.microsoft.com/office/drawing/2014/chart" uri="{C3380CC4-5D6E-409C-BE32-E72D297353CC}">
              <c16:uniqueId val="{00000009-4196-4D01-A480-0E161F27C4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{BDF7975A-FAF3-4071-A88D-602712D08CB1}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196-4D01-A480-0E161F27C40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{6523BF4E-6B1B-4F64-8297-1C4A4144CBA3}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96-4D01-A480-0E161F27C40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{6BB41AFD-7D42-4EDF-AB5E-FF0FB9C97670}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96-4D01-A480-0E161F27C40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{172D90D3-DE45-4DA9-A0AC-144C319EF3ED}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96-4D01-A480-0E161F27C40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{B122C85E-B974-4E5C-9294-6C719245B7BA}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96-4D01-A480-0E161F27C40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{11E94D68-81B0-4526-BE73-9E5296AD1FDD}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196-4D01-A480-0E161F27C40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{80522607-052E-4498-89BA-662EBDBBC93F}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196-4D01-A480-0E161F27C40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{30F78BDC-78D6-4D04-A2E3-8BB29FBE702B}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196-4D01-A480-0E161F27C40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{27DA7BCE-D4DE-456E-932B-1A2E1CEBBC28}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196-4D01-A480-0E161F27C4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numCache>
            </c:numRef>
          </c:xVal>
          <c:yVal>
            <c:numRef>
              <c:f>公会計指標分析・財政指標組合せ分析表!$BP$55:$DC$55</c:f>
              <c:numCache>
                <c:formatCode>#,##0.0;"▲ "#,##0.0</c:formatCode>
                <c:ptCount val="40"/>
                <c:pt idx="16">
                  <c:v>54.6</c:v>
                </c:pt>
                <c:pt idx="24">
                  <c:v>53.2</c:v>
                </c:pt>
              </c:numCache>
            </c:numRef>
          </c:yVal>
          <c:smooth val="0"/>
          <c:extLst xmlns:c16r2="http://schemas.microsoft.com/office/drawing/2015/06/chart">
            <c:ext xmlns:c16="http://schemas.microsoft.com/office/drawing/2014/chart" uri="{C3380CC4-5D6E-409C-BE32-E72D297353CC}">
              <c16:uniqueId val="{00000013-4196-4D01-A480-0E161F27C40D}"/>
            </c:ext>
          </c:extLst>
        </c:ser>
        <c:dLbls>
          <c:showLegendKey val="0"/>
          <c:showVal val="1"/>
          <c:showCatName val="0"/>
          <c:showSerName val="0"/>
          <c:showPercent val="0"/>
          <c:showBubbleSize val="0"/>
        </c:dLbls>
        <c:axId val="121421184"/>
        <c:axId val="121427456"/>
      </c:scatterChart>
      <c:valAx>
        <c:axId val="121421184"/>
        <c:scaling>
          <c:orientation val="minMax"/>
          <c:max val="67.699999999999989"/>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427456"/>
        <c:crosses val="autoZero"/>
        <c:crossBetween val="midCat"/>
      </c:valAx>
      <c:valAx>
        <c:axId val="121427456"/>
        <c:scaling>
          <c:orientation val="minMax"/>
          <c:max val="55.9"/>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421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{4D0BBC0A-BADA-43CA-883C-F65C9512E02E}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A31-49B4-B926-A515EA67452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{2451E9FB-8444-49AA-B26F-D5CDC372CC01}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31-49B4-B926-A515EA67452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{2EFB44C5-DDFD-4C07-8D52-A683F11074F1}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31-49B4-B926-A515EA67452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{243110DF-B7CE-4056-85B4-1A6BCEEC448B}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31-49B4-B926-A515EA67452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{AE3CBC84-CAF6-4598-B79B-90012AAE7E5D}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31-49B4-B926-A515EA67452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{C9016743-0934-444D-A3D8-4C08DF3A3855}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A31-49B4-B926-A515EA67452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{C8C62A56-CEA4-4394-86A9-BB1C430FD193}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A31-49B4-B926-A515EA67452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{1B29577A-D3ED-40B4-AF97-F603540AD4B9}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A31-49B4-B926-A515EA67452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{FC43C22B-B077-4D15-A281-7019EF5A9F96}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A31-49B4-B926-A515EA6745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14.7</c:v>
                </c:pt>
                <c:pt idx="16">
                  <c:v>14.4</c:v>
                </c:pt>
                <c:pt idx="24">
                  <c:v>14</c:v>
                </c:pt>
                <c:pt idx="32">
                  <c:v>12.9</c:v>
                </c:pt>
              </c:numCache>
            </c:numRef>
          </c:xVal>
          <c:yVal>
            <c:numRef>
              <c:f>公会計指標分析・財政指標組合せ分析表!$BP$73:$DC$73</c:f>
              <c:numCache>
                <c:formatCode>#,##0.0;"▲ "#,##0.0</c:formatCode>
                <c:ptCount val="40"/>
                <c:pt idx="0">
                  <c:v>78.2</c:v>
                </c:pt>
                <c:pt idx="8">
                  <c:v>58</c:v>
                </c:pt>
                <c:pt idx="16">
                  <c:v>46.9</c:v>
                </c:pt>
                <c:pt idx="24">
                  <c:v>49.7</c:v>
                </c:pt>
                <c:pt idx="32">
                  <c:v>29.2</c:v>
                </c:pt>
              </c:numCache>
            </c:numRef>
          </c:yVal>
          <c:smooth val="0"/>
          <c:extLst xmlns:c16r2="http://schemas.microsoft.com/office/drawing/2015/06/chart">
            <c:ext xmlns:c16="http://schemas.microsoft.com/office/drawing/2014/chart" uri="{C3380CC4-5D6E-409C-BE32-E72D297353CC}">
              <c16:uniqueId val="{00000009-2A31-49B4-B926-A515EA6745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{0DFDCD8A-1211-404C-83D2-CC06DEDD51DB}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A31-49B4-B926-A515EA6745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{BB63295C-DF82-47BD-907C-987F87875A65}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31-49B4-B926-A515EA67452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{93F30FF6-28F1-4177-B5F2-D6C033B0A8EF}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31-49B4-B926-A515EA67452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{A1706756-4309-4AF8-A169-D2AF2866EEDB}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31-49B4-B926-A515EA67452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{7B4961E2-90D6-4F6E-9FC4-BA417EB370AD}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31-49B4-B926-A515EA67452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{8FC9EA6E-25AD-4A67-88A5-9A15995A4CD3}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A31-49B4-B926-A515EA674525}"/>
                </c:ext>
              </c:extLst>
            </c:dLbl>
            <c:dLbl>
              <c:idx val="16"/>
              <c:layout>
                <c:manualLayout>
                  <c:x val="-3.147837521480623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{49CCF7A1-D4DB-4A12-BB6E-71840BF5981C}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A31-49B4-B926-A515EA674525}"/>
                </c:ext>
              </c:extLst>
            </c:dLbl>
            <c:dLbl>
              <c:idx val="24"/>
              <c:layout>
                <c:manualLayout>
                  <c:x val="-3.191760802341502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{AE703F71-77F6-4D48-9069-ACFA79EE0F48}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A31-49B4-B926-A515EA67452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{B4165337-1A0E-4376-AE1E-199FECAD3968}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A31-49B4-B926-A515EA6745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2A31-49B4-B926-A515EA674525}"/>
            </c:ext>
          </c:extLst>
        </c:ser>
        <c:dLbls>
          <c:showLegendKey val="0"/>
          <c:showVal val="1"/>
          <c:showCatName val="0"/>
          <c:showSerName val="0"/>
          <c:showPercent val="0"/>
          <c:showBubbleSize val="0"/>
        </c:dLbls>
        <c:axId val="120900224"/>
        <c:axId val="120910592"/>
      </c:scatterChart>
      <c:valAx>
        <c:axId val="120900224"/>
        <c:scaling>
          <c:orientation val="minMax"/>
          <c:max val="15.6"/>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910592"/>
        <c:crosses val="autoZero"/>
        <c:crossBetween val="midCat"/>
      </c:valAx>
      <c:valAx>
        <c:axId val="120910592"/>
        <c:scaling>
          <c:orientation val="minMax"/>
          <c:max val="8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9002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分子の構造については、元利償還金等（Ａ）のうち、元利償還金が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百万円の減少、公営企業債の元利償還金に対する繰入金が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百万円の減少、債務負担行為に基づく支出額が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また、算入公債費等は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百万円減少したが、実質公債費比率の分子については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引き続き普通建設事業等の必要性・効率性・緊急度を勘案しながら事業の取捨選択を行い、地方債の発行を抑制することにより改善を図る。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満期一括償還地方債を発行していないため数値無し。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将来負担額の構造については、一般会計等に係る地方債の現在高が繰上償還実施等により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1,752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百万円減少し、債務負担行為に基づく支出予定額が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百万円減少、公営企業債等繰入見込額が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369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百万円減少したが、退職手当負担見込額が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充当可能財源等の構造については、充当可能基金は繰上償還に伴う減債基金の取崩し等により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百万円減少したほか、充当可能特定歳入が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百万円減少したが、基準財政需要額算入見込額は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将来負担額（Ａ）の合計は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25,324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百万円の減少となり、充当可能財源等（Ｂ）の合計は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22,958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百万円の減少となるため、将来負担比率の分子は前年度比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1,686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将来負担比率の数値は改善傾向にあるが、今後ともプライマリーバランスに留意するとともに、後世代の負担が過度にならないように努めながら、地方債の活用を図る。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山口県美祢市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本年度に、減債基金を活用し各指標に影響のある第三セクター等改革推進債や退職手当債の繰上償還を実施したことにより、減債基金残高が大幅に減少している。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また、老朽化した本庁舎や総合支所等の公共施設整備を目的とする庁舎等整備基金に積み立てを行ったことから、その他特定目的基金が増加している。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は、これまでの行財政改革の中で行われた財政効率化の施策等によって、ここまで累増してきたが、普通交付税合併算定替えの逓減や少子高齢化に伴う税収の減と、反して増加する社会福祉諸施策の経費や、過疎地域の自治体では特に課題となるインフラや公共施設の維持補修経費の増大が見込まれることから、今後の財政運営において、その財源不足を補い年度間の負担調整のため活用していくこととな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しかしながら、更なる行財政改革を行い、中長期の視点に立って安定した財政運営を確立していく。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ゆたかなまちづくり基金：地域における歴史、伝統、文化、産業等を活かし、健康で住みよいまちづくりを推進するための経費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庁舎等整備基金：市庁舎その他の市勢発展の基盤となる施設の整備に要する経費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地域福祉基金：高齢者の在宅福祉等の普及及び向上に資する事業、高齢者の健康及び生きがいづくりに資する事業並びに高齢者に係わるボランティア活動の活発化に資する事業に要する経費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ふるさと人財育成基金：市の人材育成を図るために行う国際交流事業や教育・学術・芸術・科学・伝統芸能・伝統工芸・スポーツ事業など人財育成事業として行う事業に要する経費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ふるさと美祢応援基金：美祢市の将来の発展を願い、応援しようとする市内外の個人、企業等から受け入れた寄附金を、寄附者の意向を反映した施策に効果的に運用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庁舎等整備基金：本庁舎及び各総合支所等の整備について、事業検討が本格化したことに伴い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ふるさと人財育成基金：国際交流事業の一環として行う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MINE</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グローバル人材育成事業の実施のため、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庁舎等整備基金：老朽化した本庁舎及び総合支所等の公共施設について、合併推進債の期限である令和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年度までの整備を予定として検討を重ねているが、経費節減努力により積立可能な財源がある場合は庁舎等整備基金に積み立てを行う。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利子分の積み立てに止まっており大幅な増減は無い。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普通交付税の合併算定替えの逓減が平成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年度から開始され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年目となるが、特例措置の適用期間が終了した後も安定した財政運営を確立するまでの財源不足を補っていく必要がある。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本年度に、減債基金を活用し各指標に影響があり、交付税措置の無い第三セクター等改革推進債や退職手当債の繰上償還を実施したことにより、残高が大幅に減少している。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計画していた大規模な繰上償還を本年度に実施したため、現時点で減債基金を活用して繰上償還を要する計画は無いが、今後の償還を実施していく中で、経済情勢の変動等による財源不足や他の年度に比較して多額の償還が生じる際など、財政計画との均衡を図りつつ柔軟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24,567
24,325
472.64
16,799,414
16,283,518
507,946
9,667,438
16,294,015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２８年度に策定した公共施設等総合管理計画基本方針において、全体として公共施設等の施設量を減らす方向で検討していくこととしている。現在、それぞれの公共施設等について、個別施設管理計画の策定に取り組んでいるところであり、施設の集約化、複合化や除却などの検討を行っているが、現在のところ有形固定資産減価償却率は類似団体より高い水準に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113983</xdr:rowOff>
    </xdr:from>
    <xdr:to>
      <xdr:col>19</xdr:col>
      <xdr:colOff>187325</xdr:colOff>
      <xdr:row>30</xdr:row>
      <xdr:rowOff>44133</xdr:rowOff>
    </xdr:to>
    <xdr:sp macro="" textlink="">
      <xdr:nvSpPr>
        <xdr:cNvPr id="79" name="楕円 78"/>
        <xdr:cNvSpPr/>
      </xdr:nvSpPr>
      <xdr:spPr>
        <a:xfrm>
          <a:off x="4000500" y="58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135572</xdr:rowOff>
    </xdr:from>
    <xdr:to>
      <xdr:col>15</xdr:col>
      <xdr:colOff>187325</xdr:colOff>
      <xdr:row>30</xdr:row>
      <xdr:rowOff>65722</xdr:rowOff>
    </xdr:to>
    <xdr:sp macro="" textlink="">
      <xdr:nvSpPr>
        <xdr:cNvPr id="80" name="楕円 79"/>
        <xdr:cNvSpPr/>
      </xdr:nvSpPr>
      <xdr:spPr>
        <a:xfrm>
          <a:off x="32385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164783</xdr:rowOff>
    </xdr:from>
    <xdr:to>
      <xdr:col>19</xdr:col>
      <xdr:colOff>136525</xdr:colOff>
      <xdr:row>30</xdr:row>
      <xdr:rowOff>14922</xdr:rowOff>
    </xdr:to>
    <xdr:cxnSp macro="">
      <xdr:nvCxnSpPr>
        <xdr:cNvPr id="81" name="直線コネクタ 80"/>
        <xdr:cNvCxnSpPr/>
      </xdr:nvCxnSpPr>
      <xdr:spPr>
        <a:xfrm flipV="1">
          <a:off x="3289300" y="5908358"/>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2"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3"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4" name="n_3aveValue有形固定資産減価償却率"/>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60660</xdr:rowOff>
    </xdr:from>
    <xdr:ext cx="405111" cy="259045"/>
    <xdr:sp macro="" textlink="">
      <xdr:nvSpPr>
        <xdr:cNvPr id="85" name="n_1mainValue有形固定資産減価償却率"/>
        <xdr:cNvSpPr txBox="1"/>
      </xdr:nvSpPr>
      <xdr:spPr>
        <a:xfrm>
          <a:off x="3836044" y="5632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82249</xdr:rowOff>
    </xdr:from>
    <xdr:ext cx="405111" cy="259045"/>
    <xdr:sp macro="" textlink="">
      <xdr:nvSpPr>
        <xdr:cNvPr id="86" name="n_2mainValue有形固定資産減価償却率"/>
        <xdr:cNvSpPr txBox="1"/>
      </xdr:nvSpPr>
      <xdr:spPr>
        <a:xfrm>
          <a:off x="3086744" y="565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主な要因としては、近年、建設事業に係る新発債を抑制してきたことや、本年度においては減債基金を充当し地方債の繰上償還を実施したことなどにより将来負担額を減少させた結果であるが、普通交付税の合併算定替による逓減などに伴い、経常一般財源も減少してきており、大幅な改善は見られない。引き続き、真に必要な建設事業の取捨選択を検討を行っていくこととしてい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5" name="テキスト ボックス 10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7" name="テキスト ボックス 10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9" name="テキスト ボックス 10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1" name="テキスト ボックス 110"/>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3" name="テキスト ボックス 112"/>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17" name="直線コネクタ 116"/>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18"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19" name="直線コネクタ 118"/>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0"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1" name="直線コネクタ 120"/>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2"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3" name="フローチャート: 判断 122"/>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4" name="フローチャート: 判断 123"/>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21475</xdr:rowOff>
    </xdr:from>
    <xdr:to>
      <xdr:col>76</xdr:col>
      <xdr:colOff>73025</xdr:colOff>
      <xdr:row>31</xdr:row>
      <xdr:rowOff>123075</xdr:rowOff>
    </xdr:to>
    <xdr:sp macro="" textlink="">
      <xdr:nvSpPr>
        <xdr:cNvPr id="130" name="楕円 129"/>
        <xdr:cNvSpPr/>
      </xdr:nvSpPr>
      <xdr:spPr>
        <a:xfrm>
          <a:off x="14744700" y="61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171352</xdr:rowOff>
    </xdr:from>
    <xdr:ext cx="469744" cy="259045"/>
    <xdr:sp macro="" textlink="">
      <xdr:nvSpPr>
        <xdr:cNvPr id="131" name="債務償還比率該当値テキスト"/>
        <xdr:cNvSpPr txBox="1"/>
      </xdr:nvSpPr>
      <xdr:spPr>
        <a:xfrm>
          <a:off x="14846300" y="608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29700</xdr:rowOff>
    </xdr:from>
    <xdr:to>
      <xdr:col>72</xdr:col>
      <xdr:colOff>123825</xdr:colOff>
      <xdr:row>31</xdr:row>
      <xdr:rowOff>131300</xdr:rowOff>
    </xdr:to>
    <xdr:sp macro="" textlink="">
      <xdr:nvSpPr>
        <xdr:cNvPr id="132" name="楕円 131"/>
        <xdr:cNvSpPr/>
      </xdr:nvSpPr>
      <xdr:spPr>
        <a:xfrm>
          <a:off x="14033500" y="61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72275</xdr:rowOff>
    </xdr:from>
    <xdr:to>
      <xdr:col>76</xdr:col>
      <xdr:colOff>22225</xdr:colOff>
      <xdr:row>31</xdr:row>
      <xdr:rowOff>80500</xdr:rowOff>
    </xdr:to>
    <xdr:cxnSp macro="">
      <xdr:nvCxnSpPr>
        <xdr:cNvPr id="133" name="直線コネクタ 132"/>
        <xdr:cNvCxnSpPr/>
      </xdr:nvCxnSpPr>
      <xdr:spPr>
        <a:xfrm flipV="1">
          <a:off x="14084300" y="6158750"/>
          <a:ext cx="711200" cy="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34"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122427</xdr:rowOff>
    </xdr:from>
    <xdr:ext cx="469744" cy="259045"/>
    <xdr:sp macro="" textlink="">
      <xdr:nvSpPr>
        <xdr:cNvPr id="135" name="n_1mainValue債務償還比率"/>
        <xdr:cNvSpPr txBox="1"/>
      </xdr:nvSpPr>
      <xdr:spPr>
        <a:xfrm>
          <a:off x="13836727" y="620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24,567
24,325
472.64
16,799,414
16,283,518
507,946
9,667,438
16,294,015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138067</xdr:rowOff>
    </xdr:from>
    <xdr:to>
      <xdr:col>20</xdr:col>
      <xdr:colOff>38100</xdr:colOff>
      <xdr:row>36</xdr:row>
      <xdr:rowOff>68217</xdr:rowOff>
    </xdr:to>
    <xdr:sp macro="" textlink="">
      <xdr:nvSpPr>
        <xdr:cNvPr id="72" name="楕円 71"/>
        <xdr:cNvSpPr/>
      </xdr:nvSpPr>
      <xdr:spPr>
        <a:xfrm>
          <a:off x="3746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167458</xdr:rowOff>
    </xdr:from>
    <xdr:to>
      <xdr:col>15</xdr:col>
      <xdr:colOff>101600</xdr:colOff>
      <xdr:row>36</xdr:row>
      <xdr:rowOff>97608</xdr:rowOff>
    </xdr:to>
    <xdr:sp macro="" textlink="">
      <xdr:nvSpPr>
        <xdr:cNvPr id="73" name="楕円 72"/>
        <xdr:cNvSpPr/>
      </xdr:nvSpPr>
      <xdr:spPr>
        <a:xfrm>
          <a:off x="2857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17417</xdr:rowOff>
    </xdr:from>
    <xdr:to>
      <xdr:col>19</xdr:col>
      <xdr:colOff>177800</xdr:colOff>
      <xdr:row>36</xdr:row>
      <xdr:rowOff>46808</xdr:rowOff>
    </xdr:to>
    <xdr:cxnSp macro="">
      <xdr:nvCxnSpPr>
        <xdr:cNvPr id="74" name="直線コネクタ 73"/>
        <xdr:cNvCxnSpPr/>
      </xdr:nvCxnSpPr>
      <xdr:spPr>
        <a:xfrm flipV="1">
          <a:off x="2908300" y="618961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5"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6"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77"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84744</xdr:rowOff>
    </xdr:from>
    <xdr:ext cx="405111" cy="259045"/>
    <xdr:sp macro="" textlink="">
      <xdr:nvSpPr>
        <xdr:cNvPr id="78" name="n_1mainValue【道路】&#10;有形固定資産減価償却率"/>
        <xdr:cNvSpPr txBox="1"/>
      </xdr:nvSpPr>
      <xdr:spPr>
        <a:xfrm>
          <a:off x="3582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114135</xdr:rowOff>
    </xdr:from>
    <xdr:ext cx="405111" cy="259045"/>
    <xdr:sp macro="" textlink="">
      <xdr:nvSpPr>
        <xdr:cNvPr id="79" name="n_2mainValue【道路】&#10;有形固定資産減価償却率"/>
        <xdr:cNvSpPr txBox="1"/>
      </xdr:nvSpPr>
      <xdr:spPr>
        <a:xfrm>
          <a:off x="2705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3" name="直線コネクタ 102"/>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4"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5" name="直線コネクタ 104"/>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6"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07" name="直線コネクタ 106"/>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08"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09" name="フローチャート: 判断 108"/>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0" name="フローチャート: 判断 109"/>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1" name="フローチャート: 判断 110"/>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2" name="フローチャート: 判断 111"/>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8789</xdr:rowOff>
    </xdr:from>
    <xdr:to>
      <xdr:col>50</xdr:col>
      <xdr:colOff>165100</xdr:colOff>
      <xdr:row>39</xdr:row>
      <xdr:rowOff>110389</xdr:rowOff>
    </xdr:to>
    <xdr:sp macro="" textlink="">
      <xdr:nvSpPr>
        <xdr:cNvPr id="118" name="楕円 117"/>
        <xdr:cNvSpPr/>
      </xdr:nvSpPr>
      <xdr:spPr>
        <a:xfrm>
          <a:off x="9588500" y="66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145853</xdr:rowOff>
    </xdr:from>
    <xdr:to>
      <xdr:col>46</xdr:col>
      <xdr:colOff>38100</xdr:colOff>
      <xdr:row>38</xdr:row>
      <xdr:rowOff>76003</xdr:rowOff>
    </xdr:to>
    <xdr:sp macro="" textlink="">
      <xdr:nvSpPr>
        <xdr:cNvPr id="119" name="楕円 118"/>
        <xdr:cNvSpPr/>
      </xdr:nvSpPr>
      <xdr:spPr>
        <a:xfrm>
          <a:off x="8699500" y="648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25203</xdr:rowOff>
    </xdr:from>
    <xdr:to>
      <xdr:col>50</xdr:col>
      <xdr:colOff>114300</xdr:colOff>
      <xdr:row>39</xdr:row>
      <xdr:rowOff>59589</xdr:rowOff>
    </xdr:to>
    <xdr:cxnSp macro="">
      <xdr:nvCxnSpPr>
        <xdr:cNvPr id="120" name="直線コネクタ 119"/>
        <xdr:cNvCxnSpPr/>
      </xdr:nvCxnSpPr>
      <xdr:spPr>
        <a:xfrm>
          <a:off x="8750300" y="6540303"/>
          <a:ext cx="889000" cy="20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1"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2"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3"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126916</xdr:rowOff>
    </xdr:from>
    <xdr:ext cx="534377" cy="259045"/>
    <xdr:sp macro="" textlink="">
      <xdr:nvSpPr>
        <xdr:cNvPr id="124" name="n_1mainValue【道路】&#10;一人当たり延長"/>
        <xdr:cNvSpPr txBox="1"/>
      </xdr:nvSpPr>
      <xdr:spPr>
        <a:xfrm>
          <a:off x="9359411" y="64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92530</xdr:rowOff>
    </xdr:from>
    <xdr:ext cx="534377" cy="259045"/>
    <xdr:sp macro="" textlink="">
      <xdr:nvSpPr>
        <xdr:cNvPr id="125" name="n_2mainValue【道路】&#10;一人当たり延長"/>
        <xdr:cNvSpPr txBox="1"/>
      </xdr:nvSpPr>
      <xdr:spPr>
        <a:xfrm>
          <a:off x="8483111" y="626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1" name="直線コネクタ 150"/>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54"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55" name="直線コネクタ 154"/>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56"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7" name="フローチャート: 判断 156"/>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8" name="フローチャート: 判断 157"/>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59" name="フローチャート: 判断 158"/>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0" name="フローチャート: 判断 159"/>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24312</xdr:rowOff>
    </xdr:from>
    <xdr:to>
      <xdr:col>20</xdr:col>
      <xdr:colOff>38100</xdr:colOff>
      <xdr:row>58</xdr:row>
      <xdr:rowOff>125912</xdr:rowOff>
    </xdr:to>
    <xdr:sp macro="" textlink="">
      <xdr:nvSpPr>
        <xdr:cNvPr id="166" name="楕円 165"/>
        <xdr:cNvSpPr/>
      </xdr:nvSpPr>
      <xdr:spPr>
        <a:xfrm>
          <a:off x="3746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39007</xdr:rowOff>
    </xdr:from>
    <xdr:to>
      <xdr:col>15</xdr:col>
      <xdr:colOff>101600</xdr:colOff>
      <xdr:row>58</xdr:row>
      <xdr:rowOff>140607</xdr:rowOff>
    </xdr:to>
    <xdr:sp macro="" textlink="">
      <xdr:nvSpPr>
        <xdr:cNvPr id="167" name="楕円 166"/>
        <xdr:cNvSpPr/>
      </xdr:nvSpPr>
      <xdr:spPr>
        <a:xfrm>
          <a:off x="2857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75112</xdr:rowOff>
    </xdr:from>
    <xdr:to>
      <xdr:col>19</xdr:col>
      <xdr:colOff>177800</xdr:colOff>
      <xdr:row>58</xdr:row>
      <xdr:rowOff>89807</xdr:rowOff>
    </xdr:to>
    <xdr:cxnSp macro="">
      <xdr:nvCxnSpPr>
        <xdr:cNvPr id="168" name="直線コネクタ 167"/>
        <xdr:cNvCxnSpPr/>
      </xdr:nvCxnSpPr>
      <xdr:spPr>
        <a:xfrm flipV="1">
          <a:off x="2908300" y="1001921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9"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0"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71"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142439</xdr:rowOff>
    </xdr:from>
    <xdr:ext cx="405111" cy="259045"/>
    <xdr:sp macro="" textlink="">
      <xdr:nvSpPr>
        <xdr:cNvPr id="172" name="n_1mainValue【橋りょう・トンネル】&#10;有形固定資産減価償却率"/>
        <xdr:cNvSpPr txBox="1"/>
      </xdr:nvSpPr>
      <xdr:spPr>
        <a:xfrm>
          <a:off x="35820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157134</xdr:rowOff>
    </xdr:from>
    <xdr:ext cx="405111" cy="259045"/>
    <xdr:sp macro="" textlink="">
      <xdr:nvSpPr>
        <xdr:cNvPr id="173" name="n_2mainValue【橋りょう・トンネル】&#10;有形固定資産減価償却率"/>
        <xdr:cNvSpPr txBox="1"/>
      </xdr:nvSpPr>
      <xdr:spPr>
        <a:xfrm>
          <a:off x="2705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9" name="テキスト ボックス 18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1" name="テキスト ボックス 19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195" name="直線コネクタ 194"/>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196"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197" name="直線コネクタ 196"/>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198"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199" name="直線コネクタ 198"/>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00"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01" name="フローチャート: 判断 200"/>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02" name="フローチャート: 判断 201"/>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03" name="フローチャート: 判断 202"/>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04" name="フローチャート: 判断 203"/>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145330</xdr:rowOff>
    </xdr:from>
    <xdr:to>
      <xdr:col>50</xdr:col>
      <xdr:colOff>165100</xdr:colOff>
      <xdr:row>62</xdr:row>
      <xdr:rowOff>75480</xdr:rowOff>
    </xdr:to>
    <xdr:sp macro="" textlink="">
      <xdr:nvSpPr>
        <xdr:cNvPr id="210" name="楕円 209"/>
        <xdr:cNvSpPr/>
      </xdr:nvSpPr>
      <xdr:spPr>
        <a:xfrm>
          <a:off x="9588500" y="106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154154</xdr:rowOff>
    </xdr:from>
    <xdr:to>
      <xdr:col>46</xdr:col>
      <xdr:colOff>38100</xdr:colOff>
      <xdr:row>62</xdr:row>
      <xdr:rowOff>84304</xdr:rowOff>
    </xdr:to>
    <xdr:sp macro="" textlink="">
      <xdr:nvSpPr>
        <xdr:cNvPr id="211" name="楕円 210"/>
        <xdr:cNvSpPr/>
      </xdr:nvSpPr>
      <xdr:spPr>
        <a:xfrm>
          <a:off x="8699500" y="1061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24680</xdr:rowOff>
    </xdr:from>
    <xdr:to>
      <xdr:col>50</xdr:col>
      <xdr:colOff>114300</xdr:colOff>
      <xdr:row>62</xdr:row>
      <xdr:rowOff>33504</xdr:rowOff>
    </xdr:to>
    <xdr:cxnSp macro="">
      <xdr:nvCxnSpPr>
        <xdr:cNvPr id="212" name="直線コネクタ 211"/>
        <xdr:cNvCxnSpPr/>
      </xdr:nvCxnSpPr>
      <xdr:spPr>
        <a:xfrm flipV="1">
          <a:off x="8750300" y="10654580"/>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13"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14"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15"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66607</xdr:rowOff>
    </xdr:from>
    <xdr:ext cx="599010" cy="259045"/>
    <xdr:sp macro="" textlink="">
      <xdr:nvSpPr>
        <xdr:cNvPr id="216" name="n_1mainValue【橋りょう・トンネル】&#10;一人当たり有形固定資産（償却資産）額"/>
        <xdr:cNvSpPr txBox="1"/>
      </xdr:nvSpPr>
      <xdr:spPr>
        <a:xfrm>
          <a:off x="9327095" y="1069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75431</xdr:rowOff>
    </xdr:from>
    <xdr:ext cx="599010" cy="259045"/>
    <xdr:sp macro="" textlink="">
      <xdr:nvSpPr>
        <xdr:cNvPr id="217" name="n_2mainValue【橋りょう・トンネル】&#10;一人当たり有形固定資産（償却資産）額"/>
        <xdr:cNvSpPr txBox="1"/>
      </xdr:nvSpPr>
      <xdr:spPr>
        <a:xfrm>
          <a:off x="8450795" y="107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42" name="直線コネクタ 241"/>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43"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44" name="直線コネクタ 243"/>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45"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46" name="直線コネクタ 245"/>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47"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48" name="フローチャート: 判断 247"/>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49" name="フローチャート: 判断 248"/>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50" name="フローチャート: 判断 249"/>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51" name="フローチャート: 判断 250"/>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105411</xdr:rowOff>
    </xdr:from>
    <xdr:to>
      <xdr:col>20</xdr:col>
      <xdr:colOff>38100</xdr:colOff>
      <xdr:row>83</xdr:row>
      <xdr:rowOff>35561</xdr:rowOff>
    </xdr:to>
    <xdr:sp macro="" textlink="">
      <xdr:nvSpPr>
        <xdr:cNvPr id="257" name="楕円 256"/>
        <xdr:cNvSpPr/>
      </xdr:nvSpPr>
      <xdr:spPr>
        <a:xfrm>
          <a:off x="3746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143511</xdr:rowOff>
    </xdr:from>
    <xdr:to>
      <xdr:col>15</xdr:col>
      <xdr:colOff>101600</xdr:colOff>
      <xdr:row>83</xdr:row>
      <xdr:rowOff>73661</xdr:rowOff>
    </xdr:to>
    <xdr:sp macro="" textlink="">
      <xdr:nvSpPr>
        <xdr:cNvPr id="258" name="楕円 257"/>
        <xdr:cNvSpPr/>
      </xdr:nvSpPr>
      <xdr:spPr>
        <a:xfrm>
          <a:off x="2857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156211</xdr:rowOff>
    </xdr:from>
    <xdr:to>
      <xdr:col>19</xdr:col>
      <xdr:colOff>177800</xdr:colOff>
      <xdr:row>83</xdr:row>
      <xdr:rowOff>22861</xdr:rowOff>
    </xdr:to>
    <xdr:cxnSp macro="">
      <xdr:nvCxnSpPr>
        <xdr:cNvPr id="259" name="直線コネクタ 258"/>
        <xdr:cNvCxnSpPr/>
      </xdr:nvCxnSpPr>
      <xdr:spPr>
        <a:xfrm flipV="1">
          <a:off x="2908300" y="14215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60"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61"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62"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26688</xdr:rowOff>
    </xdr:from>
    <xdr:ext cx="405111" cy="259045"/>
    <xdr:sp macro="" textlink="">
      <xdr:nvSpPr>
        <xdr:cNvPr id="263" name="n_1mainValue【公営住宅】&#10;有形固定資産減価償却率"/>
        <xdr:cNvSpPr txBox="1"/>
      </xdr:nvSpPr>
      <xdr:spPr>
        <a:xfrm>
          <a:off x="35820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64788</xdr:rowOff>
    </xdr:from>
    <xdr:ext cx="405111" cy="259045"/>
    <xdr:sp macro="" textlink="">
      <xdr:nvSpPr>
        <xdr:cNvPr id="264" name="n_2mainValue【公営住宅】&#10;有形固定資産減価償却率"/>
        <xdr:cNvSpPr txBox="1"/>
      </xdr:nvSpPr>
      <xdr:spPr>
        <a:xfrm>
          <a:off x="2705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6" name="テキスト ボックス 28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290" name="直線コネクタ 28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29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292" name="直線コネクタ 29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29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294" name="直線コネクタ 29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29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296" name="フローチャート: 判断 29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297" name="フローチャート: 判断 29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98" name="フローチャート: 判断 29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299" name="フローチャート: 判断 29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125766</xdr:rowOff>
    </xdr:from>
    <xdr:to>
      <xdr:col>50</xdr:col>
      <xdr:colOff>165100</xdr:colOff>
      <xdr:row>85</xdr:row>
      <xdr:rowOff>55916</xdr:rowOff>
    </xdr:to>
    <xdr:sp macro="" textlink="">
      <xdr:nvSpPr>
        <xdr:cNvPr id="305" name="楕円 304"/>
        <xdr:cNvSpPr/>
      </xdr:nvSpPr>
      <xdr:spPr>
        <a:xfrm>
          <a:off x="9588500" y="1452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136054</xdr:rowOff>
    </xdr:from>
    <xdr:to>
      <xdr:col>46</xdr:col>
      <xdr:colOff>38100</xdr:colOff>
      <xdr:row>85</xdr:row>
      <xdr:rowOff>66204</xdr:rowOff>
    </xdr:to>
    <xdr:sp macro="" textlink="">
      <xdr:nvSpPr>
        <xdr:cNvPr id="306" name="楕円 305"/>
        <xdr:cNvSpPr/>
      </xdr:nvSpPr>
      <xdr:spPr>
        <a:xfrm>
          <a:off x="8699500" y="1453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5116</xdr:rowOff>
    </xdr:from>
    <xdr:to>
      <xdr:col>50</xdr:col>
      <xdr:colOff>114300</xdr:colOff>
      <xdr:row>85</xdr:row>
      <xdr:rowOff>15404</xdr:rowOff>
    </xdr:to>
    <xdr:cxnSp macro="">
      <xdr:nvCxnSpPr>
        <xdr:cNvPr id="307" name="直線コネクタ 306"/>
        <xdr:cNvCxnSpPr/>
      </xdr:nvCxnSpPr>
      <xdr:spPr>
        <a:xfrm flipV="1">
          <a:off x="8750300" y="14578366"/>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08"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09"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10"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72443</xdr:rowOff>
    </xdr:from>
    <xdr:ext cx="469744" cy="259045"/>
    <xdr:sp macro="" textlink="">
      <xdr:nvSpPr>
        <xdr:cNvPr id="311" name="n_1mainValue【公営住宅】&#10;一人当たり面積"/>
        <xdr:cNvSpPr txBox="1"/>
      </xdr:nvSpPr>
      <xdr:spPr>
        <a:xfrm>
          <a:off x="9391727" y="1430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82731</xdr:rowOff>
    </xdr:from>
    <xdr:ext cx="469744" cy="259045"/>
    <xdr:sp macro="" textlink="">
      <xdr:nvSpPr>
        <xdr:cNvPr id="312" name="n_2mainValue【公営住宅】&#10;一人当たり面積"/>
        <xdr:cNvSpPr txBox="1"/>
      </xdr:nvSpPr>
      <xdr:spPr>
        <a:xfrm>
          <a:off x="8515427" y="1431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9" name="直線コネクタ 3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0" name="テキスト ボックス 3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1" name="直線コネクタ 3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2" name="テキスト ボックス 3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3" name="直線コネクタ 3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4" name="テキスト ボックス 3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5" name="直線コネクタ 3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6" name="テキスト ボックス 3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7" name="直線コネクタ 3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8" name="テキスト ボックス 3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9" name="直線コネクタ 3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0" name="テキスト ボックス 3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54" name="直線コネクタ 353"/>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55"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56" name="直線コネクタ 355"/>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8" name="直線コネクタ 3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59"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60" name="フローチャート: 判断 359"/>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61" name="フローチャート: 判断 36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62" name="フローチャート: 判断 361"/>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63" name="フローチャート: 判断 362"/>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15603</xdr:rowOff>
    </xdr:from>
    <xdr:to>
      <xdr:col>81</xdr:col>
      <xdr:colOff>101600</xdr:colOff>
      <xdr:row>37</xdr:row>
      <xdr:rowOff>117203</xdr:rowOff>
    </xdr:to>
    <xdr:sp macro="" textlink="">
      <xdr:nvSpPr>
        <xdr:cNvPr id="369" name="楕円 368"/>
        <xdr:cNvSpPr/>
      </xdr:nvSpPr>
      <xdr:spPr>
        <a:xfrm>
          <a:off x="15430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89081</xdr:rowOff>
    </xdr:from>
    <xdr:to>
      <xdr:col>76</xdr:col>
      <xdr:colOff>165100</xdr:colOff>
      <xdr:row>36</xdr:row>
      <xdr:rowOff>19231</xdr:rowOff>
    </xdr:to>
    <xdr:sp macro="" textlink="">
      <xdr:nvSpPr>
        <xdr:cNvPr id="370" name="楕円 369"/>
        <xdr:cNvSpPr/>
      </xdr:nvSpPr>
      <xdr:spPr>
        <a:xfrm>
          <a:off x="14541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139881</xdr:rowOff>
    </xdr:from>
    <xdr:to>
      <xdr:col>81</xdr:col>
      <xdr:colOff>50800</xdr:colOff>
      <xdr:row>37</xdr:row>
      <xdr:rowOff>66403</xdr:rowOff>
    </xdr:to>
    <xdr:cxnSp macro="">
      <xdr:nvCxnSpPr>
        <xdr:cNvPr id="371" name="直線コネクタ 370"/>
        <xdr:cNvCxnSpPr/>
      </xdr:nvCxnSpPr>
      <xdr:spPr>
        <a:xfrm>
          <a:off x="14592300" y="6140631"/>
          <a:ext cx="889000" cy="26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372"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373"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74"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108330</xdr:rowOff>
    </xdr:from>
    <xdr:ext cx="405111" cy="259045"/>
    <xdr:sp macro="" textlink="">
      <xdr:nvSpPr>
        <xdr:cNvPr id="375" name="n_1mainValue【認定こども園・幼稚園・保育所】&#10;有形固定資産減価償却率"/>
        <xdr:cNvSpPr txBox="1"/>
      </xdr:nvSpPr>
      <xdr:spPr>
        <a:xfrm>
          <a:off x="15266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35758</xdr:rowOff>
    </xdr:from>
    <xdr:ext cx="405111" cy="259045"/>
    <xdr:sp macro="" textlink="">
      <xdr:nvSpPr>
        <xdr:cNvPr id="376" name="n_2mainValue【認定こども園・幼稚園・保育所】&#10;有形固定資産減価償却率"/>
        <xdr:cNvSpPr txBox="1"/>
      </xdr:nvSpPr>
      <xdr:spPr>
        <a:xfrm>
          <a:off x="143897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8" name="テキスト ボックス 3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0" name="テキスト ボックス 3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2" name="テキスト ボックス 3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4" name="テキスト ボックス 3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398" name="直線コネクタ 39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9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00" name="直線コネクタ 39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0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02" name="直線コネクタ 40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0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04" name="フローチャート: 判断 40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05" name="フローチャート: 判断 40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06" name="フローチャート: 判断 40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07" name="フローチャート: 判断 40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29972</xdr:rowOff>
    </xdr:from>
    <xdr:to>
      <xdr:col>112</xdr:col>
      <xdr:colOff>38100</xdr:colOff>
      <xdr:row>39</xdr:row>
      <xdr:rowOff>131572</xdr:rowOff>
    </xdr:to>
    <xdr:sp macro="" textlink="">
      <xdr:nvSpPr>
        <xdr:cNvPr id="413" name="楕円 412"/>
        <xdr:cNvSpPr/>
      </xdr:nvSpPr>
      <xdr:spPr>
        <a:xfrm>
          <a:off x="21272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14" name="楕円 413"/>
        <xdr:cNvSpPr/>
      </xdr:nvSpPr>
      <xdr:spPr>
        <a:xfrm>
          <a:off x="20383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80772</xdr:rowOff>
    </xdr:from>
    <xdr:to>
      <xdr:col>111</xdr:col>
      <xdr:colOff>177800</xdr:colOff>
      <xdr:row>39</xdr:row>
      <xdr:rowOff>142494</xdr:rowOff>
    </xdr:to>
    <xdr:cxnSp macro="">
      <xdr:nvCxnSpPr>
        <xdr:cNvPr id="415" name="直線コネクタ 414"/>
        <xdr:cNvCxnSpPr/>
      </xdr:nvCxnSpPr>
      <xdr:spPr>
        <a:xfrm flipV="1">
          <a:off x="20434300" y="676732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16"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17"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18"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122699</xdr:rowOff>
    </xdr:from>
    <xdr:ext cx="469744" cy="259045"/>
    <xdr:sp macro="" textlink="">
      <xdr:nvSpPr>
        <xdr:cNvPr id="419" name="n_1mainValue【認定こども園・幼稚園・保育所】&#10;一人当たり面積"/>
        <xdr:cNvSpPr txBox="1"/>
      </xdr:nvSpPr>
      <xdr:spPr>
        <a:xfrm>
          <a:off x="21075727"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20" name="n_2main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1" name="テキスト ボックス 43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1" name="テキスト ボックス 44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45" name="直線コネクタ 444"/>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46"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47" name="直線コネクタ 446"/>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48"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49" name="直線コネクタ 448"/>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50"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51" name="フローチャート: 判断 450"/>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52" name="フローチャート: 判断 45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53" name="フローチャート: 判断 45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54" name="フローチャート: 判断 453"/>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88265</xdr:rowOff>
    </xdr:from>
    <xdr:to>
      <xdr:col>81</xdr:col>
      <xdr:colOff>101600</xdr:colOff>
      <xdr:row>60</xdr:row>
      <xdr:rowOff>18415</xdr:rowOff>
    </xdr:to>
    <xdr:sp macro="" textlink="">
      <xdr:nvSpPr>
        <xdr:cNvPr id="460" name="楕円 459"/>
        <xdr:cNvSpPr/>
      </xdr:nvSpPr>
      <xdr:spPr>
        <a:xfrm>
          <a:off x="15430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61" name="楕円 460"/>
        <xdr:cNvSpPr/>
      </xdr:nvSpPr>
      <xdr:spPr>
        <a:xfrm>
          <a:off x="14541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139065</xdr:rowOff>
    </xdr:from>
    <xdr:to>
      <xdr:col>81</xdr:col>
      <xdr:colOff>50800</xdr:colOff>
      <xdr:row>59</xdr:row>
      <xdr:rowOff>156210</xdr:rowOff>
    </xdr:to>
    <xdr:cxnSp macro="">
      <xdr:nvCxnSpPr>
        <xdr:cNvPr id="462" name="直線コネクタ 461"/>
        <xdr:cNvCxnSpPr/>
      </xdr:nvCxnSpPr>
      <xdr:spPr>
        <a:xfrm flipV="1">
          <a:off x="14592300" y="102546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463"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464"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65"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34942</xdr:rowOff>
    </xdr:from>
    <xdr:ext cx="405111" cy="259045"/>
    <xdr:sp macro="" textlink="">
      <xdr:nvSpPr>
        <xdr:cNvPr id="466" name="n_1mainValue【学校施設】&#10;有形固定資産減価償却率"/>
        <xdr:cNvSpPr txBox="1"/>
      </xdr:nvSpPr>
      <xdr:spPr>
        <a:xfrm>
          <a:off x="15266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67" name="n_2main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1" name="テキスト ボックス 480"/>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3" name="テキスト ボックス 482"/>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5" name="テキスト ボックス 484"/>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489" name="直線コネクタ 488"/>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490"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491" name="直線コネクタ 490"/>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492"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493" name="直線コネクタ 492"/>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494"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495" name="フローチャート: 判断 494"/>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496" name="フローチャート: 判断 495"/>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497" name="フローチャート: 判断 496"/>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498" name="フローチャート: 判断 497"/>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120559</xdr:rowOff>
    </xdr:from>
    <xdr:to>
      <xdr:col>112</xdr:col>
      <xdr:colOff>38100</xdr:colOff>
      <xdr:row>63</xdr:row>
      <xdr:rowOff>50709</xdr:rowOff>
    </xdr:to>
    <xdr:sp macro="" textlink="">
      <xdr:nvSpPr>
        <xdr:cNvPr id="504" name="楕円 503"/>
        <xdr:cNvSpPr/>
      </xdr:nvSpPr>
      <xdr:spPr>
        <a:xfrm>
          <a:off x="21272500" y="1075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149454</xdr:rowOff>
    </xdr:from>
    <xdr:to>
      <xdr:col>107</xdr:col>
      <xdr:colOff>101600</xdr:colOff>
      <xdr:row>63</xdr:row>
      <xdr:rowOff>79604</xdr:rowOff>
    </xdr:to>
    <xdr:sp macro="" textlink="">
      <xdr:nvSpPr>
        <xdr:cNvPr id="505" name="楕円 504"/>
        <xdr:cNvSpPr/>
      </xdr:nvSpPr>
      <xdr:spPr>
        <a:xfrm>
          <a:off x="20383500"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171359</xdr:rowOff>
    </xdr:from>
    <xdr:to>
      <xdr:col>111</xdr:col>
      <xdr:colOff>177800</xdr:colOff>
      <xdr:row>63</xdr:row>
      <xdr:rowOff>28804</xdr:rowOff>
    </xdr:to>
    <xdr:cxnSp macro="">
      <xdr:nvCxnSpPr>
        <xdr:cNvPr id="506" name="直線コネクタ 505"/>
        <xdr:cNvCxnSpPr/>
      </xdr:nvCxnSpPr>
      <xdr:spPr>
        <a:xfrm flipV="1">
          <a:off x="20434300" y="10801259"/>
          <a:ext cx="889000" cy="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507"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508"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09"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67236</xdr:rowOff>
    </xdr:from>
    <xdr:ext cx="469744" cy="259045"/>
    <xdr:sp macro="" textlink="">
      <xdr:nvSpPr>
        <xdr:cNvPr id="510" name="n_1mainValue【学校施設】&#10;一人当たり面積"/>
        <xdr:cNvSpPr txBox="1"/>
      </xdr:nvSpPr>
      <xdr:spPr>
        <a:xfrm>
          <a:off x="21075727" y="1052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96131</xdr:rowOff>
    </xdr:from>
    <xdr:ext cx="469744" cy="259045"/>
    <xdr:sp macro="" textlink="">
      <xdr:nvSpPr>
        <xdr:cNvPr id="511" name="n_2mainValue【学校施設】&#10;一人当たり面積"/>
        <xdr:cNvSpPr txBox="1"/>
      </xdr:nvSpPr>
      <xdr:spPr>
        <a:xfrm>
          <a:off x="20199427" y="1055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3" name="テキスト ボックス 5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3" name="テキスト ボックス 5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37" name="直線コネクタ 53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3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39" name="直線コネクタ 53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1" name="直線コネクタ 54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4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43" name="フローチャート: 判断 54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44" name="フローチャート: 判断 54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45" name="フローチャート: 判断 54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46" name="フローチャート: 判断 545"/>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42818</xdr:rowOff>
    </xdr:from>
    <xdr:to>
      <xdr:col>81</xdr:col>
      <xdr:colOff>101600</xdr:colOff>
      <xdr:row>80</xdr:row>
      <xdr:rowOff>144418</xdr:rowOff>
    </xdr:to>
    <xdr:sp macro="" textlink="">
      <xdr:nvSpPr>
        <xdr:cNvPr id="552" name="楕円 551"/>
        <xdr:cNvSpPr/>
      </xdr:nvSpPr>
      <xdr:spPr>
        <a:xfrm>
          <a:off x="15430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108131</xdr:rowOff>
    </xdr:from>
    <xdr:to>
      <xdr:col>76</xdr:col>
      <xdr:colOff>165100</xdr:colOff>
      <xdr:row>80</xdr:row>
      <xdr:rowOff>38281</xdr:rowOff>
    </xdr:to>
    <xdr:sp macro="" textlink="">
      <xdr:nvSpPr>
        <xdr:cNvPr id="553" name="楕円 552"/>
        <xdr:cNvSpPr/>
      </xdr:nvSpPr>
      <xdr:spPr>
        <a:xfrm>
          <a:off x="14541500" y="136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158931</xdr:rowOff>
    </xdr:from>
    <xdr:to>
      <xdr:col>81</xdr:col>
      <xdr:colOff>50800</xdr:colOff>
      <xdr:row>80</xdr:row>
      <xdr:rowOff>93618</xdr:rowOff>
    </xdr:to>
    <xdr:cxnSp macro="">
      <xdr:nvCxnSpPr>
        <xdr:cNvPr id="554" name="直線コネクタ 553"/>
        <xdr:cNvCxnSpPr/>
      </xdr:nvCxnSpPr>
      <xdr:spPr>
        <a:xfrm>
          <a:off x="14592300" y="13703481"/>
          <a:ext cx="889000" cy="10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555"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556"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57"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160945</xdr:rowOff>
    </xdr:from>
    <xdr:ext cx="405111" cy="259045"/>
    <xdr:sp macro="" textlink="">
      <xdr:nvSpPr>
        <xdr:cNvPr id="558" name="n_1mainValue【児童館】&#10;有形固定資産減価償却率"/>
        <xdr:cNvSpPr txBox="1"/>
      </xdr:nvSpPr>
      <xdr:spPr>
        <a:xfrm>
          <a:off x="152660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54808</xdr:rowOff>
    </xdr:from>
    <xdr:ext cx="405111" cy="259045"/>
    <xdr:sp macro="" textlink="">
      <xdr:nvSpPr>
        <xdr:cNvPr id="559" name="n_2mainValue【児童館】&#10;有形固定資産減価償却率"/>
        <xdr:cNvSpPr txBox="1"/>
      </xdr:nvSpPr>
      <xdr:spPr>
        <a:xfrm>
          <a:off x="14389744" y="1342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0" name="直線コネクタ 56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1" name="テキスト ボックス 57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2" name="直線コネクタ 57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3" name="テキスト ボックス 57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4" name="直線コネクタ 57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5" name="テキスト ボックス 57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6" name="直線コネクタ 57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7" name="テキスト ボックス 57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8" name="直線コネクタ 57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9" name="テキスト ボックス 57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0" name="直線コネクタ 57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1" name="テキスト ボックス 58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585" name="直線コネクタ 584"/>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86"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87" name="直線コネクタ 586"/>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88"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89" name="直線コネクタ 588"/>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90"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1" name="フローチャート: 判断 59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592" name="フローチャート: 判断 591"/>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93" name="フローチャート: 判断 592"/>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594" name="フローチャート: 判断 593"/>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142421</xdr:rowOff>
    </xdr:from>
    <xdr:to>
      <xdr:col>112</xdr:col>
      <xdr:colOff>38100</xdr:colOff>
      <xdr:row>86</xdr:row>
      <xdr:rowOff>72571</xdr:rowOff>
    </xdr:to>
    <xdr:sp macro="" textlink="">
      <xdr:nvSpPr>
        <xdr:cNvPr id="600" name="楕円 599"/>
        <xdr:cNvSpPr/>
      </xdr:nvSpPr>
      <xdr:spPr>
        <a:xfrm>
          <a:off x="21272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601" name="楕円 600"/>
        <xdr:cNvSpPr/>
      </xdr:nvSpPr>
      <xdr:spPr>
        <a:xfrm>
          <a:off x="20383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21771</xdr:rowOff>
    </xdr:from>
    <xdr:to>
      <xdr:col>111</xdr:col>
      <xdr:colOff>177800</xdr:colOff>
      <xdr:row>86</xdr:row>
      <xdr:rowOff>21771</xdr:rowOff>
    </xdr:to>
    <xdr:cxnSp macro="">
      <xdr:nvCxnSpPr>
        <xdr:cNvPr id="602" name="直線コネクタ 601"/>
        <xdr:cNvCxnSpPr/>
      </xdr:nvCxnSpPr>
      <xdr:spPr>
        <a:xfrm>
          <a:off x="20434300" y="14766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03"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04"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05"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63698</xdr:rowOff>
    </xdr:from>
    <xdr:ext cx="469744" cy="259045"/>
    <xdr:sp macro="" textlink="">
      <xdr:nvSpPr>
        <xdr:cNvPr id="606" name="n_1mainValue【児童館】&#10;一人当たり面積"/>
        <xdr:cNvSpPr txBox="1"/>
      </xdr:nvSpPr>
      <xdr:spPr>
        <a:xfrm>
          <a:off x="21075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607" name="n_2mainValue【児童館】&#10;一人当たり面積"/>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9" name="テキスト ボックス 6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9" name="テキスト ボックス 6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33" name="直線コネクタ 63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3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35" name="直線コネクタ 63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7" name="直線コネクタ 63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3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39" name="フローチャート: 判断 63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40" name="フローチャート: 判断 63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41" name="フローチャート: 判断 64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42" name="フローチャート: 判断 64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20501</xdr:rowOff>
    </xdr:from>
    <xdr:to>
      <xdr:col>81</xdr:col>
      <xdr:colOff>101600</xdr:colOff>
      <xdr:row>101</xdr:row>
      <xdr:rowOff>122101</xdr:rowOff>
    </xdr:to>
    <xdr:sp macro="" textlink="">
      <xdr:nvSpPr>
        <xdr:cNvPr id="648" name="楕円 647"/>
        <xdr:cNvSpPr/>
      </xdr:nvSpPr>
      <xdr:spPr>
        <a:xfrm>
          <a:off x="154305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165826</xdr:rowOff>
    </xdr:from>
    <xdr:to>
      <xdr:col>76</xdr:col>
      <xdr:colOff>165100</xdr:colOff>
      <xdr:row>102</xdr:row>
      <xdr:rowOff>95976</xdr:rowOff>
    </xdr:to>
    <xdr:sp macro="" textlink="">
      <xdr:nvSpPr>
        <xdr:cNvPr id="649" name="楕円 648"/>
        <xdr:cNvSpPr/>
      </xdr:nvSpPr>
      <xdr:spPr>
        <a:xfrm>
          <a:off x="14541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71301</xdr:rowOff>
    </xdr:from>
    <xdr:to>
      <xdr:col>81</xdr:col>
      <xdr:colOff>50800</xdr:colOff>
      <xdr:row>102</xdr:row>
      <xdr:rowOff>45176</xdr:rowOff>
    </xdr:to>
    <xdr:cxnSp macro="">
      <xdr:nvCxnSpPr>
        <xdr:cNvPr id="650" name="直線コネクタ 649"/>
        <xdr:cNvCxnSpPr/>
      </xdr:nvCxnSpPr>
      <xdr:spPr>
        <a:xfrm flipV="1">
          <a:off x="14592300" y="17387751"/>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51"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52"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53"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138628</xdr:rowOff>
    </xdr:from>
    <xdr:ext cx="405111" cy="259045"/>
    <xdr:sp macro="" textlink="">
      <xdr:nvSpPr>
        <xdr:cNvPr id="654" name="n_1mainValue【公民館】&#10;有形固定資産減価償却率"/>
        <xdr:cNvSpPr txBox="1"/>
      </xdr:nvSpPr>
      <xdr:spPr>
        <a:xfrm>
          <a:off x="1526604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112503</xdr:rowOff>
    </xdr:from>
    <xdr:ext cx="405111" cy="259045"/>
    <xdr:sp macro="" textlink="">
      <xdr:nvSpPr>
        <xdr:cNvPr id="655" name="n_2mainValue【公民館】&#10;有形固定資産減価償却率"/>
        <xdr:cNvSpPr txBox="1"/>
      </xdr:nvSpPr>
      <xdr:spPr>
        <a:xfrm>
          <a:off x="143897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6" name="直線コネクタ 6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7" name="テキスト ボックス 6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8" name="直線コネクタ 6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9" name="テキスト ボックス 6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0" name="直線コネクタ 6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1" name="テキスト ボックス 6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2" name="直線コネクタ 6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3" name="テキスト ボックス 6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4" name="直線コネクタ 6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5" name="テキスト ボックス 6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6" name="直線コネクタ 6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7" name="テキスト ボックス 6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81" name="直線コネクタ 680"/>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82"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83" name="直線コネクタ 68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84"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85" name="直線コネクタ 684"/>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686"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87" name="フローチャート: 判断 686"/>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88" name="フローチャート: 判断 687"/>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89" name="フローチャート: 判断 688"/>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690" name="フローチャート: 判断 689"/>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159294</xdr:rowOff>
    </xdr:from>
    <xdr:to>
      <xdr:col>112</xdr:col>
      <xdr:colOff>38100</xdr:colOff>
      <xdr:row>106</xdr:row>
      <xdr:rowOff>89444</xdr:rowOff>
    </xdr:to>
    <xdr:sp macro="" textlink="">
      <xdr:nvSpPr>
        <xdr:cNvPr id="696" name="楕円 695"/>
        <xdr:cNvSpPr/>
      </xdr:nvSpPr>
      <xdr:spPr>
        <a:xfrm>
          <a:off x="2127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697" name="楕円 696"/>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106</xdr:row>
      <xdr:rowOff>38644</xdr:rowOff>
    </xdr:to>
    <xdr:cxnSp macro="">
      <xdr:nvCxnSpPr>
        <xdr:cNvPr id="698" name="直線コネクタ 697"/>
        <xdr:cNvCxnSpPr/>
      </xdr:nvCxnSpPr>
      <xdr:spPr>
        <a:xfrm>
          <a:off x="20434300" y="18135600"/>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699"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00"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01"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105971</xdr:rowOff>
    </xdr:from>
    <xdr:ext cx="469744" cy="259045"/>
    <xdr:sp macro="" textlink="">
      <xdr:nvSpPr>
        <xdr:cNvPr id="702" name="n_1mainValue【公民館】&#10;一人当たり面積"/>
        <xdr:cNvSpPr txBox="1"/>
      </xdr:nvSpPr>
      <xdr:spPr>
        <a:xfrm>
          <a:off x="21075727" y="1793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703" name="n_2main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進む一方で広大な面積を有している本市は、道路・橋りょうなどのインフラも多く老朽化に関しては大きな課題となっている。有形固定資産減価償却率が高く一人当たりの延長等も高い傾向にあるため、住民生活に必要な整備は継続して行っていく状況である。また、少子化が進行していることから保育所等や学校施設も有形固定資産減価償却率や一人当たり面積が高い傾向にあるが、学校施設においては平成２５年度に策定した美祢市立小・中学校学校適正規模・適正配置基本方針に基づき学校統合に取り組んでいるところである。また、公営住宅においては有形固定資産減価償却率が低く一人当たり面積が高いが、施設の老朽化に際し、長寿命化計画に基づき随時改修を行ってきたこともあり、今後も継続して実施していくこととしている。また、合併に伴い継続的に設置されている公民館施設も類似団体より多く老朽化も進み、有形固定資産減価償却率や一人当たり面積も高い傾向にある。合併後１０年が経過する中、今後の課題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24,567
24,325
472.64
16,799,414
16,283,518
507,946
9,667,438
16,294,015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67327</xdr:rowOff>
    </xdr:from>
    <xdr:ext cx="405111" cy="259045"/>
    <xdr:sp macro="" textlink="">
      <xdr:nvSpPr>
        <xdr:cNvPr id="63"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156210</xdr:rowOff>
    </xdr:from>
    <xdr:to>
      <xdr:col>15</xdr:col>
      <xdr:colOff>101600</xdr:colOff>
      <xdr:row>39</xdr:row>
      <xdr:rowOff>86360</xdr:rowOff>
    </xdr:to>
    <xdr:sp macro="" textlink="">
      <xdr:nvSpPr>
        <xdr:cNvPr id="64" name="フローチャート: 判断 63"/>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77487</xdr:rowOff>
    </xdr:from>
    <xdr:ext cx="405111" cy="259045"/>
    <xdr:sp macro="" textlink="">
      <xdr:nvSpPr>
        <xdr:cNvPr id="65"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142240</xdr:rowOff>
    </xdr:from>
    <xdr:to>
      <xdr:col>10</xdr:col>
      <xdr:colOff>165100</xdr:colOff>
      <xdr:row>39</xdr:row>
      <xdr:rowOff>72390</xdr:rowOff>
    </xdr:to>
    <xdr:sp macro="" textlink="">
      <xdr:nvSpPr>
        <xdr:cNvPr id="66" name="フローチャート: 判断 65"/>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88917</xdr:rowOff>
    </xdr:from>
    <xdr:ext cx="405111" cy="259045"/>
    <xdr:sp macro="" textlink="">
      <xdr:nvSpPr>
        <xdr:cNvPr id="67"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10160</xdr:rowOff>
    </xdr:from>
    <xdr:to>
      <xdr:col>20</xdr:col>
      <xdr:colOff>38100</xdr:colOff>
      <xdr:row>35</xdr:row>
      <xdr:rowOff>111760</xdr:rowOff>
    </xdr:to>
    <xdr:sp macro="" textlink="">
      <xdr:nvSpPr>
        <xdr:cNvPr id="73" name="楕円 72"/>
        <xdr:cNvSpPr/>
      </xdr:nvSpPr>
      <xdr:spPr>
        <a:xfrm>
          <a:off x="3746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27940</xdr:rowOff>
    </xdr:from>
    <xdr:to>
      <xdr:col>15</xdr:col>
      <xdr:colOff>101600</xdr:colOff>
      <xdr:row>35</xdr:row>
      <xdr:rowOff>129540</xdr:rowOff>
    </xdr:to>
    <xdr:sp macro="" textlink="">
      <xdr:nvSpPr>
        <xdr:cNvPr id="74" name="楕円 73"/>
        <xdr:cNvSpPr/>
      </xdr:nvSpPr>
      <xdr:spPr>
        <a:xfrm>
          <a:off x="2857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60960</xdr:rowOff>
    </xdr:from>
    <xdr:to>
      <xdr:col>19</xdr:col>
      <xdr:colOff>177800</xdr:colOff>
      <xdr:row>35</xdr:row>
      <xdr:rowOff>78740</xdr:rowOff>
    </xdr:to>
    <xdr:cxnSp macro="">
      <xdr:nvCxnSpPr>
        <xdr:cNvPr id="75" name="直線コネクタ 74"/>
        <xdr:cNvCxnSpPr/>
      </xdr:nvCxnSpPr>
      <xdr:spPr>
        <a:xfrm flipV="1">
          <a:off x="2908300" y="606171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128287</xdr:rowOff>
    </xdr:from>
    <xdr:ext cx="405111" cy="259045"/>
    <xdr:sp macro="" textlink="">
      <xdr:nvSpPr>
        <xdr:cNvPr id="76" name="n_1mainValue【図書館】&#10;有形固定資産減価償却率"/>
        <xdr:cNvSpPr txBox="1"/>
      </xdr:nvSpPr>
      <xdr:spPr>
        <a:xfrm>
          <a:off x="35820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146067</xdr:rowOff>
    </xdr:from>
    <xdr:ext cx="405111" cy="259045"/>
    <xdr:sp macro="" textlink="">
      <xdr:nvSpPr>
        <xdr:cNvPr id="77" name="n_2mainValue【図書館】&#10;有形固定資産減価償却率"/>
        <xdr:cNvSpPr txBox="1"/>
      </xdr:nvSpPr>
      <xdr:spPr>
        <a:xfrm>
          <a:off x="2705744" y="5803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8" name="直線コネクタ 8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9" name="テキスト ボックス 8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3" name="テキスト ボックス 9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97" name="直線コネクタ 96"/>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98"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99" name="直線コネクタ 98"/>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0"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1" name="直線コネクタ 100"/>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2"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3" name="フローチャート: 判断 102"/>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4" name="フローチャート: 判断 103"/>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86377</xdr:rowOff>
    </xdr:from>
    <xdr:ext cx="469744" cy="259045"/>
    <xdr:sp macro="" textlink="">
      <xdr:nvSpPr>
        <xdr:cNvPr id="105"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145415</xdr:rowOff>
    </xdr:from>
    <xdr:to>
      <xdr:col>46</xdr:col>
      <xdr:colOff>38100</xdr:colOff>
      <xdr:row>39</xdr:row>
      <xdr:rowOff>75565</xdr:rowOff>
    </xdr:to>
    <xdr:sp macro="" textlink="">
      <xdr:nvSpPr>
        <xdr:cNvPr id="106" name="フローチャート: 判断 105"/>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92092</xdr:rowOff>
    </xdr:from>
    <xdr:ext cx="469744" cy="259045"/>
    <xdr:sp macro="" textlink="">
      <xdr:nvSpPr>
        <xdr:cNvPr id="10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151130</xdr:rowOff>
    </xdr:from>
    <xdr:to>
      <xdr:col>41</xdr:col>
      <xdr:colOff>101600</xdr:colOff>
      <xdr:row>39</xdr:row>
      <xdr:rowOff>81280</xdr:rowOff>
    </xdr:to>
    <xdr:sp macro="" textlink="">
      <xdr:nvSpPr>
        <xdr:cNvPr id="108" name="フローチャート: 判断 107"/>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97807</xdr:rowOff>
    </xdr:from>
    <xdr:ext cx="469744" cy="259045"/>
    <xdr:sp macro="" textlink="">
      <xdr:nvSpPr>
        <xdr:cNvPr id="109"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168275</xdr:rowOff>
    </xdr:from>
    <xdr:to>
      <xdr:col>50</xdr:col>
      <xdr:colOff>165100</xdr:colOff>
      <xdr:row>39</xdr:row>
      <xdr:rowOff>98425</xdr:rowOff>
    </xdr:to>
    <xdr:sp macro="" textlink="">
      <xdr:nvSpPr>
        <xdr:cNvPr id="115" name="楕円 114"/>
        <xdr:cNvSpPr/>
      </xdr:nvSpPr>
      <xdr:spPr>
        <a:xfrm>
          <a:off x="9588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16" name="楕円 115"/>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47625</xdr:rowOff>
    </xdr:from>
    <xdr:to>
      <xdr:col>50</xdr:col>
      <xdr:colOff>114300</xdr:colOff>
      <xdr:row>39</xdr:row>
      <xdr:rowOff>87630</xdr:rowOff>
    </xdr:to>
    <xdr:cxnSp macro="">
      <xdr:nvCxnSpPr>
        <xdr:cNvPr id="117" name="直線コネクタ 116"/>
        <xdr:cNvCxnSpPr/>
      </xdr:nvCxnSpPr>
      <xdr:spPr>
        <a:xfrm flipV="1">
          <a:off x="8750300" y="67341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89552</xdr:rowOff>
    </xdr:from>
    <xdr:ext cx="469744" cy="259045"/>
    <xdr:sp macro="" textlink="">
      <xdr:nvSpPr>
        <xdr:cNvPr id="118" name="n_1mainValue【図書館】&#10;一人当たり面積"/>
        <xdr:cNvSpPr txBox="1"/>
      </xdr:nvSpPr>
      <xdr:spPr>
        <a:xfrm>
          <a:off x="9391727"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19" name="n_2mainValue【図書館】&#10;一人当たり面積"/>
        <xdr:cNvSpPr txBox="1"/>
      </xdr:nvSpPr>
      <xdr:spPr>
        <a:xfrm>
          <a:off x="8515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44" name="直線コネクタ 143"/>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45"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46" name="直線コネクタ 145"/>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47"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48" name="直線コネクタ 147"/>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49"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0" name="フローチャート: 判断 149"/>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1" name="フローチャート: 判断 150"/>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26687</xdr:rowOff>
    </xdr:from>
    <xdr:ext cx="405111" cy="259045"/>
    <xdr:sp macro="" textlink="">
      <xdr:nvSpPr>
        <xdr:cNvPr id="152"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53" name="フローチャート: 判断 152"/>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43832</xdr:rowOff>
    </xdr:from>
    <xdr:ext cx="405111" cy="259045"/>
    <xdr:sp macro="" textlink="">
      <xdr:nvSpPr>
        <xdr:cNvPr id="154"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21590</xdr:rowOff>
    </xdr:from>
    <xdr:to>
      <xdr:col>10</xdr:col>
      <xdr:colOff>165100</xdr:colOff>
      <xdr:row>60</xdr:row>
      <xdr:rowOff>123190</xdr:rowOff>
    </xdr:to>
    <xdr:sp macro="" textlink="">
      <xdr:nvSpPr>
        <xdr:cNvPr id="155" name="フローチャート: 判断 15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139717</xdr:rowOff>
    </xdr:from>
    <xdr:ext cx="405111" cy="259045"/>
    <xdr:sp macro="" textlink="">
      <xdr:nvSpPr>
        <xdr:cNvPr id="156"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170180</xdr:rowOff>
    </xdr:from>
    <xdr:to>
      <xdr:col>20</xdr:col>
      <xdr:colOff>38100</xdr:colOff>
      <xdr:row>57</xdr:row>
      <xdr:rowOff>100330</xdr:rowOff>
    </xdr:to>
    <xdr:sp macro="" textlink="">
      <xdr:nvSpPr>
        <xdr:cNvPr id="162" name="楕円 161"/>
        <xdr:cNvSpPr/>
      </xdr:nvSpPr>
      <xdr:spPr>
        <a:xfrm>
          <a:off x="3746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63500</xdr:rowOff>
    </xdr:from>
    <xdr:to>
      <xdr:col>15</xdr:col>
      <xdr:colOff>101600</xdr:colOff>
      <xdr:row>57</xdr:row>
      <xdr:rowOff>165100</xdr:rowOff>
    </xdr:to>
    <xdr:sp macro="" textlink="">
      <xdr:nvSpPr>
        <xdr:cNvPr id="163" name="楕円 162"/>
        <xdr:cNvSpPr/>
      </xdr:nvSpPr>
      <xdr:spPr>
        <a:xfrm>
          <a:off x="2857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49530</xdr:rowOff>
    </xdr:from>
    <xdr:to>
      <xdr:col>19</xdr:col>
      <xdr:colOff>177800</xdr:colOff>
      <xdr:row>57</xdr:row>
      <xdr:rowOff>114300</xdr:rowOff>
    </xdr:to>
    <xdr:cxnSp macro="">
      <xdr:nvCxnSpPr>
        <xdr:cNvPr id="164" name="直線コネクタ 163"/>
        <xdr:cNvCxnSpPr/>
      </xdr:nvCxnSpPr>
      <xdr:spPr>
        <a:xfrm flipV="1">
          <a:off x="2908300" y="98221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116857</xdr:rowOff>
    </xdr:from>
    <xdr:ext cx="405111" cy="259045"/>
    <xdr:sp macro="" textlink="">
      <xdr:nvSpPr>
        <xdr:cNvPr id="165" name="n_1mainValue【体育館・プール】&#10;有形固定資産減価償却率"/>
        <xdr:cNvSpPr txBox="1"/>
      </xdr:nvSpPr>
      <xdr:spPr>
        <a:xfrm>
          <a:off x="35820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10177</xdr:rowOff>
    </xdr:from>
    <xdr:ext cx="405111" cy="259045"/>
    <xdr:sp macro="" textlink="">
      <xdr:nvSpPr>
        <xdr:cNvPr id="166" name="n_2mainValue【体育館・プール】&#10;有形固定資産減価償却率"/>
        <xdr:cNvSpPr txBox="1"/>
      </xdr:nvSpPr>
      <xdr:spPr>
        <a:xfrm>
          <a:off x="2705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88" name="直線コネクタ 187"/>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8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0" name="直線コネクタ 18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91"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92" name="直線コネクタ 191"/>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193"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94" name="フローチャート: 判断 193"/>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95" name="フローチャート: 判断 194"/>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64330</xdr:rowOff>
    </xdr:from>
    <xdr:ext cx="469744" cy="259045"/>
    <xdr:sp macro="" textlink="">
      <xdr:nvSpPr>
        <xdr:cNvPr id="196"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197" name="フローチャート: 判断 196"/>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64330</xdr:rowOff>
    </xdr:from>
    <xdr:ext cx="469744" cy="259045"/>
    <xdr:sp macro="" textlink="">
      <xdr:nvSpPr>
        <xdr:cNvPr id="198"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864</xdr:rowOff>
    </xdr:from>
    <xdr:to>
      <xdr:col>41</xdr:col>
      <xdr:colOff>101600</xdr:colOff>
      <xdr:row>63</xdr:row>
      <xdr:rowOff>102464</xdr:rowOff>
    </xdr:to>
    <xdr:sp macro="" textlink="">
      <xdr:nvSpPr>
        <xdr:cNvPr id="199" name="フローチャート: 判断 198"/>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118991</xdr:rowOff>
    </xdr:from>
    <xdr:ext cx="469744" cy="259045"/>
    <xdr:sp macro="" textlink="">
      <xdr:nvSpPr>
        <xdr:cNvPr id="200"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113792</xdr:rowOff>
    </xdr:from>
    <xdr:to>
      <xdr:col>50</xdr:col>
      <xdr:colOff>165100</xdr:colOff>
      <xdr:row>63</xdr:row>
      <xdr:rowOff>43942</xdr:rowOff>
    </xdr:to>
    <xdr:sp macro="" textlink="">
      <xdr:nvSpPr>
        <xdr:cNvPr id="206" name="楕円 205"/>
        <xdr:cNvSpPr/>
      </xdr:nvSpPr>
      <xdr:spPr>
        <a:xfrm>
          <a:off x="9588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100076</xdr:rowOff>
    </xdr:from>
    <xdr:to>
      <xdr:col>46</xdr:col>
      <xdr:colOff>38100</xdr:colOff>
      <xdr:row>63</xdr:row>
      <xdr:rowOff>30226</xdr:rowOff>
    </xdr:to>
    <xdr:sp macro="" textlink="">
      <xdr:nvSpPr>
        <xdr:cNvPr id="207" name="楕円 206"/>
        <xdr:cNvSpPr/>
      </xdr:nvSpPr>
      <xdr:spPr>
        <a:xfrm>
          <a:off x="8699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150876</xdr:rowOff>
    </xdr:from>
    <xdr:to>
      <xdr:col>50</xdr:col>
      <xdr:colOff>114300</xdr:colOff>
      <xdr:row>62</xdr:row>
      <xdr:rowOff>164592</xdr:rowOff>
    </xdr:to>
    <xdr:cxnSp macro="">
      <xdr:nvCxnSpPr>
        <xdr:cNvPr id="208" name="直線コネクタ 207"/>
        <xdr:cNvCxnSpPr/>
      </xdr:nvCxnSpPr>
      <xdr:spPr>
        <a:xfrm>
          <a:off x="8750300" y="10780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60469</xdr:rowOff>
    </xdr:from>
    <xdr:ext cx="469744" cy="259045"/>
    <xdr:sp macro="" textlink="">
      <xdr:nvSpPr>
        <xdr:cNvPr id="209" name="n_1mainValue【体育館・プール】&#10;一人当たり面積"/>
        <xdr:cNvSpPr txBox="1"/>
      </xdr:nvSpPr>
      <xdr:spPr>
        <a:xfrm>
          <a:off x="9391727"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46753</xdr:rowOff>
    </xdr:from>
    <xdr:ext cx="469744" cy="259045"/>
    <xdr:sp macro="" textlink="">
      <xdr:nvSpPr>
        <xdr:cNvPr id="210" name="n_2mainValue【体育館・プール】&#10;一人当たり面積"/>
        <xdr:cNvSpPr txBox="1"/>
      </xdr:nvSpPr>
      <xdr:spPr>
        <a:xfrm>
          <a:off x="8515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35" name="直線コネクタ 234"/>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36"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37" name="直線コネクタ 236"/>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42" name="フローチャート: 判断 241"/>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11447</xdr:rowOff>
    </xdr:from>
    <xdr:ext cx="405111" cy="259045"/>
    <xdr:sp macro="" textlink="">
      <xdr:nvSpPr>
        <xdr:cNvPr id="243"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4" name="フローチャート: 判断 243"/>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45"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93980</xdr:rowOff>
    </xdr:from>
    <xdr:to>
      <xdr:col>10</xdr:col>
      <xdr:colOff>165100</xdr:colOff>
      <xdr:row>83</xdr:row>
      <xdr:rowOff>24130</xdr:rowOff>
    </xdr:to>
    <xdr:sp macro="" textlink="">
      <xdr:nvSpPr>
        <xdr:cNvPr id="246" name="フローチャート: 判断 245"/>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40657</xdr:rowOff>
    </xdr:from>
    <xdr:ext cx="405111" cy="259045"/>
    <xdr:sp macro="" textlink="">
      <xdr:nvSpPr>
        <xdr:cNvPr id="247"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107314</xdr:rowOff>
    </xdr:from>
    <xdr:to>
      <xdr:col>20</xdr:col>
      <xdr:colOff>38100</xdr:colOff>
      <xdr:row>82</xdr:row>
      <xdr:rowOff>37464</xdr:rowOff>
    </xdr:to>
    <xdr:sp macro="" textlink="">
      <xdr:nvSpPr>
        <xdr:cNvPr id="253" name="楕円 252"/>
        <xdr:cNvSpPr/>
      </xdr:nvSpPr>
      <xdr:spPr>
        <a:xfrm>
          <a:off x="3746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158750</xdr:rowOff>
    </xdr:from>
    <xdr:to>
      <xdr:col>15</xdr:col>
      <xdr:colOff>101600</xdr:colOff>
      <xdr:row>79</xdr:row>
      <xdr:rowOff>88900</xdr:rowOff>
    </xdr:to>
    <xdr:sp macro="" textlink="">
      <xdr:nvSpPr>
        <xdr:cNvPr id="254" name="楕円 253"/>
        <xdr:cNvSpPr/>
      </xdr:nvSpPr>
      <xdr:spPr>
        <a:xfrm>
          <a:off x="2857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38100</xdr:rowOff>
    </xdr:from>
    <xdr:to>
      <xdr:col>19</xdr:col>
      <xdr:colOff>177800</xdr:colOff>
      <xdr:row>81</xdr:row>
      <xdr:rowOff>158114</xdr:rowOff>
    </xdr:to>
    <xdr:cxnSp macro="">
      <xdr:nvCxnSpPr>
        <xdr:cNvPr id="255" name="直線コネクタ 254"/>
        <xdr:cNvCxnSpPr/>
      </xdr:nvCxnSpPr>
      <xdr:spPr>
        <a:xfrm>
          <a:off x="2908300" y="13582650"/>
          <a:ext cx="889000" cy="46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53991</xdr:rowOff>
    </xdr:from>
    <xdr:ext cx="405111" cy="259045"/>
    <xdr:sp macro="" textlink="">
      <xdr:nvSpPr>
        <xdr:cNvPr id="256" name="n_1mainValue【福祉施設】&#10;有形固定資産減価償却率"/>
        <xdr:cNvSpPr txBox="1"/>
      </xdr:nvSpPr>
      <xdr:spPr>
        <a:xfrm>
          <a:off x="35820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105427</xdr:rowOff>
    </xdr:from>
    <xdr:ext cx="405111" cy="259045"/>
    <xdr:sp macro="" textlink="">
      <xdr:nvSpPr>
        <xdr:cNvPr id="257" name="n_2mainValue【福祉施設】&#10;有形固定資産減価償却率"/>
        <xdr:cNvSpPr txBox="1"/>
      </xdr:nvSpPr>
      <xdr:spPr>
        <a:xfrm>
          <a:off x="2705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81" name="直線コネクタ 28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8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83" name="直線コネクタ 28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8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85" name="直線コネクタ 28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86"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87" name="フローチャート: 判断 28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88" name="フローチャート: 判断 28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289"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290" name="フローチャート: 判断 289"/>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157497</xdr:rowOff>
    </xdr:from>
    <xdr:ext cx="469744" cy="259045"/>
    <xdr:sp macro="" textlink="">
      <xdr:nvSpPr>
        <xdr:cNvPr id="291"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81280</xdr:rowOff>
    </xdr:from>
    <xdr:to>
      <xdr:col>41</xdr:col>
      <xdr:colOff>101600</xdr:colOff>
      <xdr:row>86</xdr:row>
      <xdr:rowOff>11430</xdr:rowOff>
    </xdr:to>
    <xdr:sp macro="" textlink="">
      <xdr:nvSpPr>
        <xdr:cNvPr id="292" name="フローチャート: 判断 291"/>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27957</xdr:rowOff>
    </xdr:from>
    <xdr:ext cx="469744" cy="259045"/>
    <xdr:sp macro="" textlink="">
      <xdr:nvSpPr>
        <xdr:cNvPr id="293"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105411</xdr:rowOff>
    </xdr:from>
    <xdr:to>
      <xdr:col>50</xdr:col>
      <xdr:colOff>165100</xdr:colOff>
      <xdr:row>86</xdr:row>
      <xdr:rowOff>35561</xdr:rowOff>
    </xdr:to>
    <xdr:sp macro="" textlink="">
      <xdr:nvSpPr>
        <xdr:cNvPr id="299" name="楕円 298"/>
        <xdr:cNvSpPr/>
      </xdr:nvSpPr>
      <xdr:spPr>
        <a:xfrm>
          <a:off x="9588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166370</xdr:rowOff>
    </xdr:from>
    <xdr:to>
      <xdr:col>46</xdr:col>
      <xdr:colOff>38100</xdr:colOff>
      <xdr:row>86</xdr:row>
      <xdr:rowOff>96520</xdr:rowOff>
    </xdr:to>
    <xdr:sp macro="" textlink="">
      <xdr:nvSpPr>
        <xdr:cNvPr id="300" name="楕円 299"/>
        <xdr:cNvSpPr/>
      </xdr:nvSpPr>
      <xdr:spPr>
        <a:xfrm>
          <a:off x="8699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156211</xdr:rowOff>
    </xdr:from>
    <xdr:to>
      <xdr:col>50</xdr:col>
      <xdr:colOff>114300</xdr:colOff>
      <xdr:row>86</xdr:row>
      <xdr:rowOff>45720</xdr:rowOff>
    </xdr:to>
    <xdr:cxnSp macro="">
      <xdr:nvCxnSpPr>
        <xdr:cNvPr id="301" name="直線コネクタ 300"/>
        <xdr:cNvCxnSpPr/>
      </xdr:nvCxnSpPr>
      <xdr:spPr>
        <a:xfrm flipV="1">
          <a:off x="8750300" y="147294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26688</xdr:rowOff>
    </xdr:from>
    <xdr:ext cx="469744" cy="259045"/>
    <xdr:sp macro="" textlink="">
      <xdr:nvSpPr>
        <xdr:cNvPr id="302" name="n_1mainValue【福祉施設】&#10;一人当たり面積"/>
        <xdr:cNvSpPr txBox="1"/>
      </xdr:nvSpPr>
      <xdr:spPr>
        <a:xfrm>
          <a:off x="9391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87647</xdr:rowOff>
    </xdr:from>
    <xdr:ext cx="469744" cy="259045"/>
    <xdr:sp macro="" textlink="">
      <xdr:nvSpPr>
        <xdr:cNvPr id="303" name="n_2mainValue【福祉施設】&#10;一人当たり面積"/>
        <xdr:cNvSpPr txBox="1"/>
      </xdr:nvSpPr>
      <xdr:spPr>
        <a:xfrm>
          <a:off x="8515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4" name="直線コネクタ 31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15" name="テキスト ボックス 31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6" name="直線コネクタ 31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7" name="テキスト ボックス 31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8" name="直線コネクタ 31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9" name="テキスト ボックス 31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0" name="直線コネクタ 31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1" name="テキスト ボックス 32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2" name="直線コネクタ 32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3" name="テキスト ボックス 32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27" name="直線コネクタ 32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9" name="直線コネクタ 32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3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31" name="直線コネクタ 33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32"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33" name="フローチャート: 判断 332"/>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34" name="フローチャート: 判断 333"/>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88916</xdr:rowOff>
    </xdr:from>
    <xdr:ext cx="405111" cy="259045"/>
    <xdr:sp macro="" textlink="">
      <xdr:nvSpPr>
        <xdr:cNvPr id="335"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336" name="フローチャート: 判断 335"/>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91457</xdr:rowOff>
    </xdr:from>
    <xdr:ext cx="405111" cy="259045"/>
    <xdr:sp macro="" textlink="">
      <xdr:nvSpPr>
        <xdr:cNvPr id="33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165100</xdr:rowOff>
    </xdr:from>
    <xdr:to>
      <xdr:col>10</xdr:col>
      <xdr:colOff>165100</xdr:colOff>
      <xdr:row>105</xdr:row>
      <xdr:rowOff>95250</xdr:rowOff>
    </xdr:to>
    <xdr:sp macro="" textlink="">
      <xdr:nvSpPr>
        <xdr:cNvPr id="338" name="フローチャート: 判断 337"/>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111777</xdr:rowOff>
    </xdr:from>
    <xdr:ext cx="405111" cy="259045"/>
    <xdr:sp macro="" textlink="">
      <xdr:nvSpPr>
        <xdr:cNvPr id="339"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0" name="テキスト ボックス 33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1" name="テキスト ボックス 34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2" name="テキスト ボックス 34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3" name="テキスト ボックス 34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4" name="テキスト ボックス 34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82550</xdr:rowOff>
    </xdr:from>
    <xdr:to>
      <xdr:col>20</xdr:col>
      <xdr:colOff>38100</xdr:colOff>
      <xdr:row>102</xdr:row>
      <xdr:rowOff>12700</xdr:rowOff>
    </xdr:to>
    <xdr:sp macro="" textlink="">
      <xdr:nvSpPr>
        <xdr:cNvPr id="345" name="楕円 344"/>
        <xdr:cNvSpPr/>
      </xdr:nvSpPr>
      <xdr:spPr>
        <a:xfrm>
          <a:off x="3746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81280</xdr:rowOff>
    </xdr:from>
    <xdr:to>
      <xdr:col>15</xdr:col>
      <xdr:colOff>101600</xdr:colOff>
      <xdr:row>103</xdr:row>
      <xdr:rowOff>11430</xdr:rowOff>
    </xdr:to>
    <xdr:sp macro="" textlink="">
      <xdr:nvSpPr>
        <xdr:cNvPr id="346" name="楕円 345"/>
        <xdr:cNvSpPr/>
      </xdr:nvSpPr>
      <xdr:spPr>
        <a:xfrm>
          <a:off x="2857500" y="175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102</xdr:row>
      <xdr:rowOff>132080</xdr:rowOff>
    </xdr:to>
    <xdr:cxnSp macro="">
      <xdr:nvCxnSpPr>
        <xdr:cNvPr id="347" name="直線コネクタ 346"/>
        <xdr:cNvCxnSpPr/>
      </xdr:nvCxnSpPr>
      <xdr:spPr>
        <a:xfrm flipV="1">
          <a:off x="2908300" y="17449800"/>
          <a:ext cx="889000" cy="1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29227</xdr:rowOff>
    </xdr:from>
    <xdr:ext cx="405111" cy="259045"/>
    <xdr:sp macro="" textlink="">
      <xdr:nvSpPr>
        <xdr:cNvPr id="348" name="n_1mainValue【市民会館】&#10;有形固定資産減価償却率"/>
        <xdr:cNvSpPr txBox="1"/>
      </xdr:nvSpPr>
      <xdr:spPr>
        <a:xfrm>
          <a:off x="3582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27957</xdr:rowOff>
    </xdr:from>
    <xdr:ext cx="405111" cy="259045"/>
    <xdr:sp macro="" textlink="">
      <xdr:nvSpPr>
        <xdr:cNvPr id="349" name="n_2mainValue【市民会館】&#10;有形固定資産減価償却率"/>
        <xdr:cNvSpPr txBox="1"/>
      </xdr:nvSpPr>
      <xdr:spPr>
        <a:xfrm>
          <a:off x="2705744" y="1734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0" name="直線コネクタ 35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1" name="テキスト ボックス 36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2" name="直線コネクタ 36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3" name="テキスト ボックス 36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4" name="直線コネクタ 3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5" name="テキスト ボックス 3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6" name="直線コネクタ 36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7" name="テキスト ボックス 36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8" name="直線コネクタ 36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9" name="テキスト ボックス 36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0" name="直線コネクタ 3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1" name="テキスト ボックス 3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73" name="直線コネクタ 372"/>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74"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75" name="直線コネクタ 374"/>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76"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77" name="直線コネクタ 376"/>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78"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79" name="フローチャート: 判断 378"/>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80" name="フローチャート: 判断 379"/>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381"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82" name="フローチャート: 判断 381"/>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20972</xdr:rowOff>
    </xdr:from>
    <xdr:ext cx="469744" cy="259045"/>
    <xdr:sp macro="" textlink="">
      <xdr:nvSpPr>
        <xdr:cNvPr id="383"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116839</xdr:rowOff>
    </xdr:from>
    <xdr:to>
      <xdr:col>41</xdr:col>
      <xdr:colOff>101600</xdr:colOff>
      <xdr:row>107</xdr:row>
      <xdr:rowOff>46989</xdr:rowOff>
    </xdr:to>
    <xdr:sp macro="" textlink="">
      <xdr:nvSpPr>
        <xdr:cNvPr id="384" name="フローチャート: 判断 38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63516</xdr:rowOff>
    </xdr:from>
    <xdr:ext cx="469744" cy="259045"/>
    <xdr:sp macro="" textlink="">
      <xdr:nvSpPr>
        <xdr:cNvPr id="385"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6" name="テキスト ボックス 38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7" name="テキスト ボックス 38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8" name="テキスト ボックス 38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9" name="テキスト ボックス 38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0" name="テキスト ボックス 38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10161</xdr:rowOff>
    </xdr:from>
    <xdr:to>
      <xdr:col>50</xdr:col>
      <xdr:colOff>165100</xdr:colOff>
      <xdr:row>107</xdr:row>
      <xdr:rowOff>111761</xdr:rowOff>
    </xdr:to>
    <xdr:sp macro="" textlink="">
      <xdr:nvSpPr>
        <xdr:cNvPr id="391" name="楕円 390"/>
        <xdr:cNvSpPr/>
      </xdr:nvSpPr>
      <xdr:spPr>
        <a:xfrm>
          <a:off x="9588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164464</xdr:rowOff>
    </xdr:from>
    <xdr:to>
      <xdr:col>46</xdr:col>
      <xdr:colOff>38100</xdr:colOff>
      <xdr:row>106</xdr:row>
      <xdr:rowOff>94614</xdr:rowOff>
    </xdr:to>
    <xdr:sp macro="" textlink="">
      <xdr:nvSpPr>
        <xdr:cNvPr id="392" name="楕円 391"/>
        <xdr:cNvSpPr/>
      </xdr:nvSpPr>
      <xdr:spPr>
        <a:xfrm>
          <a:off x="8699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43814</xdr:rowOff>
    </xdr:from>
    <xdr:to>
      <xdr:col>50</xdr:col>
      <xdr:colOff>114300</xdr:colOff>
      <xdr:row>107</xdr:row>
      <xdr:rowOff>60961</xdr:rowOff>
    </xdr:to>
    <xdr:cxnSp macro="">
      <xdr:nvCxnSpPr>
        <xdr:cNvPr id="393" name="直線コネクタ 392"/>
        <xdr:cNvCxnSpPr/>
      </xdr:nvCxnSpPr>
      <xdr:spPr>
        <a:xfrm>
          <a:off x="8750300" y="18217514"/>
          <a:ext cx="889000" cy="1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102888</xdr:rowOff>
    </xdr:from>
    <xdr:ext cx="469744" cy="259045"/>
    <xdr:sp macro="" textlink="">
      <xdr:nvSpPr>
        <xdr:cNvPr id="394" name="n_1mainValue【市民会館】&#10;一人当たり面積"/>
        <xdr:cNvSpPr txBox="1"/>
      </xdr:nvSpPr>
      <xdr:spPr>
        <a:xfrm>
          <a:off x="9391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111141</xdr:rowOff>
    </xdr:from>
    <xdr:ext cx="469744" cy="259045"/>
    <xdr:sp macro="" textlink="">
      <xdr:nvSpPr>
        <xdr:cNvPr id="395" name="n_2mainValue【市民会館】&#10;一人当たり面積"/>
        <xdr:cNvSpPr txBox="1"/>
      </xdr:nvSpPr>
      <xdr:spPr>
        <a:xfrm>
          <a:off x="8515427" y="179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7" name="テキスト ボックス 4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7" name="テキスト ボックス 4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9" name="テキスト ボックス 4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21" name="直線コネクタ 420"/>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22"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23" name="直線コネクタ 422"/>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24"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25" name="直線コネクタ 424"/>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26"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27" name="フローチャート: 判断 426"/>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28" name="フローチャート: 判断 427"/>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119760</xdr:rowOff>
    </xdr:from>
    <xdr:ext cx="405111" cy="259045"/>
    <xdr:sp macro="" textlink="">
      <xdr:nvSpPr>
        <xdr:cNvPr id="429"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430" name="フローチャート: 判断 429"/>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59344</xdr:rowOff>
    </xdr:from>
    <xdr:ext cx="405111" cy="259045"/>
    <xdr:sp macro="" textlink="">
      <xdr:nvSpPr>
        <xdr:cNvPr id="431"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126637</xdr:rowOff>
    </xdr:from>
    <xdr:to>
      <xdr:col>72</xdr:col>
      <xdr:colOff>38100</xdr:colOff>
      <xdr:row>37</xdr:row>
      <xdr:rowOff>56787</xdr:rowOff>
    </xdr:to>
    <xdr:sp macro="" textlink="">
      <xdr:nvSpPr>
        <xdr:cNvPr id="432" name="フローチャート: 判断 431"/>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73314</xdr:rowOff>
    </xdr:from>
    <xdr:ext cx="405111" cy="259045"/>
    <xdr:sp macro="" textlink="">
      <xdr:nvSpPr>
        <xdr:cNvPr id="433"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126637</xdr:rowOff>
    </xdr:from>
    <xdr:to>
      <xdr:col>81</xdr:col>
      <xdr:colOff>101600</xdr:colOff>
      <xdr:row>34</xdr:row>
      <xdr:rowOff>56787</xdr:rowOff>
    </xdr:to>
    <xdr:sp macro="" textlink="">
      <xdr:nvSpPr>
        <xdr:cNvPr id="439" name="楕円 438"/>
        <xdr:cNvSpPr/>
      </xdr:nvSpPr>
      <xdr:spPr>
        <a:xfrm>
          <a:off x="15430500" y="578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146231</xdr:rowOff>
    </xdr:from>
    <xdr:to>
      <xdr:col>76</xdr:col>
      <xdr:colOff>165100</xdr:colOff>
      <xdr:row>36</xdr:row>
      <xdr:rowOff>76381</xdr:rowOff>
    </xdr:to>
    <xdr:sp macro="" textlink="">
      <xdr:nvSpPr>
        <xdr:cNvPr id="440" name="楕円 439"/>
        <xdr:cNvSpPr/>
      </xdr:nvSpPr>
      <xdr:spPr>
        <a:xfrm>
          <a:off x="14541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5987</xdr:rowOff>
    </xdr:from>
    <xdr:to>
      <xdr:col>81</xdr:col>
      <xdr:colOff>50800</xdr:colOff>
      <xdr:row>36</xdr:row>
      <xdr:rowOff>25581</xdr:rowOff>
    </xdr:to>
    <xdr:cxnSp macro="">
      <xdr:nvCxnSpPr>
        <xdr:cNvPr id="441" name="直線コネクタ 440"/>
        <xdr:cNvCxnSpPr/>
      </xdr:nvCxnSpPr>
      <xdr:spPr>
        <a:xfrm flipV="1">
          <a:off x="14592300" y="5835287"/>
          <a:ext cx="889000" cy="3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73314</xdr:rowOff>
    </xdr:from>
    <xdr:ext cx="405111" cy="259045"/>
    <xdr:sp macro="" textlink="">
      <xdr:nvSpPr>
        <xdr:cNvPr id="442" name="n_1mainValue【一般廃棄物処理施設】&#10;有形固定資産減価償却率"/>
        <xdr:cNvSpPr txBox="1"/>
      </xdr:nvSpPr>
      <xdr:spPr>
        <a:xfrm>
          <a:off x="15266044" y="555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92908</xdr:rowOff>
    </xdr:from>
    <xdr:ext cx="405111" cy="259045"/>
    <xdr:sp macro="" textlink="">
      <xdr:nvSpPr>
        <xdr:cNvPr id="443" name="n_2mainValue【一般廃棄物処理施設】&#10;有形固定資産減価償却率"/>
        <xdr:cNvSpPr txBox="1"/>
      </xdr:nvSpPr>
      <xdr:spPr>
        <a:xfrm>
          <a:off x="14389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4" name="直線コネクタ 45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5" name="テキスト ボックス 45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6" name="直線コネクタ 45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57" name="テキスト ボックス 456"/>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8" name="直線コネクタ 45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59" name="テキスト ボックス 458"/>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0" name="直線コネクタ 45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61" name="テキスト ボックス 460"/>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2" name="直線コネクタ 46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3" name="テキスト ボックス 46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4" name="直線コネクタ 46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65" name="テキスト ボックス 464"/>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67" name="テキスト ボックス 466"/>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69" name="直線コネクタ 468"/>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70"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71" name="直線コネクタ 470"/>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72"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73" name="直線コネクタ 472"/>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151923</xdr:rowOff>
    </xdr:from>
    <xdr:ext cx="599010" cy="259045"/>
    <xdr:sp macro="" textlink="">
      <xdr:nvSpPr>
        <xdr:cNvPr id="474" name="【一般廃棄物処理施設】&#10;一人当たり有形固定資産（償却資産）額平均値テキスト"/>
        <xdr:cNvSpPr txBox="1"/>
      </xdr:nvSpPr>
      <xdr:spPr>
        <a:xfrm>
          <a:off x="22199600" y="718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75" name="フローチャート: 判断 474"/>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76" name="フローチャート: 判断 475"/>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77"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78" name="フローチャート: 判断 477"/>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479"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29738</xdr:rowOff>
    </xdr:from>
    <xdr:to>
      <xdr:col>102</xdr:col>
      <xdr:colOff>165100</xdr:colOff>
      <xdr:row>42</xdr:row>
      <xdr:rowOff>131338</xdr:rowOff>
    </xdr:to>
    <xdr:sp macro="" textlink="">
      <xdr:nvSpPr>
        <xdr:cNvPr id="480" name="フローチャート: 判断 479"/>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147865</xdr:rowOff>
    </xdr:from>
    <xdr:ext cx="534377" cy="259045"/>
    <xdr:sp macro="" textlink="">
      <xdr:nvSpPr>
        <xdr:cNvPr id="481"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31391</xdr:rowOff>
    </xdr:from>
    <xdr:to>
      <xdr:col>112</xdr:col>
      <xdr:colOff>38100</xdr:colOff>
      <xdr:row>42</xdr:row>
      <xdr:rowOff>132991</xdr:rowOff>
    </xdr:to>
    <xdr:sp macro="" textlink="">
      <xdr:nvSpPr>
        <xdr:cNvPr id="487" name="楕円 486"/>
        <xdr:cNvSpPr/>
      </xdr:nvSpPr>
      <xdr:spPr>
        <a:xfrm>
          <a:off x="21272500" y="72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37974</xdr:rowOff>
    </xdr:from>
    <xdr:to>
      <xdr:col>107</xdr:col>
      <xdr:colOff>101600</xdr:colOff>
      <xdr:row>42</xdr:row>
      <xdr:rowOff>139574</xdr:rowOff>
    </xdr:to>
    <xdr:sp macro="" textlink="">
      <xdr:nvSpPr>
        <xdr:cNvPr id="488" name="楕円 487"/>
        <xdr:cNvSpPr/>
      </xdr:nvSpPr>
      <xdr:spPr>
        <a:xfrm>
          <a:off x="20383500" y="72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82191</xdr:rowOff>
    </xdr:from>
    <xdr:to>
      <xdr:col>111</xdr:col>
      <xdr:colOff>177800</xdr:colOff>
      <xdr:row>42</xdr:row>
      <xdr:rowOff>88774</xdr:rowOff>
    </xdr:to>
    <xdr:cxnSp macro="">
      <xdr:nvCxnSpPr>
        <xdr:cNvPr id="489" name="直線コネクタ 488"/>
        <xdr:cNvCxnSpPr/>
      </xdr:nvCxnSpPr>
      <xdr:spPr>
        <a:xfrm flipV="1">
          <a:off x="20434300" y="7283091"/>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124118</xdr:rowOff>
    </xdr:from>
    <xdr:ext cx="534377" cy="259045"/>
    <xdr:sp macro="" textlink="">
      <xdr:nvSpPr>
        <xdr:cNvPr id="490" name="n_1mainValue【一般廃棄物処理施設】&#10;一人当たり有形固定資産（償却資産）額"/>
        <xdr:cNvSpPr txBox="1"/>
      </xdr:nvSpPr>
      <xdr:spPr>
        <a:xfrm>
          <a:off x="21043411" y="732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130701</xdr:rowOff>
    </xdr:from>
    <xdr:ext cx="534377" cy="259045"/>
    <xdr:sp macro="" textlink="">
      <xdr:nvSpPr>
        <xdr:cNvPr id="491" name="n_2mainValue【一般廃棄物処理施設】&#10;一人当たり有形固定資産（償却資産）額"/>
        <xdr:cNvSpPr txBox="1"/>
      </xdr:nvSpPr>
      <xdr:spPr>
        <a:xfrm>
          <a:off x="20167111" y="733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2" name="直線コネクタ 5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3" name="テキスト ボックス 50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4" name="直線コネクタ 5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5" name="テキスト ボックス 5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6" name="直線コネクタ 5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7" name="テキスト ボックス 5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8" name="直線コネクタ 5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9" name="テキスト ボックス 5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0" name="直線コネクタ 5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1" name="テキスト ボックス 5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2" name="直線コネクタ 5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3" name="テキスト ボックス 51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5" name="テキスト ボックス 5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17" name="直線コネクタ 51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1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19" name="直線コネクタ 51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2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1" name="直線コネクタ 52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2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23" name="フローチャート: 判断 52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24" name="フローチャート: 判断 52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138265</xdr:rowOff>
    </xdr:from>
    <xdr:ext cx="405111" cy="259045"/>
    <xdr:sp macro="" textlink="">
      <xdr:nvSpPr>
        <xdr:cNvPr id="525"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526" name="フローチャート: 判断 525"/>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527"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65133</xdr:rowOff>
    </xdr:from>
    <xdr:to>
      <xdr:col>72</xdr:col>
      <xdr:colOff>38100</xdr:colOff>
      <xdr:row>60</xdr:row>
      <xdr:rowOff>166733</xdr:rowOff>
    </xdr:to>
    <xdr:sp macro="" textlink="">
      <xdr:nvSpPr>
        <xdr:cNvPr id="528" name="フローチャート: 判断 527"/>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11810</xdr:rowOff>
    </xdr:from>
    <xdr:ext cx="405111" cy="259045"/>
    <xdr:sp macro="" textlink="">
      <xdr:nvSpPr>
        <xdr:cNvPr id="529"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xdr:rowOff>
    </xdr:from>
    <xdr:to>
      <xdr:col>81</xdr:col>
      <xdr:colOff>101600</xdr:colOff>
      <xdr:row>58</xdr:row>
      <xdr:rowOff>117747</xdr:rowOff>
    </xdr:to>
    <xdr:sp macro="" textlink="">
      <xdr:nvSpPr>
        <xdr:cNvPr id="535" name="楕円 534"/>
        <xdr:cNvSpPr/>
      </xdr:nvSpPr>
      <xdr:spPr>
        <a:xfrm>
          <a:off x="15430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66766</xdr:rowOff>
    </xdr:from>
    <xdr:to>
      <xdr:col>76</xdr:col>
      <xdr:colOff>165100</xdr:colOff>
      <xdr:row>59</xdr:row>
      <xdr:rowOff>168366</xdr:rowOff>
    </xdr:to>
    <xdr:sp macro="" textlink="">
      <xdr:nvSpPr>
        <xdr:cNvPr id="536" name="楕円 535"/>
        <xdr:cNvSpPr/>
      </xdr:nvSpPr>
      <xdr:spPr>
        <a:xfrm>
          <a:off x="14541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66947</xdr:rowOff>
    </xdr:from>
    <xdr:to>
      <xdr:col>81</xdr:col>
      <xdr:colOff>50800</xdr:colOff>
      <xdr:row>59</xdr:row>
      <xdr:rowOff>117566</xdr:rowOff>
    </xdr:to>
    <xdr:cxnSp macro="">
      <xdr:nvCxnSpPr>
        <xdr:cNvPr id="537" name="直線コネクタ 536"/>
        <xdr:cNvCxnSpPr/>
      </xdr:nvCxnSpPr>
      <xdr:spPr>
        <a:xfrm flipV="1">
          <a:off x="14592300" y="10011047"/>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134274</xdr:rowOff>
    </xdr:from>
    <xdr:ext cx="405111" cy="259045"/>
    <xdr:sp macro="" textlink="">
      <xdr:nvSpPr>
        <xdr:cNvPr id="538" name="n_1mainValue【保健センター・保健所】&#10;有形固定資産減価償却率"/>
        <xdr:cNvSpPr txBox="1"/>
      </xdr:nvSpPr>
      <xdr:spPr>
        <a:xfrm>
          <a:off x="152660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13443</xdr:rowOff>
    </xdr:from>
    <xdr:ext cx="405111" cy="259045"/>
    <xdr:sp macro="" textlink="">
      <xdr:nvSpPr>
        <xdr:cNvPr id="539" name="n_2mainValue【保健センター・保健所】&#10;有形固定資産減価償却率"/>
        <xdr:cNvSpPr txBox="1"/>
      </xdr:nvSpPr>
      <xdr:spPr>
        <a:xfrm>
          <a:off x="14389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7" name="テキスト ボックス 5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9" name="テキスト ボックス 5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63" name="直線コネクタ 562"/>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64"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65" name="直線コネクタ 564"/>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66"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67" name="直線コネクタ 566"/>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68"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69" name="フローチャート: 判断 568"/>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70" name="フローチャート: 判断 569"/>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44467</xdr:rowOff>
    </xdr:from>
    <xdr:ext cx="469744" cy="259045"/>
    <xdr:sp macro="" textlink="">
      <xdr:nvSpPr>
        <xdr:cNvPr id="571"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572" name="フローチャート: 判断 571"/>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26687</xdr:rowOff>
    </xdr:from>
    <xdr:ext cx="469744" cy="259045"/>
    <xdr:sp macro="" textlink="">
      <xdr:nvSpPr>
        <xdr:cNvPr id="573"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82550</xdr:rowOff>
    </xdr:from>
    <xdr:to>
      <xdr:col>102</xdr:col>
      <xdr:colOff>165100</xdr:colOff>
      <xdr:row>63</xdr:row>
      <xdr:rowOff>12700</xdr:rowOff>
    </xdr:to>
    <xdr:sp macro="" textlink="">
      <xdr:nvSpPr>
        <xdr:cNvPr id="574" name="フローチャート: 判断 573"/>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29227</xdr:rowOff>
    </xdr:from>
    <xdr:ext cx="469744" cy="259045"/>
    <xdr:sp macro="" textlink="">
      <xdr:nvSpPr>
        <xdr:cNvPr id="575"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581" name="楕円 580"/>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78740</xdr:rowOff>
    </xdr:from>
    <xdr:to>
      <xdr:col>107</xdr:col>
      <xdr:colOff>101600</xdr:colOff>
      <xdr:row>63</xdr:row>
      <xdr:rowOff>8890</xdr:rowOff>
    </xdr:to>
    <xdr:sp macro="" textlink="">
      <xdr:nvSpPr>
        <xdr:cNvPr id="582" name="楕円 581"/>
        <xdr:cNvSpPr/>
      </xdr:nvSpPr>
      <xdr:spPr>
        <a:xfrm>
          <a:off x="2038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129540</xdr:rowOff>
    </xdr:from>
    <xdr:to>
      <xdr:col>111</xdr:col>
      <xdr:colOff>177800</xdr:colOff>
      <xdr:row>63</xdr:row>
      <xdr:rowOff>68580</xdr:rowOff>
    </xdr:to>
    <xdr:cxnSp macro="">
      <xdr:nvCxnSpPr>
        <xdr:cNvPr id="583" name="直線コネクタ 582"/>
        <xdr:cNvCxnSpPr/>
      </xdr:nvCxnSpPr>
      <xdr:spPr>
        <a:xfrm>
          <a:off x="20434300" y="107594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110507</xdr:rowOff>
    </xdr:from>
    <xdr:ext cx="469744" cy="259045"/>
    <xdr:sp macro="" textlink="">
      <xdr:nvSpPr>
        <xdr:cNvPr id="584" name="n_1mainValue【保健センター・保健所】&#10;一人当たり面積"/>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25417</xdr:rowOff>
    </xdr:from>
    <xdr:ext cx="469744" cy="259045"/>
    <xdr:sp macro="" textlink="">
      <xdr:nvSpPr>
        <xdr:cNvPr id="585" name="n_2mainValue【保健センター・保健所】&#10;一人当たり面積"/>
        <xdr:cNvSpPr txBox="1"/>
      </xdr:nvSpPr>
      <xdr:spPr>
        <a:xfrm>
          <a:off x="201994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6" name="直線コネクタ 5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7" name="テキスト ボックス 5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8" name="直線コネクタ 5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9" name="テキスト ボックス 5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0" name="直線コネクタ 5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1" name="テキスト ボックス 6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2" name="直線コネクタ 6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3" name="テキスト ボックス 6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4" name="直線コネクタ 6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5" name="テキスト ボックス 6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6" name="直線コネクタ 6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7" name="テキスト ボックス 6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9" name="テキスト ボックス 6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11" name="直線コネクタ 610"/>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12"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13" name="直線コネクタ 612"/>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14"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15" name="直線コネクタ 614"/>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16"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17" name="フローチャート: 判断 616"/>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18" name="フローチャート: 判断 617"/>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45738</xdr:rowOff>
    </xdr:from>
    <xdr:ext cx="405111" cy="259045"/>
    <xdr:sp macro="" textlink="">
      <xdr:nvSpPr>
        <xdr:cNvPr id="619"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620" name="フローチャート: 判断 619"/>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102888</xdr:rowOff>
    </xdr:from>
    <xdr:ext cx="405111" cy="259045"/>
    <xdr:sp macro="" textlink="">
      <xdr:nvSpPr>
        <xdr:cNvPr id="621"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135889</xdr:rowOff>
    </xdr:from>
    <xdr:to>
      <xdr:col>72</xdr:col>
      <xdr:colOff>38100</xdr:colOff>
      <xdr:row>82</xdr:row>
      <xdr:rowOff>66039</xdr:rowOff>
    </xdr:to>
    <xdr:sp macro="" textlink="">
      <xdr:nvSpPr>
        <xdr:cNvPr id="622" name="フローチャート: 判断 62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82566</xdr:rowOff>
    </xdr:from>
    <xdr:ext cx="405111" cy="259045"/>
    <xdr:sp macro="" textlink="">
      <xdr:nvSpPr>
        <xdr:cNvPr id="623"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140788</xdr:rowOff>
    </xdr:from>
    <xdr:to>
      <xdr:col>81</xdr:col>
      <xdr:colOff>101600</xdr:colOff>
      <xdr:row>80</xdr:row>
      <xdr:rowOff>70938</xdr:rowOff>
    </xdr:to>
    <xdr:sp macro="" textlink="">
      <xdr:nvSpPr>
        <xdr:cNvPr id="629" name="楕円 628"/>
        <xdr:cNvSpPr/>
      </xdr:nvSpPr>
      <xdr:spPr>
        <a:xfrm>
          <a:off x="15430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166914</xdr:rowOff>
    </xdr:from>
    <xdr:to>
      <xdr:col>76</xdr:col>
      <xdr:colOff>165100</xdr:colOff>
      <xdr:row>80</xdr:row>
      <xdr:rowOff>97064</xdr:rowOff>
    </xdr:to>
    <xdr:sp macro="" textlink="">
      <xdr:nvSpPr>
        <xdr:cNvPr id="630" name="楕円 629"/>
        <xdr:cNvSpPr/>
      </xdr:nvSpPr>
      <xdr:spPr>
        <a:xfrm>
          <a:off x="145415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20138</xdr:rowOff>
    </xdr:from>
    <xdr:to>
      <xdr:col>81</xdr:col>
      <xdr:colOff>50800</xdr:colOff>
      <xdr:row>80</xdr:row>
      <xdr:rowOff>46264</xdr:rowOff>
    </xdr:to>
    <xdr:cxnSp macro="">
      <xdr:nvCxnSpPr>
        <xdr:cNvPr id="631" name="直線コネクタ 630"/>
        <xdr:cNvCxnSpPr/>
      </xdr:nvCxnSpPr>
      <xdr:spPr>
        <a:xfrm flipV="1">
          <a:off x="14592300" y="137361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87465</xdr:rowOff>
    </xdr:from>
    <xdr:ext cx="405111" cy="259045"/>
    <xdr:sp macro="" textlink="">
      <xdr:nvSpPr>
        <xdr:cNvPr id="632" name="n_1mainValue【消防施設】&#10;有形固定資産減価償却率"/>
        <xdr:cNvSpPr txBox="1"/>
      </xdr:nvSpPr>
      <xdr:spPr>
        <a:xfrm>
          <a:off x="152660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113591</xdr:rowOff>
    </xdr:from>
    <xdr:ext cx="405111" cy="259045"/>
    <xdr:sp macro="" textlink="">
      <xdr:nvSpPr>
        <xdr:cNvPr id="633" name="n_2mainValue【消防施設】&#10;有形固定資産減価償却率"/>
        <xdr:cNvSpPr txBox="1"/>
      </xdr:nvSpPr>
      <xdr:spPr>
        <a:xfrm>
          <a:off x="14389744" y="1348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2" name="テキスト ボックス 6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3" name="直線コネクタ 6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4" name="直線コネクタ 6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5" name="テキスト ボックス 6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6" name="直線コネクタ 6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7" name="テキスト ボックス 6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8" name="直線コネクタ 6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9" name="テキスト ボックス 6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0" name="直線コネクタ 6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1" name="テキスト ボックス 6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55" name="直線コネクタ 654"/>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56"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57" name="直線コネクタ 656"/>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58"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59" name="直線コネクタ 658"/>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60"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61" name="フローチャート: 判断 660"/>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62" name="フローチャート: 判断 661"/>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128033</xdr:rowOff>
    </xdr:from>
    <xdr:ext cx="469744" cy="259045"/>
    <xdr:sp macro="" textlink="">
      <xdr:nvSpPr>
        <xdr:cNvPr id="663"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664" name="フローチャート: 判断 663"/>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128948</xdr:rowOff>
    </xdr:from>
    <xdr:ext cx="469744" cy="259045"/>
    <xdr:sp macro="" textlink="">
      <xdr:nvSpPr>
        <xdr:cNvPr id="665"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22504</xdr:rowOff>
    </xdr:from>
    <xdr:to>
      <xdr:col>102</xdr:col>
      <xdr:colOff>165100</xdr:colOff>
      <xdr:row>85</xdr:row>
      <xdr:rowOff>124104</xdr:rowOff>
    </xdr:to>
    <xdr:sp macro="" textlink="">
      <xdr:nvSpPr>
        <xdr:cNvPr id="666" name="フローチャート: 判断 665"/>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140631</xdr:rowOff>
    </xdr:from>
    <xdr:ext cx="469744" cy="259045"/>
    <xdr:sp macro="" textlink="">
      <xdr:nvSpPr>
        <xdr:cNvPr id="667"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8" name="テキスト ボックス 6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9" name="テキスト ボックス 6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0" name="テキスト ボックス 6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1" name="テキスト ボックス 6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2" name="テキスト ボックス 6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28905</xdr:rowOff>
    </xdr:from>
    <xdr:to>
      <xdr:col>112</xdr:col>
      <xdr:colOff>38100</xdr:colOff>
      <xdr:row>85</xdr:row>
      <xdr:rowOff>130505</xdr:rowOff>
    </xdr:to>
    <xdr:sp macro="" textlink="">
      <xdr:nvSpPr>
        <xdr:cNvPr id="673" name="楕円 672"/>
        <xdr:cNvSpPr/>
      </xdr:nvSpPr>
      <xdr:spPr>
        <a:xfrm>
          <a:off x="21272500" y="146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23419</xdr:rowOff>
    </xdr:from>
    <xdr:to>
      <xdr:col>107</xdr:col>
      <xdr:colOff>101600</xdr:colOff>
      <xdr:row>85</xdr:row>
      <xdr:rowOff>125019</xdr:rowOff>
    </xdr:to>
    <xdr:sp macro="" textlink="">
      <xdr:nvSpPr>
        <xdr:cNvPr id="674" name="楕円 673"/>
        <xdr:cNvSpPr/>
      </xdr:nvSpPr>
      <xdr:spPr>
        <a:xfrm>
          <a:off x="20383500" y="145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74219</xdr:rowOff>
    </xdr:from>
    <xdr:to>
      <xdr:col>111</xdr:col>
      <xdr:colOff>177800</xdr:colOff>
      <xdr:row>85</xdr:row>
      <xdr:rowOff>79705</xdr:rowOff>
    </xdr:to>
    <xdr:cxnSp macro="">
      <xdr:nvCxnSpPr>
        <xdr:cNvPr id="675" name="直線コネクタ 674"/>
        <xdr:cNvCxnSpPr/>
      </xdr:nvCxnSpPr>
      <xdr:spPr>
        <a:xfrm>
          <a:off x="20434300" y="1464746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147032</xdr:rowOff>
    </xdr:from>
    <xdr:ext cx="469744" cy="259045"/>
    <xdr:sp macro="" textlink="">
      <xdr:nvSpPr>
        <xdr:cNvPr id="676" name="n_1mainValue【消防施設】&#10;一人当たり面積"/>
        <xdr:cNvSpPr txBox="1"/>
      </xdr:nvSpPr>
      <xdr:spPr>
        <a:xfrm>
          <a:off x="21075727" y="1437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141546</xdr:rowOff>
    </xdr:from>
    <xdr:ext cx="469744" cy="259045"/>
    <xdr:sp macro="" textlink="">
      <xdr:nvSpPr>
        <xdr:cNvPr id="677" name="n_2mainValue【消防施設】&#10;一人当たり面積"/>
        <xdr:cNvSpPr txBox="1"/>
      </xdr:nvSpPr>
      <xdr:spPr>
        <a:xfrm>
          <a:off x="20199427" y="1437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9" name="テキスト ボックス 68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7" name="テキスト ボックス 6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01" name="直線コネクタ 700"/>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02"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03" name="直線コネクタ 70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4"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5" name="直線コネクタ 704"/>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06"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7" name="フローチャート: 判断 706"/>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8" name="フローチャート: 判断 707"/>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11447</xdr:rowOff>
    </xdr:from>
    <xdr:ext cx="405111" cy="259045"/>
    <xdr:sp macro="" textlink="">
      <xdr:nvSpPr>
        <xdr:cNvPr id="709"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710" name="フローチャート: 判断 709"/>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711"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43180</xdr:rowOff>
    </xdr:from>
    <xdr:to>
      <xdr:col>72</xdr:col>
      <xdr:colOff>38100</xdr:colOff>
      <xdr:row>104</xdr:row>
      <xdr:rowOff>144780</xdr:rowOff>
    </xdr:to>
    <xdr:sp macro="" textlink="">
      <xdr:nvSpPr>
        <xdr:cNvPr id="712" name="フローチャート: 判断 711"/>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161307</xdr:rowOff>
    </xdr:from>
    <xdr:ext cx="405111" cy="259045"/>
    <xdr:sp macro="" textlink="">
      <xdr:nvSpPr>
        <xdr:cNvPr id="713"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49530</xdr:rowOff>
    </xdr:from>
    <xdr:to>
      <xdr:col>81</xdr:col>
      <xdr:colOff>101600</xdr:colOff>
      <xdr:row>102</xdr:row>
      <xdr:rowOff>151130</xdr:rowOff>
    </xdr:to>
    <xdr:sp macro="" textlink="">
      <xdr:nvSpPr>
        <xdr:cNvPr id="719" name="楕円 718"/>
        <xdr:cNvSpPr/>
      </xdr:nvSpPr>
      <xdr:spPr>
        <a:xfrm>
          <a:off x="15430500" y="175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55880</xdr:rowOff>
    </xdr:from>
    <xdr:to>
      <xdr:col>76</xdr:col>
      <xdr:colOff>165100</xdr:colOff>
      <xdr:row>102</xdr:row>
      <xdr:rowOff>157480</xdr:rowOff>
    </xdr:to>
    <xdr:sp macro="" textlink="">
      <xdr:nvSpPr>
        <xdr:cNvPr id="720" name="楕円 719"/>
        <xdr:cNvSpPr/>
      </xdr:nvSpPr>
      <xdr:spPr>
        <a:xfrm>
          <a:off x="14541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100330</xdr:rowOff>
    </xdr:from>
    <xdr:to>
      <xdr:col>81</xdr:col>
      <xdr:colOff>50800</xdr:colOff>
      <xdr:row>102</xdr:row>
      <xdr:rowOff>106680</xdr:rowOff>
    </xdr:to>
    <xdr:cxnSp macro="">
      <xdr:nvCxnSpPr>
        <xdr:cNvPr id="721" name="直線コネクタ 720"/>
        <xdr:cNvCxnSpPr/>
      </xdr:nvCxnSpPr>
      <xdr:spPr>
        <a:xfrm flipV="1">
          <a:off x="14592300" y="175882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167657</xdr:rowOff>
    </xdr:from>
    <xdr:ext cx="405111" cy="259045"/>
    <xdr:sp macro="" textlink="">
      <xdr:nvSpPr>
        <xdr:cNvPr id="722" name="n_1mainValue【庁舎】&#10;有形固定資産減価償却率"/>
        <xdr:cNvSpPr txBox="1"/>
      </xdr:nvSpPr>
      <xdr:spPr>
        <a:xfrm>
          <a:off x="15266044" y="1731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2557</xdr:rowOff>
    </xdr:from>
    <xdr:ext cx="405111" cy="259045"/>
    <xdr:sp macro="" textlink="">
      <xdr:nvSpPr>
        <xdr:cNvPr id="723" name="n_2mainValue【庁舎】&#10;有形固定資産減価償却率"/>
        <xdr:cNvSpPr txBox="1"/>
      </xdr:nvSpPr>
      <xdr:spPr>
        <a:xfrm>
          <a:off x="14389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4" name="直線コネクタ 7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5" name="テキスト ボックス 7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6" name="直線コネクタ 7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7" name="テキスト ボックス 7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8" name="直線コネクタ 7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9" name="テキスト ボックス 7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0" name="直線コネクタ 7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1" name="テキスト ボックス 7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2" name="直線コネクタ 7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3" name="テキスト ボックス 7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4" name="直線コネクタ 7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5" name="テキスト ボックス 7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49" name="直線コネクタ 74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1" name="直線コネクタ 75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3" name="直線コネクタ 75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54"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5" name="フローチャート: 判断 75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6" name="フローチャート: 判断 75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11991</xdr:rowOff>
    </xdr:from>
    <xdr:ext cx="469744" cy="259045"/>
    <xdr:sp macro="" textlink="">
      <xdr:nvSpPr>
        <xdr:cNvPr id="757"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758" name="フローチャート: 判断 757"/>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74947</xdr:rowOff>
    </xdr:from>
    <xdr:ext cx="469744" cy="259045"/>
    <xdr:sp macro="" textlink="">
      <xdr:nvSpPr>
        <xdr:cNvPr id="759"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10705</xdr:rowOff>
    </xdr:from>
    <xdr:to>
      <xdr:col>102</xdr:col>
      <xdr:colOff>165100</xdr:colOff>
      <xdr:row>106</xdr:row>
      <xdr:rowOff>112305</xdr:rowOff>
    </xdr:to>
    <xdr:sp macro="" textlink="">
      <xdr:nvSpPr>
        <xdr:cNvPr id="760" name="フローチャート: 判断 759"/>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128832</xdr:rowOff>
    </xdr:from>
    <xdr:ext cx="469744" cy="259045"/>
    <xdr:sp macro="" textlink="">
      <xdr:nvSpPr>
        <xdr:cNvPr id="761"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2" name="テキスト ボックス 7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80918</xdr:rowOff>
    </xdr:from>
    <xdr:to>
      <xdr:col>112</xdr:col>
      <xdr:colOff>38100</xdr:colOff>
      <xdr:row>106</xdr:row>
      <xdr:rowOff>11068</xdr:rowOff>
    </xdr:to>
    <xdr:sp macro="" textlink="">
      <xdr:nvSpPr>
        <xdr:cNvPr id="767" name="楕円 766"/>
        <xdr:cNvSpPr/>
      </xdr:nvSpPr>
      <xdr:spPr>
        <a:xfrm>
          <a:off x="21272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141332</xdr:rowOff>
    </xdr:from>
    <xdr:to>
      <xdr:col>107</xdr:col>
      <xdr:colOff>101600</xdr:colOff>
      <xdr:row>106</xdr:row>
      <xdr:rowOff>71482</xdr:rowOff>
    </xdr:to>
    <xdr:sp macro="" textlink="">
      <xdr:nvSpPr>
        <xdr:cNvPr id="768" name="楕円 767"/>
        <xdr:cNvSpPr/>
      </xdr:nvSpPr>
      <xdr:spPr>
        <a:xfrm>
          <a:off x="20383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131718</xdr:rowOff>
    </xdr:from>
    <xdr:to>
      <xdr:col>111</xdr:col>
      <xdr:colOff>177800</xdr:colOff>
      <xdr:row>106</xdr:row>
      <xdr:rowOff>20682</xdr:rowOff>
    </xdr:to>
    <xdr:cxnSp macro="">
      <xdr:nvCxnSpPr>
        <xdr:cNvPr id="769" name="直線コネクタ 768"/>
        <xdr:cNvCxnSpPr/>
      </xdr:nvCxnSpPr>
      <xdr:spPr>
        <a:xfrm flipV="1">
          <a:off x="20434300" y="18133968"/>
          <a:ext cx="889000" cy="6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27595</xdr:rowOff>
    </xdr:from>
    <xdr:ext cx="469744" cy="259045"/>
    <xdr:sp macro="" textlink="">
      <xdr:nvSpPr>
        <xdr:cNvPr id="770" name="n_1mainValue【庁舎】&#10;一人当たり面積"/>
        <xdr:cNvSpPr txBox="1"/>
      </xdr:nvSpPr>
      <xdr:spPr>
        <a:xfrm>
          <a:off x="210757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62609</xdr:rowOff>
    </xdr:from>
    <xdr:ext cx="469744" cy="259045"/>
    <xdr:sp macro="" textlink="">
      <xdr:nvSpPr>
        <xdr:cNvPr id="771" name="n_2mainValue【庁舎】&#10;一人当たり面積"/>
        <xdr:cNvSpPr txBox="1"/>
      </xdr:nvSpPr>
      <xdr:spPr>
        <a:xfrm>
          <a:off x="20199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すべての類型において類似団体平均より有形固定資産減価償却率が高い。公共施設等総合管理計画基本方針において、全体として公共施設等の施設量を減らす方向で検討していくこととしているが、優先度や安全性も課題となっている。現在、それぞれの公共施設等について、個別施設管理計画の策定に取り組んでいるところであり、施設の集約化、複合化や除却などの検討を行っている。一度に上記類型のすべての施設を改修することは困難であるが、住民生活に支障を来すことのないよう計画的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24,567
24,325
472.64
16,799,414
16,283,518
507,946
9,667,438
16,294,015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ポイント向上して以降、類似団体平均値とほぼ同数値で推移している。</a:t>
          </a:r>
        </a:p>
        <a:p>
          <a:r>
            <a:rPr kumimoji="1" lang="ja-JP" altLang="en-US" sz="1300">
              <a:latin typeface="ＭＳ Ｐゴシック" panose="020B0600070205080204" pitchFamily="50" charset="-128"/>
              <a:ea typeface="ＭＳ Ｐゴシック" panose="020B0600070205080204" pitchFamily="50" charset="-128"/>
            </a:rPr>
            <a:t>　当市は、自主財源の乏しい少子高齢化の進む中山間地域ではあるが、美祢市行政改革大綱に沿って定員管理の適正化を行い、人件費の抑制に努め、美祢市総合計画に沿った事業の選択と集中により最少経費で最大の効果を発揮する行政運営を行い、引き続き、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ポイント上回った。地方交付税額の合併算定替の逓減や地方税の減収により一般財源が減少しているが、これに見合った物件費、扶助費、補助費等の経費が縮減できなかったためである。</a:t>
          </a:r>
        </a:p>
        <a:p>
          <a:r>
            <a:rPr kumimoji="1" lang="ja-JP" altLang="en-US" sz="1300">
              <a:latin typeface="ＭＳ Ｐゴシック" panose="020B0600070205080204" pitchFamily="50" charset="-128"/>
              <a:ea typeface="ＭＳ Ｐゴシック" panose="020B0600070205080204" pitchFamily="50" charset="-128"/>
            </a:rPr>
            <a:t>　行政改革や公営企業会計の健全化への取り組みを通じて経費の削減に努めるとともに、</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サイクルに基づく施策優先順位の設定等、経営感覚を持った効率的・効果的な行財政運営に努め、経常経費の抑制・削減を図る。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61</xdr:row>
      <xdr:rowOff>29754</xdr:rowOff>
    </xdr:to>
    <xdr:cxnSp macro="">
      <xdr:nvCxnSpPr>
        <xdr:cNvPr id="134" name="直線コネクタ 133"/>
        <xdr:cNvCxnSpPr/>
      </xdr:nvCxnSpPr>
      <xdr:spPr>
        <a:xfrm>
          <a:off x="4114800" y="1048131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33201</xdr:rowOff>
    </xdr:to>
    <xdr:cxnSp macro="">
      <xdr:nvCxnSpPr>
        <xdr:cNvPr id="137" name="直線コネクタ 136"/>
        <xdr:cNvCxnSpPr/>
      </xdr:nvCxnSpPr>
      <xdr:spPr>
        <a:xfrm flipV="1">
          <a:off x="3225800" y="1048131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39188</xdr:rowOff>
    </xdr:from>
    <xdr:to>
      <xdr:col>15</xdr:col>
      <xdr:colOff>82550</xdr:colOff>
      <xdr:row>61</xdr:row>
      <xdr:rowOff>33201</xdr:rowOff>
    </xdr:to>
    <xdr:cxnSp macro="">
      <xdr:nvCxnSpPr>
        <xdr:cNvPr id="140" name="直線コネクタ 139"/>
        <xdr:cNvCxnSpPr/>
      </xdr:nvCxnSpPr>
      <xdr:spPr>
        <a:xfrm>
          <a:off x="2336800" y="10326188"/>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60</xdr:row>
      <xdr:rowOff>39188</xdr:rowOff>
    </xdr:to>
    <xdr:cxnSp macro="">
      <xdr:nvCxnSpPr>
        <xdr:cNvPr id="143" name="直線コネクタ 142"/>
        <xdr:cNvCxnSpPr/>
      </xdr:nvCxnSpPr>
      <xdr:spPr>
        <a:xfrm>
          <a:off x="1447800" y="103124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150404</xdr:rowOff>
    </xdr:from>
    <xdr:to>
      <xdr:col>23</xdr:col>
      <xdr:colOff>184150</xdr:colOff>
      <xdr:row>61</xdr:row>
      <xdr:rowOff>80554</xdr:rowOff>
    </xdr:to>
    <xdr:sp macro="" textlink="">
      <xdr:nvSpPr>
        <xdr:cNvPr id="153" name="楕円 152"/>
        <xdr:cNvSpPr/>
      </xdr:nvSpPr>
      <xdr:spPr>
        <a:xfrm>
          <a:off x="4902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122481</xdr:rowOff>
    </xdr:from>
    <xdr:ext cx="762000" cy="259045"/>
    <xdr:sp macro="" textlink="">
      <xdr:nvSpPr>
        <xdr:cNvPr id="154" name="財政構造の弾力性該当値テキスト"/>
        <xdr:cNvSpPr txBox="1"/>
      </xdr:nvSpPr>
      <xdr:spPr>
        <a:xfrm>
          <a:off x="5041900" y="1040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5" name="楕円 154"/>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58437</xdr:rowOff>
    </xdr:from>
    <xdr:ext cx="736600" cy="259045"/>
    <xdr:sp macro="" textlink="">
      <xdr:nvSpPr>
        <xdr:cNvPr id="156" name="テキスト ボックス 155"/>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153851</xdr:rowOff>
    </xdr:from>
    <xdr:to>
      <xdr:col>15</xdr:col>
      <xdr:colOff>133350</xdr:colOff>
      <xdr:row>61</xdr:row>
      <xdr:rowOff>84001</xdr:rowOff>
    </xdr:to>
    <xdr:sp macro="" textlink="">
      <xdr:nvSpPr>
        <xdr:cNvPr id="157" name="楕円 156"/>
        <xdr:cNvSpPr/>
      </xdr:nvSpPr>
      <xdr:spPr>
        <a:xfrm>
          <a:off x="3175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68778</xdr:rowOff>
    </xdr:from>
    <xdr:ext cx="762000" cy="259045"/>
    <xdr:sp macro="" textlink="">
      <xdr:nvSpPr>
        <xdr:cNvPr id="158" name="テキスト ボックス 157"/>
        <xdr:cNvSpPr txBox="1"/>
      </xdr:nvSpPr>
      <xdr:spPr>
        <a:xfrm>
          <a:off x="2844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159838</xdr:rowOff>
    </xdr:from>
    <xdr:to>
      <xdr:col>11</xdr:col>
      <xdr:colOff>82550</xdr:colOff>
      <xdr:row>60</xdr:row>
      <xdr:rowOff>89988</xdr:rowOff>
    </xdr:to>
    <xdr:sp macro="" textlink="">
      <xdr:nvSpPr>
        <xdr:cNvPr id="159" name="楕円 158"/>
        <xdr:cNvSpPr/>
      </xdr:nvSpPr>
      <xdr:spPr>
        <a:xfrm>
          <a:off x="2286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74765</xdr:rowOff>
    </xdr:from>
    <xdr:ext cx="762000" cy="259045"/>
    <xdr:sp macro="" textlink="">
      <xdr:nvSpPr>
        <xdr:cNvPr id="160" name="テキスト ボックス 159"/>
        <xdr:cNvSpPr txBox="1"/>
      </xdr:nvSpPr>
      <xdr:spPr>
        <a:xfrm>
          <a:off x="1955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61" name="楕円 160"/>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62" name="テキスト ボックス 161"/>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9,953</a:t>
          </a:r>
          <a:r>
            <a:rPr kumimoji="1" lang="ja-JP" altLang="en-US" sz="1300">
              <a:latin typeface="ＭＳ Ｐゴシック" panose="020B0600070205080204" pitchFamily="50" charset="-128"/>
              <a:ea typeface="ＭＳ Ｐゴシック" panose="020B0600070205080204" pitchFamily="50" charset="-128"/>
            </a:rPr>
            <a:t>円の上昇であり、類似団体平均値よりも、依然として高い状況にある。</a:t>
          </a:r>
        </a:p>
        <a:p>
          <a:r>
            <a:rPr kumimoji="1" lang="ja-JP" altLang="en-US" sz="1300">
              <a:latin typeface="ＭＳ Ｐゴシック" panose="020B0600070205080204" pitchFamily="50" charset="-128"/>
              <a:ea typeface="ＭＳ Ｐゴシック" panose="020B0600070205080204" pitchFamily="50" charset="-128"/>
            </a:rPr>
            <a:t>　市面積が広く人口が散在しており、また、公共施設も多いため行政効率が悪いが、美祢市行政改革大綱の定員管理目標に沿って人件費の抑制に努め、行政組織構造の再構築により人件費の削減を図るとともに、公共施設の運営経費の節減を図り、経常的な物件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29294</xdr:rowOff>
    </xdr:from>
    <xdr:to>
      <xdr:col>23</xdr:col>
      <xdr:colOff>133350</xdr:colOff>
      <xdr:row>85</xdr:row>
      <xdr:rowOff>89336</xdr:rowOff>
    </xdr:to>
    <xdr:cxnSp macro="">
      <xdr:nvCxnSpPr>
        <xdr:cNvPr id="193" name="直線コネクタ 192"/>
        <xdr:cNvCxnSpPr/>
      </xdr:nvCxnSpPr>
      <xdr:spPr>
        <a:xfrm>
          <a:off x="4114800" y="14602544"/>
          <a:ext cx="838200" cy="6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170058</xdr:rowOff>
    </xdr:from>
    <xdr:to>
      <xdr:col>19</xdr:col>
      <xdr:colOff>133350</xdr:colOff>
      <xdr:row>85</xdr:row>
      <xdr:rowOff>29294</xdr:rowOff>
    </xdr:to>
    <xdr:cxnSp macro="">
      <xdr:nvCxnSpPr>
        <xdr:cNvPr id="196" name="直線コネクタ 195"/>
        <xdr:cNvCxnSpPr/>
      </xdr:nvCxnSpPr>
      <xdr:spPr>
        <a:xfrm>
          <a:off x="3225800" y="14571858"/>
          <a:ext cx="889000" cy="3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163988</xdr:rowOff>
    </xdr:from>
    <xdr:to>
      <xdr:col>15</xdr:col>
      <xdr:colOff>82550</xdr:colOff>
      <xdr:row>84</xdr:row>
      <xdr:rowOff>170058</xdr:rowOff>
    </xdr:to>
    <xdr:cxnSp macro="">
      <xdr:nvCxnSpPr>
        <xdr:cNvPr id="199" name="直線コネクタ 198"/>
        <xdr:cNvCxnSpPr/>
      </xdr:nvCxnSpPr>
      <xdr:spPr>
        <a:xfrm>
          <a:off x="2336800" y="14565788"/>
          <a:ext cx="889000" cy="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159772</xdr:rowOff>
    </xdr:from>
    <xdr:to>
      <xdr:col>11</xdr:col>
      <xdr:colOff>31750</xdr:colOff>
      <xdr:row>84</xdr:row>
      <xdr:rowOff>163988</xdr:rowOff>
    </xdr:to>
    <xdr:cxnSp macro="">
      <xdr:nvCxnSpPr>
        <xdr:cNvPr id="202" name="直線コネクタ 201"/>
        <xdr:cNvCxnSpPr/>
      </xdr:nvCxnSpPr>
      <xdr:spPr>
        <a:xfrm>
          <a:off x="1447800" y="14561572"/>
          <a:ext cx="8890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38536</xdr:rowOff>
    </xdr:from>
    <xdr:to>
      <xdr:col>23</xdr:col>
      <xdr:colOff>184150</xdr:colOff>
      <xdr:row>85</xdr:row>
      <xdr:rowOff>140136</xdr:rowOff>
    </xdr:to>
    <xdr:sp macro="" textlink="">
      <xdr:nvSpPr>
        <xdr:cNvPr id="212" name="楕円 211"/>
        <xdr:cNvSpPr/>
      </xdr:nvSpPr>
      <xdr:spPr>
        <a:xfrm>
          <a:off x="4902200" y="146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10613</xdr:rowOff>
    </xdr:from>
    <xdr:ext cx="762000" cy="259045"/>
    <xdr:sp macro="" textlink="">
      <xdr:nvSpPr>
        <xdr:cNvPr id="213" name="人件費・物件費等の状況該当値テキスト"/>
        <xdr:cNvSpPr txBox="1"/>
      </xdr:nvSpPr>
      <xdr:spPr>
        <a:xfrm>
          <a:off x="5041900" y="1458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149944</xdr:rowOff>
    </xdr:from>
    <xdr:to>
      <xdr:col>19</xdr:col>
      <xdr:colOff>184150</xdr:colOff>
      <xdr:row>85</xdr:row>
      <xdr:rowOff>80094</xdr:rowOff>
    </xdr:to>
    <xdr:sp macro="" textlink="">
      <xdr:nvSpPr>
        <xdr:cNvPr id="214" name="楕円 213"/>
        <xdr:cNvSpPr/>
      </xdr:nvSpPr>
      <xdr:spPr>
        <a:xfrm>
          <a:off x="4064000" y="145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64871</xdr:rowOff>
    </xdr:from>
    <xdr:ext cx="736600" cy="259045"/>
    <xdr:sp macro="" textlink="">
      <xdr:nvSpPr>
        <xdr:cNvPr id="215" name="テキスト ボックス 214"/>
        <xdr:cNvSpPr txBox="1"/>
      </xdr:nvSpPr>
      <xdr:spPr>
        <a:xfrm>
          <a:off x="3733800" y="1463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119258</xdr:rowOff>
    </xdr:from>
    <xdr:to>
      <xdr:col>15</xdr:col>
      <xdr:colOff>133350</xdr:colOff>
      <xdr:row>85</xdr:row>
      <xdr:rowOff>49408</xdr:rowOff>
    </xdr:to>
    <xdr:sp macro="" textlink="">
      <xdr:nvSpPr>
        <xdr:cNvPr id="216" name="楕円 215"/>
        <xdr:cNvSpPr/>
      </xdr:nvSpPr>
      <xdr:spPr>
        <a:xfrm>
          <a:off x="3175000" y="1452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34185</xdr:rowOff>
    </xdr:from>
    <xdr:ext cx="762000" cy="259045"/>
    <xdr:sp macro="" textlink="">
      <xdr:nvSpPr>
        <xdr:cNvPr id="217" name="テキスト ボックス 216"/>
        <xdr:cNvSpPr txBox="1"/>
      </xdr:nvSpPr>
      <xdr:spPr>
        <a:xfrm>
          <a:off x="2844800" y="1460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113188</xdr:rowOff>
    </xdr:from>
    <xdr:to>
      <xdr:col>11</xdr:col>
      <xdr:colOff>82550</xdr:colOff>
      <xdr:row>85</xdr:row>
      <xdr:rowOff>43338</xdr:rowOff>
    </xdr:to>
    <xdr:sp macro="" textlink="">
      <xdr:nvSpPr>
        <xdr:cNvPr id="218" name="楕円 217"/>
        <xdr:cNvSpPr/>
      </xdr:nvSpPr>
      <xdr:spPr>
        <a:xfrm>
          <a:off x="2286000" y="1451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28115</xdr:rowOff>
    </xdr:from>
    <xdr:ext cx="762000" cy="259045"/>
    <xdr:sp macro="" textlink="">
      <xdr:nvSpPr>
        <xdr:cNvPr id="219" name="テキスト ボックス 218"/>
        <xdr:cNvSpPr txBox="1"/>
      </xdr:nvSpPr>
      <xdr:spPr>
        <a:xfrm>
          <a:off x="1955800" y="1460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108972</xdr:rowOff>
    </xdr:from>
    <xdr:to>
      <xdr:col>7</xdr:col>
      <xdr:colOff>31750</xdr:colOff>
      <xdr:row>85</xdr:row>
      <xdr:rowOff>39122</xdr:rowOff>
    </xdr:to>
    <xdr:sp macro="" textlink="">
      <xdr:nvSpPr>
        <xdr:cNvPr id="220" name="楕円 219"/>
        <xdr:cNvSpPr/>
      </xdr:nvSpPr>
      <xdr:spPr>
        <a:xfrm>
          <a:off x="1397000" y="145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23899</xdr:rowOff>
    </xdr:from>
    <xdr:ext cx="762000" cy="259045"/>
    <xdr:sp macro="" textlink="">
      <xdr:nvSpPr>
        <xdr:cNvPr id="221" name="テキスト ボックス 220"/>
        <xdr:cNvSpPr txBox="1"/>
      </xdr:nvSpPr>
      <xdr:spPr>
        <a:xfrm>
          <a:off x="1066800" y="14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と比較すると数値が高い状況にあるため、人事評価制度等の運用を踏まえ、管理職の削減、昇格運用の見直し、高齢層職員の昇給運用見直しなどを行うこととしている。今後も国・地域の民間給与を考慮しつつ、より一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23888</xdr:rowOff>
    </xdr:from>
    <xdr:to>
      <xdr:col>81</xdr:col>
      <xdr:colOff>44450</xdr:colOff>
      <xdr:row>89</xdr:row>
      <xdr:rowOff>58359</xdr:rowOff>
    </xdr:to>
    <xdr:cxnSp macro="">
      <xdr:nvCxnSpPr>
        <xdr:cNvPr id="257" name="直線コネクタ 256"/>
        <xdr:cNvCxnSpPr/>
      </xdr:nvCxnSpPr>
      <xdr:spPr>
        <a:xfrm flipV="1">
          <a:off x="16179800" y="152829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58359</xdr:rowOff>
    </xdr:from>
    <xdr:to>
      <xdr:col>77</xdr:col>
      <xdr:colOff>44450</xdr:colOff>
      <xdr:row>89</xdr:row>
      <xdr:rowOff>92832</xdr:rowOff>
    </xdr:to>
    <xdr:cxnSp macro="">
      <xdr:nvCxnSpPr>
        <xdr:cNvPr id="260" name="直線コネクタ 259"/>
        <xdr:cNvCxnSpPr/>
      </xdr:nvCxnSpPr>
      <xdr:spPr>
        <a:xfrm flipV="1">
          <a:off x="15290800" y="153174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23888</xdr:rowOff>
    </xdr:from>
    <xdr:to>
      <xdr:col>72</xdr:col>
      <xdr:colOff>203200</xdr:colOff>
      <xdr:row>89</xdr:row>
      <xdr:rowOff>92832</xdr:rowOff>
    </xdr:to>
    <xdr:cxnSp macro="">
      <xdr:nvCxnSpPr>
        <xdr:cNvPr id="263" name="直線コネクタ 262"/>
        <xdr:cNvCxnSpPr/>
      </xdr:nvCxnSpPr>
      <xdr:spPr>
        <a:xfrm>
          <a:off x="14401800" y="152829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23888</xdr:rowOff>
    </xdr:to>
    <xdr:cxnSp macro="">
      <xdr:nvCxnSpPr>
        <xdr:cNvPr id="266" name="直線コネクタ 265"/>
        <xdr:cNvCxnSpPr/>
      </xdr:nvCxnSpPr>
      <xdr:spPr>
        <a:xfrm>
          <a:off x="13512800" y="152599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144538</xdr:rowOff>
    </xdr:from>
    <xdr:to>
      <xdr:col>81</xdr:col>
      <xdr:colOff>95250</xdr:colOff>
      <xdr:row>89</xdr:row>
      <xdr:rowOff>74688</xdr:rowOff>
    </xdr:to>
    <xdr:sp macro="" textlink="">
      <xdr:nvSpPr>
        <xdr:cNvPr id="276" name="楕円 275"/>
        <xdr:cNvSpPr/>
      </xdr:nvSpPr>
      <xdr:spPr>
        <a:xfrm>
          <a:off x="169672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116615</xdr:rowOff>
    </xdr:from>
    <xdr:ext cx="762000" cy="259045"/>
    <xdr:sp macro="" textlink="">
      <xdr:nvSpPr>
        <xdr:cNvPr id="277" name="給与水準   （国との比較）該当値テキスト"/>
        <xdr:cNvSpPr txBox="1"/>
      </xdr:nvSpPr>
      <xdr:spPr>
        <a:xfrm>
          <a:off x="17106900" y="152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7559</xdr:rowOff>
    </xdr:from>
    <xdr:to>
      <xdr:col>77</xdr:col>
      <xdr:colOff>95250</xdr:colOff>
      <xdr:row>89</xdr:row>
      <xdr:rowOff>109159</xdr:rowOff>
    </xdr:to>
    <xdr:sp macro="" textlink="">
      <xdr:nvSpPr>
        <xdr:cNvPr id="278" name="楕円 277"/>
        <xdr:cNvSpPr/>
      </xdr:nvSpPr>
      <xdr:spPr>
        <a:xfrm>
          <a:off x="16129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93936</xdr:rowOff>
    </xdr:from>
    <xdr:ext cx="736600" cy="259045"/>
    <xdr:sp macro="" textlink="">
      <xdr:nvSpPr>
        <xdr:cNvPr id="279" name="テキスト ボックス 278"/>
        <xdr:cNvSpPr txBox="1"/>
      </xdr:nvSpPr>
      <xdr:spPr>
        <a:xfrm>
          <a:off x="15798800" y="1535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42032</xdr:rowOff>
    </xdr:from>
    <xdr:to>
      <xdr:col>73</xdr:col>
      <xdr:colOff>44450</xdr:colOff>
      <xdr:row>89</xdr:row>
      <xdr:rowOff>143632</xdr:rowOff>
    </xdr:to>
    <xdr:sp macro="" textlink="">
      <xdr:nvSpPr>
        <xdr:cNvPr id="280" name="楕円 279"/>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128409</xdr:rowOff>
    </xdr:from>
    <xdr:ext cx="762000" cy="259045"/>
    <xdr:sp macro="" textlink="">
      <xdr:nvSpPr>
        <xdr:cNvPr id="281" name="テキスト ボックス 280"/>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144538</xdr:rowOff>
    </xdr:from>
    <xdr:to>
      <xdr:col>68</xdr:col>
      <xdr:colOff>203200</xdr:colOff>
      <xdr:row>89</xdr:row>
      <xdr:rowOff>74688</xdr:rowOff>
    </xdr:to>
    <xdr:sp macro="" textlink="">
      <xdr:nvSpPr>
        <xdr:cNvPr id="282" name="楕円 281"/>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59465</xdr:rowOff>
    </xdr:from>
    <xdr:ext cx="762000" cy="259045"/>
    <xdr:sp macro="" textlink="">
      <xdr:nvSpPr>
        <xdr:cNvPr id="283" name="テキスト ボックス 282"/>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4" name="楕円 283"/>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5" name="テキスト ボックス 284"/>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美祢市行政改革大綱の実施計画である集中改革プランの定員管理目標に沿って人件費の抑制に努め退職勧奨を行いつつ、新規職員の採用は抑制し、職員数を削減しているが、人口の減少が大きく影響し、前年度に比べ増となっている。また、依然として類似団体内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　市面積が広く、人口は散在しているため行政効率が悪いが、引き続き行政改革大綱に基づく行政組織の効率化を進め、市民ニーズや事業の動向に即応した組織構造の再構築や民間活力の導入により、更なる職員数の削減に取り組む。</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164616</xdr:rowOff>
    </xdr:from>
    <xdr:to>
      <xdr:col>81</xdr:col>
      <xdr:colOff>44450</xdr:colOff>
      <xdr:row>64</xdr:row>
      <xdr:rowOff>168063</xdr:rowOff>
    </xdr:to>
    <xdr:cxnSp macro="">
      <xdr:nvCxnSpPr>
        <xdr:cNvPr id="322" name="直線コネクタ 321"/>
        <xdr:cNvCxnSpPr/>
      </xdr:nvCxnSpPr>
      <xdr:spPr>
        <a:xfrm>
          <a:off x="16179800" y="1113741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146231</xdr:rowOff>
    </xdr:from>
    <xdr:to>
      <xdr:col>77</xdr:col>
      <xdr:colOff>44450</xdr:colOff>
      <xdr:row>64</xdr:row>
      <xdr:rowOff>164616</xdr:rowOff>
    </xdr:to>
    <xdr:cxnSp macro="">
      <xdr:nvCxnSpPr>
        <xdr:cNvPr id="325" name="直線コネクタ 324"/>
        <xdr:cNvCxnSpPr/>
      </xdr:nvCxnSpPr>
      <xdr:spPr>
        <a:xfrm>
          <a:off x="15290800" y="1111903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97972</xdr:rowOff>
    </xdr:from>
    <xdr:to>
      <xdr:col>72</xdr:col>
      <xdr:colOff>203200</xdr:colOff>
      <xdr:row>64</xdr:row>
      <xdr:rowOff>146231</xdr:rowOff>
    </xdr:to>
    <xdr:cxnSp macro="">
      <xdr:nvCxnSpPr>
        <xdr:cNvPr id="328" name="直線コネクタ 327"/>
        <xdr:cNvCxnSpPr/>
      </xdr:nvCxnSpPr>
      <xdr:spPr>
        <a:xfrm>
          <a:off x="14401800" y="1107077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89928</xdr:rowOff>
    </xdr:from>
    <xdr:to>
      <xdr:col>68</xdr:col>
      <xdr:colOff>152400</xdr:colOff>
      <xdr:row>64</xdr:row>
      <xdr:rowOff>97972</xdr:rowOff>
    </xdr:to>
    <xdr:cxnSp macro="">
      <xdr:nvCxnSpPr>
        <xdr:cNvPr id="331" name="直線コネクタ 330"/>
        <xdr:cNvCxnSpPr/>
      </xdr:nvCxnSpPr>
      <xdr:spPr>
        <a:xfrm>
          <a:off x="13512800" y="1106272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117263</xdr:rowOff>
    </xdr:from>
    <xdr:to>
      <xdr:col>81</xdr:col>
      <xdr:colOff>95250</xdr:colOff>
      <xdr:row>65</xdr:row>
      <xdr:rowOff>47413</xdr:rowOff>
    </xdr:to>
    <xdr:sp macro="" textlink="">
      <xdr:nvSpPr>
        <xdr:cNvPr id="341" name="楕円 340"/>
        <xdr:cNvSpPr/>
      </xdr:nvSpPr>
      <xdr:spPr>
        <a:xfrm>
          <a:off x="169672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89340</xdr:rowOff>
    </xdr:from>
    <xdr:ext cx="762000" cy="259045"/>
    <xdr:sp macro="" textlink="">
      <xdr:nvSpPr>
        <xdr:cNvPr id="342" name="定員管理の状況該当値テキスト"/>
        <xdr:cNvSpPr txBox="1"/>
      </xdr:nvSpPr>
      <xdr:spPr>
        <a:xfrm>
          <a:off x="17106900" y="110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113816</xdr:rowOff>
    </xdr:from>
    <xdr:to>
      <xdr:col>77</xdr:col>
      <xdr:colOff>95250</xdr:colOff>
      <xdr:row>65</xdr:row>
      <xdr:rowOff>43966</xdr:rowOff>
    </xdr:to>
    <xdr:sp macro="" textlink="">
      <xdr:nvSpPr>
        <xdr:cNvPr id="343" name="楕円 342"/>
        <xdr:cNvSpPr/>
      </xdr:nvSpPr>
      <xdr:spPr>
        <a:xfrm>
          <a:off x="16129000" y="110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28743</xdr:rowOff>
    </xdr:from>
    <xdr:ext cx="736600" cy="259045"/>
    <xdr:sp macro="" textlink="">
      <xdr:nvSpPr>
        <xdr:cNvPr id="344" name="テキスト ボックス 343"/>
        <xdr:cNvSpPr txBox="1"/>
      </xdr:nvSpPr>
      <xdr:spPr>
        <a:xfrm>
          <a:off x="15798800" y="1117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95431</xdr:rowOff>
    </xdr:from>
    <xdr:to>
      <xdr:col>73</xdr:col>
      <xdr:colOff>44450</xdr:colOff>
      <xdr:row>65</xdr:row>
      <xdr:rowOff>25581</xdr:rowOff>
    </xdr:to>
    <xdr:sp macro="" textlink="">
      <xdr:nvSpPr>
        <xdr:cNvPr id="345" name="楕円 344"/>
        <xdr:cNvSpPr/>
      </xdr:nvSpPr>
      <xdr:spPr>
        <a:xfrm>
          <a:off x="15240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10358</xdr:rowOff>
    </xdr:from>
    <xdr:ext cx="762000" cy="259045"/>
    <xdr:sp macro="" textlink="">
      <xdr:nvSpPr>
        <xdr:cNvPr id="346" name="テキスト ボックス 345"/>
        <xdr:cNvSpPr txBox="1"/>
      </xdr:nvSpPr>
      <xdr:spPr>
        <a:xfrm>
          <a:off x="14909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47172</xdr:rowOff>
    </xdr:from>
    <xdr:to>
      <xdr:col>68</xdr:col>
      <xdr:colOff>203200</xdr:colOff>
      <xdr:row>64</xdr:row>
      <xdr:rowOff>148772</xdr:rowOff>
    </xdr:to>
    <xdr:sp macro="" textlink="">
      <xdr:nvSpPr>
        <xdr:cNvPr id="347" name="楕円 346"/>
        <xdr:cNvSpPr/>
      </xdr:nvSpPr>
      <xdr:spPr>
        <a:xfrm>
          <a:off x="14351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133549</xdr:rowOff>
    </xdr:from>
    <xdr:ext cx="762000" cy="259045"/>
    <xdr:sp macro="" textlink="">
      <xdr:nvSpPr>
        <xdr:cNvPr id="348" name="テキスト ボックス 347"/>
        <xdr:cNvSpPr txBox="1"/>
      </xdr:nvSpPr>
      <xdr:spPr>
        <a:xfrm>
          <a:off x="14020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39128</xdr:rowOff>
    </xdr:from>
    <xdr:to>
      <xdr:col>64</xdr:col>
      <xdr:colOff>152400</xdr:colOff>
      <xdr:row>64</xdr:row>
      <xdr:rowOff>140728</xdr:rowOff>
    </xdr:to>
    <xdr:sp macro="" textlink="">
      <xdr:nvSpPr>
        <xdr:cNvPr id="349" name="楕円 348"/>
        <xdr:cNvSpPr/>
      </xdr:nvSpPr>
      <xdr:spPr>
        <a:xfrm>
          <a:off x="13462000" y="1101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125505</xdr:rowOff>
    </xdr:from>
    <xdr:ext cx="762000" cy="259045"/>
    <xdr:sp macro="" textlink="">
      <xdr:nvSpPr>
        <xdr:cNvPr id="350" name="テキスト ボックス 349"/>
        <xdr:cNvSpPr txBox="1"/>
      </xdr:nvSpPr>
      <xdr:spPr>
        <a:xfrm>
          <a:off x="13131800" y="1109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本年度に、第三セクター等改革推進債や退職手当債の繰上償還を実施し、前年度に比べ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ポイント減少したが、類似団体平均値より高い数値である。</a:t>
          </a:r>
        </a:p>
        <a:p>
          <a:r>
            <a:rPr kumimoji="1" lang="ja-JP" altLang="en-US" sz="1300">
              <a:latin typeface="ＭＳ Ｐゴシック" panose="020B0600070205080204" pitchFamily="50" charset="-128"/>
              <a:ea typeface="ＭＳ Ｐゴシック" panose="020B0600070205080204" pitchFamily="50" charset="-128"/>
            </a:rPr>
            <a:t>　地方債の償還ピークが過ぎ、新市財政計画に基づき市債の発行を抑制してきたが、面積が広く下水道事業等のインフラ整備に係る費用が類似団体に比べ多額であることも要因である。</a:t>
          </a:r>
        </a:p>
        <a:p>
          <a:r>
            <a:rPr kumimoji="1" lang="ja-JP" altLang="en-US" sz="1300">
              <a:latin typeface="ＭＳ Ｐゴシック" panose="020B0600070205080204" pitchFamily="50" charset="-128"/>
              <a:ea typeface="ＭＳ Ｐゴシック" panose="020B0600070205080204" pitchFamily="50" charset="-128"/>
            </a:rPr>
            <a:t>　引き続き普通建設事業等の必要性・効率性・緊急度を勘案しながら事業の取捨選択を行い、地方債の発行を抑制することにより比率の改善を図る。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96414</xdr:rowOff>
    </xdr:from>
    <xdr:to>
      <xdr:col>81</xdr:col>
      <xdr:colOff>44450</xdr:colOff>
      <xdr:row>37</xdr:row>
      <xdr:rowOff>118533</xdr:rowOff>
    </xdr:to>
    <xdr:cxnSp macro="">
      <xdr:nvCxnSpPr>
        <xdr:cNvPr id="384" name="直線コネクタ 383"/>
        <xdr:cNvCxnSpPr/>
      </xdr:nvCxnSpPr>
      <xdr:spPr>
        <a:xfrm flipV="1">
          <a:off x="16179800" y="6440064"/>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126577</xdr:rowOff>
    </xdr:to>
    <xdr:cxnSp macro="">
      <xdr:nvCxnSpPr>
        <xdr:cNvPr id="387" name="直線コネクタ 386"/>
        <xdr:cNvCxnSpPr/>
      </xdr:nvCxnSpPr>
      <xdr:spPr>
        <a:xfrm flipV="1">
          <a:off x="15290800" y="64621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126577</xdr:rowOff>
    </xdr:from>
    <xdr:to>
      <xdr:col>72</xdr:col>
      <xdr:colOff>203200</xdr:colOff>
      <xdr:row>37</xdr:row>
      <xdr:rowOff>132609</xdr:rowOff>
    </xdr:to>
    <xdr:cxnSp macro="">
      <xdr:nvCxnSpPr>
        <xdr:cNvPr id="390" name="直線コネクタ 389"/>
        <xdr:cNvCxnSpPr/>
      </xdr:nvCxnSpPr>
      <xdr:spPr>
        <a:xfrm flipV="1">
          <a:off x="14401800" y="647022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132609</xdr:rowOff>
    </xdr:from>
    <xdr:to>
      <xdr:col>68</xdr:col>
      <xdr:colOff>152400</xdr:colOff>
      <xdr:row>37</xdr:row>
      <xdr:rowOff>140653</xdr:rowOff>
    </xdr:to>
    <xdr:cxnSp macro="">
      <xdr:nvCxnSpPr>
        <xdr:cNvPr id="393" name="直線コネクタ 392"/>
        <xdr:cNvCxnSpPr/>
      </xdr:nvCxnSpPr>
      <xdr:spPr>
        <a:xfrm flipV="1">
          <a:off x="13512800" y="647625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45614</xdr:rowOff>
    </xdr:from>
    <xdr:to>
      <xdr:col>81</xdr:col>
      <xdr:colOff>95250</xdr:colOff>
      <xdr:row>37</xdr:row>
      <xdr:rowOff>147214</xdr:rowOff>
    </xdr:to>
    <xdr:sp macro="" textlink="">
      <xdr:nvSpPr>
        <xdr:cNvPr id="403" name="楕円 402"/>
        <xdr:cNvSpPr/>
      </xdr:nvSpPr>
      <xdr:spPr>
        <a:xfrm>
          <a:off x="169672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17691</xdr:rowOff>
    </xdr:from>
    <xdr:ext cx="762000" cy="259045"/>
    <xdr:sp macro="" textlink="">
      <xdr:nvSpPr>
        <xdr:cNvPr id="404" name="公債費負担の状況該当値テキスト"/>
        <xdr:cNvSpPr txBox="1"/>
      </xdr:nvSpPr>
      <xdr:spPr>
        <a:xfrm>
          <a:off x="17106900" y="636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5" name="楕円 404"/>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154110</xdr:rowOff>
    </xdr:from>
    <xdr:ext cx="736600" cy="259045"/>
    <xdr:sp macro="" textlink="">
      <xdr:nvSpPr>
        <xdr:cNvPr id="406" name="テキスト ボックス 405"/>
        <xdr:cNvSpPr txBox="1"/>
      </xdr:nvSpPr>
      <xdr:spPr>
        <a:xfrm>
          <a:off x="15798800" y="6497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75777</xdr:rowOff>
    </xdr:from>
    <xdr:to>
      <xdr:col>73</xdr:col>
      <xdr:colOff>44450</xdr:colOff>
      <xdr:row>38</xdr:row>
      <xdr:rowOff>5927</xdr:rowOff>
    </xdr:to>
    <xdr:sp macro="" textlink="">
      <xdr:nvSpPr>
        <xdr:cNvPr id="407" name="楕円 406"/>
        <xdr:cNvSpPr/>
      </xdr:nvSpPr>
      <xdr:spPr>
        <a:xfrm>
          <a:off x="15240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162154</xdr:rowOff>
    </xdr:from>
    <xdr:ext cx="762000" cy="259045"/>
    <xdr:sp macro="" textlink="">
      <xdr:nvSpPr>
        <xdr:cNvPr id="408" name="テキスト ボックス 407"/>
        <xdr:cNvSpPr txBox="1"/>
      </xdr:nvSpPr>
      <xdr:spPr>
        <a:xfrm>
          <a:off x="149098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81809</xdr:rowOff>
    </xdr:from>
    <xdr:to>
      <xdr:col>68</xdr:col>
      <xdr:colOff>203200</xdr:colOff>
      <xdr:row>38</xdr:row>
      <xdr:rowOff>11959</xdr:rowOff>
    </xdr:to>
    <xdr:sp macro="" textlink="">
      <xdr:nvSpPr>
        <xdr:cNvPr id="409" name="楕円 408"/>
        <xdr:cNvSpPr/>
      </xdr:nvSpPr>
      <xdr:spPr>
        <a:xfrm>
          <a:off x="14351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168186</xdr:rowOff>
    </xdr:from>
    <xdr:ext cx="762000" cy="259045"/>
    <xdr:sp macro="" textlink="">
      <xdr:nvSpPr>
        <xdr:cNvPr id="410" name="テキスト ボックス 409"/>
        <xdr:cNvSpPr txBox="1"/>
      </xdr:nvSpPr>
      <xdr:spPr>
        <a:xfrm>
          <a:off x="14020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89853</xdr:rowOff>
    </xdr:from>
    <xdr:to>
      <xdr:col>64</xdr:col>
      <xdr:colOff>152400</xdr:colOff>
      <xdr:row>38</xdr:row>
      <xdr:rowOff>20003</xdr:rowOff>
    </xdr:to>
    <xdr:sp macro="" textlink="">
      <xdr:nvSpPr>
        <xdr:cNvPr id="411" name="楕円 410"/>
        <xdr:cNvSpPr/>
      </xdr:nvSpPr>
      <xdr:spPr>
        <a:xfrm>
          <a:off x="13462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4780</xdr:rowOff>
    </xdr:from>
    <xdr:ext cx="762000" cy="259045"/>
    <xdr:sp macro="" textlink="">
      <xdr:nvSpPr>
        <xdr:cNvPr id="412" name="テキスト ボックス 411"/>
        <xdr:cNvSpPr txBox="1"/>
      </xdr:nvSpPr>
      <xdr:spPr>
        <a:xfrm>
          <a:off x="13131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新規発行地方債の抑制と繰上償還の実施による地方債現在高の減により、前年度に比べ</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今後もプライマリーバランスに留意するとともに、次世代の負担が過度にならないように努めながら、地方債の活用を図る。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13571</xdr:rowOff>
    </xdr:from>
    <xdr:to>
      <xdr:col>81</xdr:col>
      <xdr:colOff>44450</xdr:colOff>
      <xdr:row>14</xdr:row>
      <xdr:rowOff>84237</xdr:rowOff>
    </xdr:to>
    <xdr:cxnSp macro="">
      <xdr:nvCxnSpPr>
        <xdr:cNvPr id="448" name="直線コネクタ 447"/>
        <xdr:cNvCxnSpPr/>
      </xdr:nvCxnSpPr>
      <xdr:spPr>
        <a:xfrm flipV="1">
          <a:off x="16179800" y="2413871"/>
          <a:ext cx="838200" cy="7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74585</xdr:rowOff>
    </xdr:from>
    <xdr:to>
      <xdr:col>77</xdr:col>
      <xdr:colOff>44450</xdr:colOff>
      <xdr:row>14</xdr:row>
      <xdr:rowOff>84237</xdr:rowOff>
    </xdr:to>
    <xdr:cxnSp macro="">
      <xdr:nvCxnSpPr>
        <xdr:cNvPr id="451" name="直線コネクタ 450"/>
        <xdr:cNvCxnSpPr/>
      </xdr:nvCxnSpPr>
      <xdr:spPr>
        <a:xfrm>
          <a:off x="15290800" y="247488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74585</xdr:rowOff>
    </xdr:from>
    <xdr:to>
      <xdr:col>72</xdr:col>
      <xdr:colOff>203200</xdr:colOff>
      <xdr:row>14</xdr:row>
      <xdr:rowOff>112849</xdr:rowOff>
    </xdr:to>
    <xdr:cxnSp macro="">
      <xdr:nvCxnSpPr>
        <xdr:cNvPr id="454" name="直線コネクタ 453"/>
        <xdr:cNvCxnSpPr/>
      </xdr:nvCxnSpPr>
      <xdr:spPr>
        <a:xfrm flipV="1">
          <a:off x="14401800" y="2474885"/>
          <a:ext cx="889000" cy="3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6" name="テキスト ボックス 455"/>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112849</xdr:rowOff>
    </xdr:from>
    <xdr:to>
      <xdr:col>68</xdr:col>
      <xdr:colOff>152400</xdr:colOff>
      <xdr:row>15</xdr:row>
      <xdr:rowOff>11031</xdr:rowOff>
    </xdr:to>
    <xdr:cxnSp macro="">
      <xdr:nvCxnSpPr>
        <xdr:cNvPr id="457" name="直線コネクタ 456"/>
        <xdr:cNvCxnSpPr/>
      </xdr:nvCxnSpPr>
      <xdr:spPr>
        <a:xfrm flipV="1">
          <a:off x="13512800" y="2513149"/>
          <a:ext cx="889000" cy="6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134221</xdr:rowOff>
    </xdr:from>
    <xdr:to>
      <xdr:col>81</xdr:col>
      <xdr:colOff>95250</xdr:colOff>
      <xdr:row>14</xdr:row>
      <xdr:rowOff>64371</xdr:rowOff>
    </xdr:to>
    <xdr:sp macro="" textlink="">
      <xdr:nvSpPr>
        <xdr:cNvPr id="467" name="楕円 466"/>
        <xdr:cNvSpPr/>
      </xdr:nvSpPr>
      <xdr:spPr>
        <a:xfrm>
          <a:off x="16967200" y="23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55498</xdr:rowOff>
    </xdr:from>
    <xdr:ext cx="762000" cy="259045"/>
    <xdr:sp macro="" textlink="">
      <xdr:nvSpPr>
        <xdr:cNvPr id="468" name="将来負担の状況該当値テキスト"/>
        <xdr:cNvSpPr txBox="1"/>
      </xdr:nvSpPr>
      <xdr:spPr>
        <a:xfrm>
          <a:off x="17106900" y="228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33437</xdr:rowOff>
    </xdr:from>
    <xdr:to>
      <xdr:col>77</xdr:col>
      <xdr:colOff>95250</xdr:colOff>
      <xdr:row>14</xdr:row>
      <xdr:rowOff>135037</xdr:rowOff>
    </xdr:to>
    <xdr:sp macro="" textlink="">
      <xdr:nvSpPr>
        <xdr:cNvPr id="469" name="楕円 468"/>
        <xdr:cNvSpPr/>
      </xdr:nvSpPr>
      <xdr:spPr>
        <a:xfrm>
          <a:off x="16129000" y="24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145214</xdr:rowOff>
    </xdr:from>
    <xdr:ext cx="736600" cy="259045"/>
    <xdr:sp macro="" textlink="">
      <xdr:nvSpPr>
        <xdr:cNvPr id="470" name="テキスト ボックス 469"/>
        <xdr:cNvSpPr txBox="1"/>
      </xdr:nvSpPr>
      <xdr:spPr>
        <a:xfrm>
          <a:off x="15798800" y="220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23785</xdr:rowOff>
    </xdr:from>
    <xdr:to>
      <xdr:col>73</xdr:col>
      <xdr:colOff>44450</xdr:colOff>
      <xdr:row>14</xdr:row>
      <xdr:rowOff>125385</xdr:rowOff>
    </xdr:to>
    <xdr:sp macro="" textlink="">
      <xdr:nvSpPr>
        <xdr:cNvPr id="471" name="楕円 470"/>
        <xdr:cNvSpPr/>
      </xdr:nvSpPr>
      <xdr:spPr>
        <a:xfrm>
          <a:off x="15240000" y="242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135562</xdr:rowOff>
    </xdr:from>
    <xdr:ext cx="762000" cy="259045"/>
    <xdr:sp macro="" textlink="">
      <xdr:nvSpPr>
        <xdr:cNvPr id="472" name="テキスト ボックス 471"/>
        <xdr:cNvSpPr txBox="1"/>
      </xdr:nvSpPr>
      <xdr:spPr>
        <a:xfrm>
          <a:off x="14909800" y="219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62049</xdr:rowOff>
    </xdr:from>
    <xdr:to>
      <xdr:col>68</xdr:col>
      <xdr:colOff>203200</xdr:colOff>
      <xdr:row>14</xdr:row>
      <xdr:rowOff>163649</xdr:rowOff>
    </xdr:to>
    <xdr:sp macro="" textlink="">
      <xdr:nvSpPr>
        <xdr:cNvPr id="473" name="楕円 472"/>
        <xdr:cNvSpPr/>
      </xdr:nvSpPr>
      <xdr:spPr>
        <a:xfrm>
          <a:off x="14351000" y="24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2376</xdr:rowOff>
    </xdr:from>
    <xdr:ext cx="762000" cy="259045"/>
    <xdr:sp macro="" textlink="">
      <xdr:nvSpPr>
        <xdr:cNvPr id="474" name="テキスト ボックス 473"/>
        <xdr:cNvSpPr txBox="1"/>
      </xdr:nvSpPr>
      <xdr:spPr>
        <a:xfrm>
          <a:off x="14020800" y="22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131681</xdr:rowOff>
    </xdr:from>
    <xdr:to>
      <xdr:col>64</xdr:col>
      <xdr:colOff>152400</xdr:colOff>
      <xdr:row>15</xdr:row>
      <xdr:rowOff>61831</xdr:rowOff>
    </xdr:to>
    <xdr:sp macro="" textlink="">
      <xdr:nvSpPr>
        <xdr:cNvPr id="475" name="楕円 474"/>
        <xdr:cNvSpPr/>
      </xdr:nvSpPr>
      <xdr:spPr>
        <a:xfrm>
          <a:off x="13462000" y="25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46608</xdr:rowOff>
    </xdr:from>
    <xdr:ext cx="762000" cy="259045"/>
    <xdr:sp macro="" textlink="">
      <xdr:nvSpPr>
        <xdr:cNvPr id="476" name="テキスト ボックス 475"/>
        <xdr:cNvSpPr txBox="1"/>
      </xdr:nvSpPr>
      <xdr:spPr>
        <a:xfrm>
          <a:off x="13131800" y="261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24,567
24,325
472.64
16,799,414
16,283,518
507,946
9,667,438
16,294,015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ポイント増加し、類似団体平均値と比較すると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ポイント高い状況にある。自己都合退職者の増が一つの要因であるが、市面積が広く、公共施設が散在しているため行政効率が悪いことも高止まりしている要因である。</a:t>
          </a:r>
        </a:p>
        <a:p>
          <a:r>
            <a:rPr kumimoji="1" lang="ja-JP" altLang="en-US" sz="1300">
              <a:latin typeface="ＭＳ Ｐゴシック" panose="020B0600070205080204" pitchFamily="50" charset="-128"/>
              <a:ea typeface="ＭＳ Ｐゴシック" panose="020B0600070205080204" pitchFamily="50" charset="-128"/>
            </a:rPr>
            <a:t>　美祢市行政改革大綱に沿って人件費の抑制に努め、行政組織の効率化を進め、市民ニーズや事業の動向に即応した組織構造の再構築や民間活力の導入により、人件費の削減を図る。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37</xdr:row>
      <xdr:rowOff>152146</xdr:rowOff>
    </xdr:to>
    <xdr:cxnSp macro="">
      <xdr:nvCxnSpPr>
        <xdr:cNvPr id="64" name="直線コネクタ 63"/>
        <xdr:cNvCxnSpPr/>
      </xdr:nvCxnSpPr>
      <xdr:spPr>
        <a:xfrm>
          <a:off x="3987800" y="64729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37</xdr:row>
      <xdr:rowOff>156718</xdr:rowOff>
    </xdr:to>
    <xdr:cxnSp macro="">
      <xdr:nvCxnSpPr>
        <xdr:cNvPr id="67" name="直線コネクタ 66"/>
        <xdr:cNvCxnSpPr/>
      </xdr:nvCxnSpPr>
      <xdr:spPr>
        <a:xfrm flipV="1">
          <a:off x="3098800" y="64729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156718</xdr:rowOff>
    </xdr:to>
    <xdr:cxnSp macro="">
      <xdr:nvCxnSpPr>
        <xdr:cNvPr id="70" name="直線コネクタ 69"/>
        <xdr:cNvCxnSpPr/>
      </xdr:nvCxnSpPr>
      <xdr:spPr>
        <a:xfrm>
          <a:off x="2209800" y="6450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106426</xdr:rowOff>
    </xdr:from>
    <xdr:to>
      <xdr:col>11</xdr:col>
      <xdr:colOff>9525</xdr:colOff>
      <xdr:row>38</xdr:row>
      <xdr:rowOff>3556</xdr:rowOff>
    </xdr:to>
    <xdr:cxnSp macro="">
      <xdr:nvCxnSpPr>
        <xdr:cNvPr id="73" name="直線コネクタ 72"/>
        <xdr:cNvCxnSpPr/>
      </xdr:nvCxnSpPr>
      <xdr:spPr>
        <a:xfrm flipV="1">
          <a:off x="1320800" y="64500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124206</xdr:rowOff>
    </xdr:from>
    <xdr:to>
      <xdr:col>6</xdr:col>
      <xdr:colOff>171450</xdr:colOff>
      <xdr:row>38</xdr:row>
      <xdr:rowOff>54356</xdr:rowOff>
    </xdr:to>
    <xdr:sp macro="" textlink="">
      <xdr:nvSpPr>
        <xdr:cNvPr id="91" name="楕円 90"/>
        <xdr:cNvSpPr/>
      </xdr:nvSpPr>
      <xdr:spPr>
        <a:xfrm>
          <a:off x="1270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39133</xdr:rowOff>
    </xdr:from>
    <xdr:ext cx="762000" cy="259045"/>
    <xdr:sp macro="" textlink="">
      <xdr:nvSpPr>
        <xdr:cNvPr id="92" name="テキスト ボックス 91"/>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ポイント高い状況にある。</a:t>
          </a:r>
        </a:p>
        <a:p>
          <a:r>
            <a:rPr kumimoji="1" lang="ja-JP" altLang="en-US" sz="1300">
              <a:latin typeface="ＭＳ Ｐゴシック" panose="020B0600070205080204" pitchFamily="50" charset="-128"/>
              <a:ea typeface="ＭＳ Ｐゴシック" panose="020B0600070205080204" pitchFamily="50" charset="-128"/>
            </a:rPr>
            <a:t>　市面積が広いうえ人口が散在しているため行政効率が悪く、老朽化した公共施設が多いことにより維持管理経費が増大しているが、公共施設の適正管理を検討するなかで、市民サービスを低下させないよう運営経費の節減を図り、経常的な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83457</xdr:rowOff>
    </xdr:from>
    <xdr:to>
      <xdr:col>82</xdr:col>
      <xdr:colOff>107950</xdr:colOff>
      <xdr:row>19</xdr:row>
      <xdr:rowOff>9978</xdr:rowOff>
    </xdr:to>
    <xdr:cxnSp macro="">
      <xdr:nvCxnSpPr>
        <xdr:cNvPr id="127" name="直線コネクタ 126"/>
        <xdr:cNvCxnSpPr/>
      </xdr:nvCxnSpPr>
      <xdr:spPr>
        <a:xfrm>
          <a:off x="15671800" y="31695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18143</xdr:rowOff>
    </xdr:from>
    <xdr:to>
      <xdr:col>78</xdr:col>
      <xdr:colOff>69850</xdr:colOff>
      <xdr:row>18</xdr:row>
      <xdr:rowOff>83457</xdr:rowOff>
    </xdr:to>
    <xdr:cxnSp macro="">
      <xdr:nvCxnSpPr>
        <xdr:cNvPr id="130" name="直線コネクタ 129"/>
        <xdr:cNvCxnSpPr/>
      </xdr:nvCxnSpPr>
      <xdr:spPr>
        <a:xfrm>
          <a:off x="14782800" y="310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18</xdr:row>
      <xdr:rowOff>18143</xdr:rowOff>
    </xdr:to>
    <xdr:cxnSp macro="">
      <xdr:nvCxnSpPr>
        <xdr:cNvPr id="133" name="直線コネクタ 132"/>
        <xdr:cNvCxnSpPr/>
      </xdr:nvCxnSpPr>
      <xdr:spPr>
        <a:xfrm>
          <a:off x="13893800" y="29627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48079</xdr:rowOff>
    </xdr:to>
    <xdr:cxnSp macro="">
      <xdr:nvCxnSpPr>
        <xdr:cNvPr id="136" name="直線コネクタ 135"/>
        <xdr:cNvCxnSpPr/>
      </xdr:nvCxnSpPr>
      <xdr:spPr>
        <a:xfrm>
          <a:off x="13004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6" name="楕円 145"/>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7" name="物件費該当値テキスト"/>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32657</xdr:rowOff>
    </xdr:from>
    <xdr:to>
      <xdr:col>78</xdr:col>
      <xdr:colOff>120650</xdr:colOff>
      <xdr:row>18</xdr:row>
      <xdr:rowOff>134257</xdr:rowOff>
    </xdr:to>
    <xdr:sp macro="" textlink="">
      <xdr:nvSpPr>
        <xdr:cNvPr id="148" name="楕円 147"/>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119034</xdr:rowOff>
    </xdr:from>
    <xdr:ext cx="736600" cy="259045"/>
    <xdr:sp macro="" textlink="">
      <xdr:nvSpPr>
        <xdr:cNvPr id="149" name="テキスト ボックス 148"/>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138793</xdr:rowOff>
    </xdr:from>
    <xdr:to>
      <xdr:col>74</xdr:col>
      <xdr:colOff>31750</xdr:colOff>
      <xdr:row>18</xdr:row>
      <xdr:rowOff>68943</xdr:rowOff>
    </xdr:to>
    <xdr:sp macro="" textlink="">
      <xdr:nvSpPr>
        <xdr:cNvPr id="150" name="楕円 149"/>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53720</xdr:rowOff>
    </xdr:from>
    <xdr:ext cx="762000" cy="259045"/>
    <xdr:sp macro="" textlink="">
      <xdr:nvSpPr>
        <xdr:cNvPr id="151" name="テキスト ボックス 150"/>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2" name="楕円 151"/>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53" name="テキスト ボックス 152"/>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4" name="楕円 153"/>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5" name="テキスト ボックス 154"/>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ポイント増加したが、類似団体平均値より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引き続き扶助費における資格審査の適正化に努めるとともに、各種手当等の事務を適正に行う。</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129722</xdr:rowOff>
    </xdr:to>
    <xdr:cxnSp macro="">
      <xdr:nvCxnSpPr>
        <xdr:cNvPr id="190" name="直線コネクタ 189"/>
        <xdr:cNvCxnSpPr/>
      </xdr:nvCxnSpPr>
      <xdr:spPr>
        <a:xfrm>
          <a:off x="3987800" y="95268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97065</xdr:rowOff>
    </xdr:to>
    <xdr:cxnSp macro="">
      <xdr:nvCxnSpPr>
        <xdr:cNvPr id="193" name="直線コネクタ 192"/>
        <xdr:cNvCxnSpPr/>
      </xdr:nvCxnSpPr>
      <xdr:spPr>
        <a:xfrm>
          <a:off x="3098800" y="9505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75293</xdr:rowOff>
    </xdr:to>
    <xdr:cxnSp macro="">
      <xdr:nvCxnSpPr>
        <xdr:cNvPr id="196" name="直線コネクタ 195"/>
        <xdr:cNvCxnSpPr/>
      </xdr:nvCxnSpPr>
      <xdr:spPr>
        <a:xfrm>
          <a:off x="2209800" y="9407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148772</xdr:rowOff>
    </xdr:to>
    <xdr:cxnSp macro="">
      <xdr:nvCxnSpPr>
        <xdr:cNvPr id="199" name="直線コネクタ 198"/>
        <xdr:cNvCxnSpPr/>
      </xdr:nvCxnSpPr>
      <xdr:spPr>
        <a:xfrm>
          <a:off x="1320800" y="9309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78922</xdr:rowOff>
    </xdr:from>
    <xdr:to>
      <xdr:col>24</xdr:col>
      <xdr:colOff>76200</xdr:colOff>
      <xdr:row>56</xdr:row>
      <xdr:rowOff>9072</xdr:rowOff>
    </xdr:to>
    <xdr:sp macro="" textlink="">
      <xdr:nvSpPr>
        <xdr:cNvPr id="209" name="楕円 208"/>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95449</xdr:rowOff>
    </xdr:from>
    <xdr:ext cx="762000" cy="259045"/>
    <xdr:sp macro="" textlink="">
      <xdr:nvSpPr>
        <xdr:cNvPr id="210"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11" name="楕円 210"/>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2" name="テキスト ボックス 211"/>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24493</xdr:rowOff>
    </xdr:from>
    <xdr:to>
      <xdr:col>15</xdr:col>
      <xdr:colOff>149225</xdr:colOff>
      <xdr:row>55</xdr:row>
      <xdr:rowOff>126093</xdr:rowOff>
    </xdr:to>
    <xdr:sp macro="" textlink="">
      <xdr:nvSpPr>
        <xdr:cNvPr id="213" name="楕円 212"/>
        <xdr:cNvSpPr/>
      </xdr:nvSpPr>
      <xdr:spPr>
        <a:xfrm>
          <a:off x="3048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214" name="テキスト ボックス 213"/>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5" name="楕円 214"/>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6" name="テキスト ボックス 215"/>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7" name="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前年度と同数値であり、類似団体平均値を下回って推移している。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今後とも行財政運営の健全化を図り、より一層の経費削減に努める。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112304</xdr:rowOff>
    </xdr:from>
    <xdr:to>
      <xdr:col>82</xdr:col>
      <xdr:colOff>107950</xdr:colOff>
      <xdr:row>55</xdr:row>
      <xdr:rowOff>112304</xdr:rowOff>
    </xdr:to>
    <xdr:cxnSp macro="">
      <xdr:nvCxnSpPr>
        <xdr:cNvPr id="253" name="直線コネクタ 252"/>
        <xdr:cNvCxnSpPr/>
      </xdr:nvCxnSpPr>
      <xdr:spPr>
        <a:xfrm>
          <a:off x="15671800" y="95420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112304</xdr:rowOff>
    </xdr:from>
    <xdr:to>
      <xdr:col>78</xdr:col>
      <xdr:colOff>69850</xdr:colOff>
      <xdr:row>55</xdr:row>
      <xdr:rowOff>125367</xdr:rowOff>
    </xdr:to>
    <xdr:cxnSp macro="">
      <xdr:nvCxnSpPr>
        <xdr:cNvPr id="256" name="直線コネクタ 255"/>
        <xdr:cNvCxnSpPr/>
      </xdr:nvCxnSpPr>
      <xdr:spPr>
        <a:xfrm flipV="1">
          <a:off x="14782800" y="95420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33927</xdr:rowOff>
    </xdr:from>
    <xdr:to>
      <xdr:col>73</xdr:col>
      <xdr:colOff>180975</xdr:colOff>
      <xdr:row>55</xdr:row>
      <xdr:rowOff>125367</xdr:rowOff>
    </xdr:to>
    <xdr:cxnSp macro="">
      <xdr:nvCxnSpPr>
        <xdr:cNvPr id="259" name="直線コネクタ 258"/>
        <xdr:cNvCxnSpPr/>
      </xdr:nvCxnSpPr>
      <xdr:spPr>
        <a:xfrm>
          <a:off x="13893800" y="94636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33927</xdr:rowOff>
    </xdr:from>
    <xdr:to>
      <xdr:col>69</xdr:col>
      <xdr:colOff>92075</xdr:colOff>
      <xdr:row>55</xdr:row>
      <xdr:rowOff>33927</xdr:rowOff>
    </xdr:to>
    <xdr:cxnSp macro="">
      <xdr:nvCxnSpPr>
        <xdr:cNvPr id="262" name="直線コネクタ 261"/>
        <xdr:cNvCxnSpPr/>
      </xdr:nvCxnSpPr>
      <xdr:spPr>
        <a:xfrm>
          <a:off x="13004800" y="9463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72" name="楕円 271"/>
        <xdr:cNvSpPr/>
      </xdr:nvSpPr>
      <xdr:spPr>
        <a:xfrm>
          <a:off x="164592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78031</xdr:rowOff>
    </xdr:from>
    <xdr:ext cx="762000" cy="259045"/>
    <xdr:sp macro="" textlink="">
      <xdr:nvSpPr>
        <xdr:cNvPr id="273" name="その他該当値テキスト"/>
        <xdr:cNvSpPr txBox="1"/>
      </xdr:nvSpPr>
      <xdr:spPr>
        <a:xfrm>
          <a:off x="16598900" y="933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61504</xdr:rowOff>
    </xdr:from>
    <xdr:to>
      <xdr:col>78</xdr:col>
      <xdr:colOff>120650</xdr:colOff>
      <xdr:row>55</xdr:row>
      <xdr:rowOff>163104</xdr:rowOff>
    </xdr:to>
    <xdr:sp macro="" textlink="">
      <xdr:nvSpPr>
        <xdr:cNvPr id="274" name="楕円 273"/>
        <xdr:cNvSpPr/>
      </xdr:nvSpPr>
      <xdr:spPr>
        <a:xfrm>
          <a:off x="15621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1831</xdr:rowOff>
    </xdr:from>
    <xdr:ext cx="736600" cy="259045"/>
    <xdr:sp macro="" textlink="">
      <xdr:nvSpPr>
        <xdr:cNvPr id="275" name="テキスト ボックス 274"/>
        <xdr:cNvSpPr txBox="1"/>
      </xdr:nvSpPr>
      <xdr:spPr>
        <a:xfrm>
          <a:off x="15290800" y="926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74567</xdr:rowOff>
    </xdr:from>
    <xdr:to>
      <xdr:col>74</xdr:col>
      <xdr:colOff>31750</xdr:colOff>
      <xdr:row>56</xdr:row>
      <xdr:rowOff>4717</xdr:rowOff>
    </xdr:to>
    <xdr:sp macro="" textlink="">
      <xdr:nvSpPr>
        <xdr:cNvPr id="276" name="楕円 275"/>
        <xdr:cNvSpPr/>
      </xdr:nvSpPr>
      <xdr:spPr>
        <a:xfrm>
          <a:off x="14732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14894</xdr:rowOff>
    </xdr:from>
    <xdr:ext cx="762000" cy="259045"/>
    <xdr:sp macro="" textlink="">
      <xdr:nvSpPr>
        <xdr:cNvPr id="277" name="テキスト ボックス 276"/>
        <xdr:cNvSpPr txBox="1"/>
      </xdr:nvSpPr>
      <xdr:spPr>
        <a:xfrm>
          <a:off x="14401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154577</xdr:rowOff>
    </xdr:from>
    <xdr:to>
      <xdr:col>69</xdr:col>
      <xdr:colOff>142875</xdr:colOff>
      <xdr:row>55</xdr:row>
      <xdr:rowOff>84727</xdr:rowOff>
    </xdr:to>
    <xdr:sp macro="" textlink="">
      <xdr:nvSpPr>
        <xdr:cNvPr id="278" name="楕円 277"/>
        <xdr:cNvSpPr/>
      </xdr:nvSpPr>
      <xdr:spPr>
        <a:xfrm>
          <a:off x="13843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94904</xdr:rowOff>
    </xdr:from>
    <xdr:ext cx="762000" cy="259045"/>
    <xdr:sp macro="" textlink="">
      <xdr:nvSpPr>
        <xdr:cNvPr id="279" name="テキスト ボックス 278"/>
        <xdr:cNvSpPr txBox="1"/>
      </xdr:nvSpPr>
      <xdr:spPr>
        <a:xfrm>
          <a:off x="13512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154577</xdr:rowOff>
    </xdr:from>
    <xdr:to>
      <xdr:col>65</xdr:col>
      <xdr:colOff>53975</xdr:colOff>
      <xdr:row>55</xdr:row>
      <xdr:rowOff>84727</xdr:rowOff>
    </xdr:to>
    <xdr:sp macro="" textlink="">
      <xdr:nvSpPr>
        <xdr:cNvPr id="280" name="楕円 279"/>
        <xdr:cNvSpPr/>
      </xdr:nvSpPr>
      <xdr:spPr>
        <a:xfrm>
          <a:off x="12954000" y="94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94904</xdr:rowOff>
    </xdr:from>
    <xdr:ext cx="762000" cy="259045"/>
    <xdr:sp macro="" textlink="">
      <xdr:nvSpPr>
        <xdr:cNvPr id="281" name="テキスト ボックス 280"/>
        <xdr:cNvSpPr txBox="1"/>
      </xdr:nvSpPr>
      <xdr:spPr>
        <a:xfrm>
          <a:off x="12623800" y="918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ポイント高い状況にある。これは公営企業会計に対する繰出金が多額になっていることが要因である。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今後は、美祢市行政改革大綱に基づき見直しや削減を行うとともに、公営企業会計の健全化に取り組む。</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69850</xdr:rowOff>
    </xdr:to>
    <xdr:cxnSp macro="">
      <xdr:nvCxnSpPr>
        <xdr:cNvPr id="311" name="直線コネクタ 310"/>
        <xdr:cNvCxnSpPr/>
      </xdr:nvCxnSpPr>
      <xdr:spPr>
        <a:xfrm>
          <a:off x="15671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46990</xdr:rowOff>
    </xdr:to>
    <xdr:cxnSp macro="">
      <xdr:nvCxnSpPr>
        <xdr:cNvPr id="314" name="直線コネクタ 313"/>
        <xdr:cNvCxnSpPr/>
      </xdr:nvCxnSpPr>
      <xdr:spPr>
        <a:xfrm>
          <a:off x="14782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97282</xdr:rowOff>
    </xdr:to>
    <xdr:cxnSp macro="">
      <xdr:nvCxnSpPr>
        <xdr:cNvPr id="317" name="直線コネクタ 316"/>
        <xdr:cNvCxnSpPr/>
      </xdr:nvCxnSpPr>
      <xdr:spPr>
        <a:xfrm flipV="1">
          <a:off x="13893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97282</xdr:rowOff>
    </xdr:to>
    <xdr:cxnSp macro="">
      <xdr:nvCxnSpPr>
        <xdr:cNvPr id="320" name="直線コネクタ 319"/>
        <xdr:cNvCxnSpPr/>
      </xdr:nvCxnSpPr>
      <xdr:spPr>
        <a:xfrm>
          <a:off x="13004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30" name="楕円 329"/>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1"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2" name="楕円 331"/>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3" name="テキスト ボックス 332"/>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4" name="楕円 333"/>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5" name="テキスト ボックス 334"/>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6" name="楕円 335"/>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7" name="テキスト ボックス 336"/>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8" name="楕円 337"/>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9" name="テキスト ボックス 338"/>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ポイント下回る値となった。</a:t>
          </a:r>
        </a:p>
        <a:p>
          <a:r>
            <a:rPr kumimoji="1" lang="ja-JP" altLang="en-US" sz="1300">
              <a:latin typeface="ＭＳ Ｐゴシック" panose="020B0600070205080204" pitchFamily="50" charset="-128"/>
              <a:ea typeface="ＭＳ Ｐゴシック" panose="020B0600070205080204" pitchFamily="50" charset="-128"/>
            </a:rPr>
            <a:t>　普通建設事業における適債事業の効率的選択により新規の市債発行を抑制しているところであるが、本年度において第三セクター等改革推進債や退職手当債の繰上償還を実施したことにより大きく減少している。引き続き新発債の抑制に努め、繰上償還の検討を行うなど、後年度負担の軽減を図ることとしてい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153670</xdr:rowOff>
    </xdr:from>
    <xdr:to>
      <xdr:col>24</xdr:col>
      <xdr:colOff>25400</xdr:colOff>
      <xdr:row>75</xdr:row>
      <xdr:rowOff>20320</xdr:rowOff>
    </xdr:to>
    <xdr:cxnSp macro="">
      <xdr:nvCxnSpPr>
        <xdr:cNvPr id="371" name="直線コネクタ 370"/>
        <xdr:cNvCxnSpPr/>
      </xdr:nvCxnSpPr>
      <xdr:spPr>
        <a:xfrm flipV="1">
          <a:off x="3987800" y="128409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20320</xdr:rowOff>
    </xdr:from>
    <xdr:to>
      <xdr:col>19</xdr:col>
      <xdr:colOff>187325</xdr:colOff>
      <xdr:row>75</xdr:row>
      <xdr:rowOff>26035</xdr:rowOff>
    </xdr:to>
    <xdr:cxnSp macro="">
      <xdr:nvCxnSpPr>
        <xdr:cNvPr id="374" name="直線コネクタ 373"/>
        <xdr:cNvCxnSpPr/>
      </xdr:nvCxnSpPr>
      <xdr:spPr>
        <a:xfrm flipV="1">
          <a:off x="3098800" y="128790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xdr:rowOff>
    </xdr:from>
    <xdr:to>
      <xdr:col>15</xdr:col>
      <xdr:colOff>98425</xdr:colOff>
      <xdr:row>75</xdr:row>
      <xdr:rowOff>26035</xdr:rowOff>
    </xdr:to>
    <xdr:cxnSp macro="">
      <xdr:nvCxnSpPr>
        <xdr:cNvPr id="377" name="直線コネクタ 376"/>
        <xdr:cNvCxnSpPr/>
      </xdr:nvCxnSpPr>
      <xdr:spPr>
        <a:xfrm>
          <a:off x="2209800" y="128619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xdr:rowOff>
    </xdr:from>
    <xdr:to>
      <xdr:col>11</xdr:col>
      <xdr:colOff>9525</xdr:colOff>
      <xdr:row>75</xdr:row>
      <xdr:rowOff>20320</xdr:rowOff>
    </xdr:to>
    <xdr:cxnSp macro="">
      <xdr:nvCxnSpPr>
        <xdr:cNvPr id="380" name="直線コネクタ 379"/>
        <xdr:cNvCxnSpPr/>
      </xdr:nvCxnSpPr>
      <xdr:spPr>
        <a:xfrm flipV="1">
          <a:off x="1320800" y="128619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102870</xdr:rowOff>
    </xdr:from>
    <xdr:to>
      <xdr:col>24</xdr:col>
      <xdr:colOff>76200</xdr:colOff>
      <xdr:row>75</xdr:row>
      <xdr:rowOff>33020</xdr:rowOff>
    </xdr:to>
    <xdr:sp macro="" textlink="">
      <xdr:nvSpPr>
        <xdr:cNvPr id="390" name="楕円 389"/>
        <xdr:cNvSpPr/>
      </xdr:nvSpPr>
      <xdr:spPr>
        <a:xfrm>
          <a:off x="4775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119397</xdr:rowOff>
    </xdr:from>
    <xdr:ext cx="762000" cy="259045"/>
    <xdr:sp macro="" textlink="">
      <xdr:nvSpPr>
        <xdr:cNvPr id="391" name="公債費該当値テキスト"/>
        <xdr:cNvSpPr txBox="1"/>
      </xdr:nvSpPr>
      <xdr:spPr>
        <a:xfrm>
          <a:off x="49149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140970</xdr:rowOff>
    </xdr:from>
    <xdr:to>
      <xdr:col>20</xdr:col>
      <xdr:colOff>38100</xdr:colOff>
      <xdr:row>75</xdr:row>
      <xdr:rowOff>71120</xdr:rowOff>
    </xdr:to>
    <xdr:sp macro="" textlink="">
      <xdr:nvSpPr>
        <xdr:cNvPr id="392" name="楕円 391"/>
        <xdr:cNvSpPr/>
      </xdr:nvSpPr>
      <xdr:spPr>
        <a:xfrm>
          <a:off x="3937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93" name="テキスト ボックス 392"/>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146685</xdr:rowOff>
    </xdr:from>
    <xdr:to>
      <xdr:col>15</xdr:col>
      <xdr:colOff>149225</xdr:colOff>
      <xdr:row>75</xdr:row>
      <xdr:rowOff>76835</xdr:rowOff>
    </xdr:to>
    <xdr:sp macro="" textlink="">
      <xdr:nvSpPr>
        <xdr:cNvPr id="394" name="楕円 393"/>
        <xdr:cNvSpPr/>
      </xdr:nvSpPr>
      <xdr:spPr>
        <a:xfrm>
          <a:off x="3048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61612</xdr:rowOff>
    </xdr:from>
    <xdr:ext cx="762000" cy="259045"/>
    <xdr:sp macro="" textlink="">
      <xdr:nvSpPr>
        <xdr:cNvPr id="395" name="テキスト ボックス 394"/>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123825</xdr:rowOff>
    </xdr:from>
    <xdr:to>
      <xdr:col>11</xdr:col>
      <xdr:colOff>60325</xdr:colOff>
      <xdr:row>75</xdr:row>
      <xdr:rowOff>53975</xdr:rowOff>
    </xdr:to>
    <xdr:sp macro="" textlink="">
      <xdr:nvSpPr>
        <xdr:cNvPr id="396" name="楕円 395"/>
        <xdr:cNvSpPr/>
      </xdr:nvSpPr>
      <xdr:spPr>
        <a:xfrm>
          <a:off x="2159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64152</xdr:rowOff>
    </xdr:from>
    <xdr:ext cx="762000" cy="259045"/>
    <xdr:sp macro="" textlink="">
      <xdr:nvSpPr>
        <xdr:cNvPr id="397" name="テキスト ボックス 396"/>
        <xdr:cNvSpPr txBox="1"/>
      </xdr:nvSpPr>
      <xdr:spPr>
        <a:xfrm>
          <a:off x="1828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140970</xdr:rowOff>
    </xdr:from>
    <xdr:to>
      <xdr:col>6</xdr:col>
      <xdr:colOff>171450</xdr:colOff>
      <xdr:row>75</xdr:row>
      <xdr:rowOff>71120</xdr:rowOff>
    </xdr:to>
    <xdr:sp macro="" textlink="">
      <xdr:nvSpPr>
        <xdr:cNvPr id="398" name="楕円 397"/>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81297</xdr:rowOff>
    </xdr:from>
    <xdr:ext cx="762000" cy="259045"/>
    <xdr:sp macro="" textlink="">
      <xdr:nvSpPr>
        <xdr:cNvPr id="399" name="テキスト ボックス 398"/>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ポイント増加し、類似団体平均値を</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年度は普通交付税の合併算定替の逓減等により経常的な一般財源が大幅に減となったが、これに見合った物件費、扶助費、補助費等の義務的経費が縮減できず、比率が大きくなったことが主な理由である。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今後は、美祢市行政改革大綱に基づき見直しや削減を行うとともに、公営企業会計の健全化に取り組む。</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146050</xdr:rowOff>
    </xdr:from>
    <xdr:to>
      <xdr:col>82</xdr:col>
      <xdr:colOff>107950</xdr:colOff>
      <xdr:row>79</xdr:row>
      <xdr:rowOff>58420</xdr:rowOff>
    </xdr:to>
    <xdr:cxnSp macro="">
      <xdr:nvCxnSpPr>
        <xdr:cNvPr id="432" name="直線コネクタ 431"/>
        <xdr:cNvCxnSpPr/>
      </xdr:nvCxnSpPr>
      <xdr:spPr>
        <a:xfrm>
          <a:off x="15671800" y="135191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146050</xdr:rowOff>
    </xdr:from>
    <xdr:to>
      <xdr:col>78</xdr:col>
      <xdr:colOff>69850</xdr:colOff>
      <xdr:row>78</xdr:row>
      <xdr:rowOff>146050</xdr:rowOff>
    </xdr:to>
    <xdr:cxnSp macro="">
      <xdr:nvCxnSpPr>
        <xdr:cNvPr id="435" name="直線コネクタ 434"/>
        <xdr:cNvCxnSpPr/>
      </xdr:nvCxnSpPr>
      <xdr:spPr>
        <a:xfrm>
          <a:off x="14782800" y="1351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8889</xdr:rowOff>
    </xdr:from>
    <xdr:to>
      <xdr:col>73</xdr:col>
      <xdr:colOff>180975</xdr:colOff>
      <xdr:row>78</xdr:row>
      <xdr:rowOff>146050</xdr:rowOff>
    </xdr:to>
    <xdr:cxnSp macro="">
      <xdr:nvCxnSpPr>
        <xdr:cNvPr id="438" name="直線コネクタ 437"/>
        <xdr:cNvCxnSpPr/>
      </xdr:nvCxnSpPr>
      <xdr:spPr>
        <a:xfrm>
          <a:off x="13893800" y="133819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130811</xdr:rowOff>
    </xdr:from>
    <xdr:to>
      <xdr:col>69</xdr:col>
      <xdr:colOff>92075</xdr:colOff>
      <xdr:row>78</xdr:row>
      <xdr:rowOff>8889</xdr:rowOff>
    </xdr:to>
    <xdr:cxnSp macro="">
      <xdr:nvCxnSpPr>
        <xdr:cNvPr id="441" name="直線コネクタ 440"/>
        <xdr:cNvCxnSpPr/>
      </xdr:nvCxnSpPr>
      <xdr:spPr>
        <a:xfrm>
          <a:off x="13004800" y="133324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51" name="楕円 450"/>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52" name="公債費以外該当値テキスト"/>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95250</xdr:rowOff>
    </xdr:from>
    <xdr:to>
      <xdr:col>78</xdr:col>
      <xdr:colOff>120650</xdr:colOff>
      <xdr:row>79</xdr:row>
      <xdr:rowOff>25400</xdr:rowOff>
    </xdr:to>
    <xdr:sp macro="" textlink="">
      <xdr:nvSpPr>
        <xdr:cNvPr id="453" name="楕円 452"/>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10177</xdr:rowOff>
    </xdr:from>
    <xdr:ext cx="736600" cy="259045"/>
    <xdr:sp macro="" textlink="">
      <xdr:nvSpPr>
        <xdr:cNvPr id="454" name="テキスト ボックス 453"/>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95250</xdr:rowOff>
    </xdr:from>
    <xdr:to>
      <xdr:col>74</xdr:col>
      <xdr:colOff>31750</xdr:colOff>
      <xdr:row>79</xdr:row>
      <xdr:rowOff>25400</xdr:rowOff>
    </xdr:to>
    <xdr:sp macro="" textlink="">
      <xdr:nvSpPr>
        <xdr:cNvPr id="455" name="楕円 454"/>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10177</xdr:rowOff>
    </xdr:from>
    <xdr:ext cx="762000" cy="259045"/>
    <xdr:sp macro="" textlink="">
      <xdr:nvSpPr>
        <xdr:cNvPr id="456" name="テキスト ボックス 455"/>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129539</xdr:rowOff>
    </xdr:from>
    <xdr:to>
      <xdr:col>69</xdr:col>
      <xdr:colOff>142875</xdr:colOff>
      <xdr:row>78</xdr:row>
      <xdr:rowOff>59689</xdr:rowOff>
    </xdr:to>
    <xdr:sp macro="" textlink="">
      <xdr:nvSpPr>
        <xdr:cNvPr id="457" name="楕円 456"/>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44466</xdr:rowOff>
    </xdr:from>
    <xdr:ext cx="762000" cy="259045"/>
    <xdr:sp macro="" textlink="">
      <xdr:nvSpPr>
        <xdr:cNvPr id="458" name="テキスト ボックス 457"/>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59" name="楕円 458"/>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166388</xdr:rowOff>
    </xdr:from>
    <xdr:ext cx="762000" cy="259045"/>
    <xdr:sp macro="" textlink="">
      <xdr:nvSpPr>
        <xdr:cNvPr id="460" name="テキスト ボックス 459"/>
        <xdr:cNvSpPr txBox="1"/>
      </xdr:nvSpPr>
      <xdr:spPr>
        <a:xfrm>
          <a:off x="12623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216</xdr:rowOff>
    </xdr:from>
    <xdr:to>
      <xdr:col>29</xdr:col>
      <xdr:colOff>127000</xdr:colOff>
      <xdr:row>15</xdr:row>
      <xdr:rowOff>41631</xdr:rowOff>
    </xdr:to>
    <xdr:cxnSp macro="">
      <xdr:nvCxnSpPr>
        <xdr:cNvPr id="50" name="直線コネクタ 49"/>
        <xdr:cNvCxnSpPr/>
      </xdr:nvCxnSpPr>
      <xdr:spPr bwMode="auto">
        <a:xfrm flipV="1">
          <a:off x="5003800" y="2619591"/>
          <a:ext cx="647700" cy="41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41631</xdr:rowOff>
    </xdr:from>
    <xdr:to>
      <xdr:col>26</xdr:col>
      <xdr:colOff>50800</xdr:colOff>
      <xdr:row>15</xdr:row>
      <xdr:rowOff>97942</xdr:rowOff>
    </xdr:to>
    <xdr:cxnSp macro="">
      <xdr:nvCxnSpPr>
        <xdr:cNvPr id="53" name="直線コネクタ 52"/>
        <xdr:cNvCxnSpPr/>
      </xdr:nvCxnSpPr>
      <xdr:spPr bwMode="auto">
        <a:xfrm flipV="1">
          <a:off x="4305300" y="2661006"/>
          <a:ext cx="698500" cy="5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97942</xdr:rowOff>
    </xdr:from>
    <xdr:to>
      <xdr:col>22</xdr:col>
      <xdr:colOff>114300</xdr:colOff>
      <xdr:row>15</xdr:row>
      <xdr:rowOff>100216</xdr:rowOff>
    </xdr:to>
    <xdr:cxnSp macro="">
      <xdr:nvCxnSpPr>
        <xdr:cNvPr id="56" name="直線コネクタ 55"/>
        <xdr:cNvCxnSpPr/>
      </xdr:nvCxnSpPr>
      <xdr:spPr bwMode="auto">
        <a:xfrm flipV="1">
          <a:off x="3606800" y="2717317"/>
          <a:ext cx="698500" cy="2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99352</xdr:rowOff>
    </xdr:from>
    <xdr:to>
      <xdr:col>18</xdr:col>
      <xdr:colOff>177800</xdr:colOff>
      <xdr:row>15</xdr:row>
      <xdr:rowOff>100216</xdr:rowOff>
    </xdr:to>
    <xdr:cxnSp macro="">
      <xdr:nvCxnSpPr>
        <xdr:cNvPr id="59" name="直線コネクタ 58"/>
        <xdr:cNvCxnSpPr/>
      </xdr:nvCxnSpPr>
      <xdr:spPr bwMode="auto">
        <a:xfrm>
          <a:off x="2908300" y="2718727"/>
          <a:ext cx="698500" cy="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120866</xdr:rowOff>
    </xdr:from>
    <xdr:to>
      <xdr:col>29</xdr:col>
      <xdr:colOff>177800</xdr:colOff>
      <xdr:row>15</xdr:row>
      <xdr:rowOff>51016</xdr:rowOff>
    </xdr:to>
    <xdr:sp macro="" textlink="">
      <xdr:nvSpPr>
        <xdr:cNvPr id="69" name="楕円 68"/>
        <xdr:cNvSpPr/>
      </xdr:nvSpPr>
      <xdr:spPr bwMode="auto">
        <a:xfrm>
          <a:off x="5600700" y="256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137393</xdr:rowOff>
    </xdr:from>
    <xdr:ext cx="762000" cy="259045"/>
    <xdr:sp macro="" textlink="">
      <xdr:nvSpPr>
        <xdr:cNvPr id="70" name="人口1人当たり決算額の推移該当値テキスト130"/>
        <xdr:cNvSpPr txBox="1"/>
      </xdr:nvSpPr>
      <xdr:spPr>
        <a:xfrm>
          <a:off x="5740400" y="2413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162281</xdr:rowOff>
    </xdr:from>
    <xdr:to>
      <xdr:col>26</xdr:col>
      <xdr:colOff>101600</xdr:colOff>
      <xdr:row>15</xdr:row>
      <xdr:rowOff>92431</xdr:rowOff>
    </xdr:to>
    <xdr:sp macro="" textlink="">
      <xdr:nvSpPr>
        <xdr:cNvPr id="71" name="楕円 70"/>
        <xdr:cNvSpPr/>
      </xdr:nvSpPr>
      <xdr:spPr bwMode="auto">
        <a:xfrm>
          <a:off x="4953000" y="2610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102608</xdr:rowOff>
    </xdr:from>
    <xdr:ext cx="736600" cy="259045"/>
    <xdr:sp macro="" textlink="">
      <xdr:nvSpPr>
        <xdr:cNvPr id="72" name="テキスト ボックス 71"/>
        <xdr:cNvSpPr txBox="1"/>
      </xdr:nvSpPr>
      <xdr:spPr>
        <a:xfrm>
          <a:off x="4622800" y="2379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47142</xdr:rowOff>
    </xdr:from>
    <xdr:to>
      <xdr:col>22</xdr:col>
      <xdr:colOff>165100</xdr:colOff>
      <xdr:row>15</xdr:row>
      <xdr:rowOff>148742</xdr:rowOff>
    </xdr:to>
    <xdr:sp macro="" textlink="">
      <xdr:nvSpPr>
        <xdr:cNvPr id="73" name="楕円 72"/>
        <xdr:cNvSpPr/>
      </xdr:nvSpPr>
      <xdr:spPr bwMode="auto">
        <a:xfrm>
          <a:off x="4254500" y="266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158919</xdr:rowOff>
    </xdr:from>
    <xdr:ext cx="762000" cy="259045"/>
    <xdr:sp macro="" textlink="">
      <xdr:nvSpPr>
        <xdr:cNvPr id="74" name="テキスト ボックス 73"/>
        <xdr:cNvSpPr txBox="1"/>
      </xdr:nvSpPr>
      <xdr:spPr>
        <a:xfrm>
          <a:off x="3924300" y="2435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49416</xdr:rowOff>
    </xdr:from>
    <xdr:to>
      <xdr:col>19</xdr:col>
      <xdr:colOff>38100</xdr:colOff>
      <xdr:row>15</xdr:row>
      <xdr:rowOff>151016</xdr:rowOff>
    </xdr:to>
    <xdr:sp macro="" textlink="">
      <xdr:nvSpPr>
        <xdr:cNvPr id="75" name="楕円 74"/>
        <xdr:cNvSpPr/>
      </xdr:nvSpPr>
      <xdr:spPr bwMode="auto">
        <a:xfrm>
          <a:off x="3556000" y="266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161193</xdr:rowOff>
    </xdr:from>
    <xdr:ext cx="762000" cy="259045"/>
    <xdr:sp macro="" textlink="">
      <xdr:nvSpPr>
        <xdr:cNvPr id="76" name="テキスト ボックス 75"/>
        <xdr:cNvSpPr txBox="1"/>
      </xdr:nvSpPr>
      <xdr:spPr>
        <a:xfrm>
          <a:off x="3225800" y="243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48552</xdr:rowOff>
    </xdr:from>
    <xdr:to>
      <xdr:col>15</xdr:col>
      <xdr:colOff>101600</xdr:colOff>
      <xdr:row>15</xdr:row>
      <xdr:rowOff>150152</xdr:rowOff>
    </xdr:to>
    <xdr:sp macro="" textlink="">
      <xdr:nvSpPr>
        <xdr:cNvPr id="77" name="楕円 76"/>
        <xdr:cNvSpPr/>
      </xdr:nvSpPr>
      <xdr:spPr bwMode="auto">
        <a:xfrm>
          <a:off x="2857500" y="266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160329</xdr:rowOff>
    </xdr:from>
    <xdr:ext cx="762000" cy="259045"/>
    <xdr:sp macro="" textlink="">
      <xdr:nvSpPr>
        <xdr:cNvPr id="78" name="テキスト ボックス 77"/>
        <xdr:cNvSpPr txBox="1"/>
      </xdr:nvSpPr>
      <xdr:spPr>
        <a:xfrm>
          <a:off x="2527300" y="2436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264659</xdr:rowOff>
    </xdr:from>
    <xdr:to>
      <xdr:col>29</xdr:col>
      <xdr:colOff>127000</xdr:colOff>
      <xdr:row>37</xdr:row>
      <xdr:rowOff>299372</xdr:rowOff>
    </xdr:to>
    <xdr:cxnSp macro="">
      <xdr:nvCxnSpPr>
        <xdr:cNvPr id="112" name="直線コネクタ 111"/>
        <xdr:cNvCxnSpPr/>
      </xdr:nvCxnSpPr>
      <xdr:spPr bwMode="auto">
        <a:xfrm>
          <a:off x="5003800" y="7389359"/>
          <a:ext cx="647700" cy="34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284149</xdr:rowOff>
    </xdr:from>
    <xdr:ext cx="762000" cy="259045"/>
    <xdr:sp macro="" textlink="">
      <xdr:nvSpPr>
        <xdr:cNvPr id="113" name="人口1人当たり決算額の推移平均値テキスト445"/>
        <xdr:cNvSpPr txBox="1"/>
      </xdr:nvSpPr>
      <xdr:spPr>
        <a:xfrm>
          <a:off x="5740400" y="740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245738</xdr:rowOff>
    </xdr:from>
    <xdr:to>
      <xdr:col>26</xdr:col>
      <xdr:colOff>50800</xdr:colOff>
      <xdr:row>37</xdr:row>
      <xdr:rowOff>264659</xdr:rowOff>
    </xdr:to>
    <xdr:cxnSp macro="">
      <xdr:nvCxnSpPr>
        <xdr:cNvPr id="115" name="直線コネクタ 114"/>
        <xdr:cNvCxnSpPr/>
      </xdr:nvCxnSpPr>
      <xdr:spPr bwMode="auto">
        <a:xfrm>
          <a:off x="4305300" y="7370438"/>
          <a:ext cx="698500" cy="18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245738</xdr:rowOff>
    </xdr:from>
    <xdr:to>
      <xdr:col>22</xdr:col>
      <xdr:colOff>114300</xdr:colOff>
      <xdr:row>37</xdr:row>
      <xdr:rowOff>251850</xdr:rowOff>
    </xdr:to>
    <xdr:cxnSp macro="">
      <xdr:nvCxnSpPr>
        <xdr:cNvPr id="118" name="直線コネクタ 117"/>
        <xdr:cNvCxnSpPr/>
      </xdr:nvCxnSpPr>
      <xdr:spPr bwMode="auto">
        <a:xfrm flipV="1">
          <a:off x="3606800" y="7370438"/>
          <a:ext cx="698500" cy="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249385</xdr:rowOff>
    </xdr:from>
    <xdr:to>
      <xdr:col>18</xdr:col>
      <xdr:colOff>177800</xdr:colOff>
      <xdr:row>37</xdr:row>
      <xdr:rowOff>251850</xdr:rowOff>
    </xdr:to>
    <xdr:cxnSp macro="">
      <xdr:nvCxnSpPr>
        <xdr:cNvPr id="121" name="直線コネクタ 120"/>
        <xdr:cNvCxnSpPr/>
      </xdr:nvCxnSpPr>
      <xdr:spPr bwMode="auto">
        <a:xfrm>
          <a:off x="2908300" y="7374085"/>
          <a:ext cx="698500" cy="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248572</xdr:rowOff>
    </xdr:from>
    <xdr:to>
      <xdr:col>29</xdr:col>
      <xdr:colOff>177800</xdr:colOff>
      <xdr:row>38</xdr:row>
      <xdr:rowOff>7272</xdr:rowOff>
    </xdr:to>
    <xdr:sp macro="" textlink="">
      <xdr:nvSpPr>
        <xdr:cNvPr id="131" name="楕円 130"/>
        <xdr:cNvSpPr/>
      </xdr:nvSpPr>
      <xdr:spPr bwMode="auto">
        <a:xfrm>
          <a:off x="5600700" y="7373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93649</xdr:rowOff>
    </xdr:from>
    <xdr:ext cx="762000" cy="259045"/>
    <xdr:sp macro="" textlink="">
      <xdr:nvSpPr>
        <xdr:cNvPr id="132" name="人口1人当たり決算額の推移該当値テキスト445"/>
        <xdr:cNvSpPr txBox="1"/>
      </xdr:nvSpPr>
      <xdr:spPr>
        <a:xfrm>
          <a:off x="5740400" y="721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213859</xdr:rowOff>
    </xdr:from>
    <xdr:to>
      <xdr:col>26</xdr:col>
      <xdr:colOff>101600</xdr:colOff>
      <xdr:row>37</xdr:row>
      <xdr:rowOff>315459</xdr:rowOff>
    </xdr:to>
    <xdr:sp macro="" textlink="">
      <xdr:nvSpPr>
        <xdr:cNvPr id="133" name="楕円 132"/>
        <xdr:cNvSpPr/>
      </xdr:nvSpPr>
      <xdr:spPr bwMode="auto">
        <a:xfrm>
          <a:off x="4953000" y="7338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154186</xdr:rowOff>
    </xdr:from>
    <xdr:ext cx="736600" cy="259045"/>
    <xdr:sp macro="" textlink="">
      <xdr:nvSpPr>
        <xdr:cNvPr id="134" name="テキスト ボックス 133"/>
        <xdr:cNvSpPr txBox="1"/>
      </xdr:nvSpPr>
      <xdr:spPr>
        <a:xfrm>
          <a:off x="4622800" y="7107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194938</xdr:rowOff>
    </xdr:from>
    <xdr:to>
      <xdr:col>22</xdr:col>
      <xdr:colOff>165100</xdr:colOff>
      <xdr:row>37</xdr:row>
      <xdr:rowOff>296538</xdr:rowOff>
    </xdr:to>
    <xdr:sp macro="" textlink="">
      <xdr:nvSpPr>
        <xdr:cNvPr id="135" name="楕円 134"/>
        <xdr:cNvSpPr/>
      </xdr:nvSpPr>
      <xdr:spPr bwMode="auto">
        <a:xfrm>
          <a:off x="4254500" y="731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135265</xdr:rowOff>
    </xdr:from>
    <xdr:ext cx="762000" cy="259045"/>
    <xdr:sp macro="" textlink="">
      <xdr:nvSpPr>
        <xdr:cNvPr id="136" name="テキスト ボックス 135"/>
        <xdr:cNvSpPr txBox="1"/>
      </xdr:nvSpPr>
      <xdr:spPr>
        <a:xfrm>
          <a:off x="3924300" y="708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201050</xdr:rowOff>
    </xdr:from>
    <xdr:to>
      <xdr:col>19</xdr:col>
      <xdr:colOff>38100</xdr:colOff>
      <xdr:row>37</xdr:row>
      <xdr:rowOff>302650</xdr:rowOff>
    </xdr:to>
    <xdr:sp macro="" textlink="">
      <xdr:nvSpPr>
        <xdr:cNvPr id="137" name="楕円 136"/>
        <xdr:cNvSpPr/>
      </xdr:nvSpPr>
      <xdr:spPr bwMode="auto">
        <a:xfrm>
          <a:off x="3556000" y="732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141377</xdr:rowOff>
    </xdr:from>
    <xdr:ext cx="762000" cy="259045"/>
    <xdr:sp macro="" textlink="">
      <xdr:nvSpPr>
        <xdr:cNvPr id="138" name="テキスト ボックス 137"/>
        <xdr:cNvSpPr txBox="1"/>
      </xdr:nvSpPr>
      <xdr:spPr>
        <a:xfrm>
          <a:off x="3225800" y="70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198585</xdr:rowOff>
    </xdr:from>
    <xdr:to>
      <xdr:col>15</xdr:col>
      <xdr:colOff>101600</xdr:colOff>
      <xdr:row>37</xdr:row>
      <xdr:rowOff>300185</xdr:rowOff>
    </xdr:to>
    <xdr:sp macro="" textlink="">
      <xdr:nvSpPr>
        <xdr:cNvPr id="139" name="楕円 138"/>
        <xdr:cNvSpPr/>
      </xdr:nvSpPr>
      <xdr:spPr bwMode="auto">
        <a:xfrm>
          <a:off x="2857500" y="7323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138912</xdr:rowOff>
    </xdr:from>
    <xdr:ext cx="762000" cy="259045"/>
    <xdr:sp macro="" textlink="">
      <xdr:nvSpPr>
        <xdr:cNvPr id="140" name="テキスト ボックス 139"/>
        <xdr:cNvSpPr txBox="1"/>
      </xdr:nvSpPr>
      <xdr:spPr>
        <a:xfrm>
          <a:off x="2527300" y="7092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24,567
24,325
472.64
16,799,414
16,283,518
507,946
9,667,438
16,294,015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13335</xdr:rowOff>
    </xdr:from>
    <xdr:to>
      <xdr:col>24</xdr:col>
      <xdr:colOff>63500</xdr:colOff>
      <xdr:row>33</xdr:row>
      <xdr:rowOff>56553</xdr:rowOff>
    </xdr:to>
    <xdr:cxnSp macro="">
      <xdr:nvCxnSpPr>
        <xdr:cNvPr id="61" name="直線コネクタ 60"/>
        <xdr:cNvCxnSpPr/>
      </xdr:nvCxnSpPr>
      <xdr:spPr>
        <a:xfrm flipV="1">
          <a:off x="3797300" y="5671185"/>
          <a:ext cx="838200" cy="4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22098</xdr:rowOff>
    </xdr:from>
    <xdr:to>
      <xdr:col>19</xdr:col>
      <xdr:colOff>177800</xdr:colOff>
      <xdr:row>33</xdr:row>
      <xdr:rowOff>56553</xdr:rowOff>
    </xdr:to>
    <xdr:cxnSp macro="">
      <xdr:nvCxnSpPr>
        <xdr:cNvPr id="64" name="直線コネクタ 63"/>
        <xdr:cNvCxnSpPr/>
      </xdr:nvCxnSpPr>
      <xdr:spPr>
        <a:xfrm>
          <a:off x="2908300" y="5679948"/>
          <a:ext cx="889000" cy="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10287</xdr:rowOff>
    </xdr:from>
    <xdr:to>
      <xdr:col>15</xdr:col>
      <xdr:colOff>50800</xdr:colOff>
      <xdr:row>33</xdr:row>
      <xdr:rowOff>22098</xdr:rowOff>
    </xdr:to>
    <xdr:cxnSp macro="">
      <xdr:nvCxnSpPr>
        <xdr:cNvPr id="67" name="直線コネクタ 66"/>
        <xdr:cNvCxnSpPr/>
      </xdr:nvCxnSpPr>
      <xdr:spPr>
        <a:xfrm>
          <a:off x="2019300" y="566813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139027</xdr:rowOff>
    </xdr:from>
    <xdr:to>
      <xdr:col>10</xdr:col>
      <xdr:colOff>114300</xdr:colOff>
      <xdr:row>33</xdr:row>
      <xdr:rowOff>10287</xdr:rowOff>
    </xdr:to>
    <xdr:cxnSp macro="">
      <xdr:nvCxnSpPr>
        <xdr:cNvPr id="70" name="直線コネクタ 69"/>
        <xdr:cNvCxnSpPr/>
      </xdr:nvCxnSpPr>
      <xdr:spPr>
        <a:xfrm>
          <a:off x="1130300" y="5625427"/>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133985</xdr:rowOff>
    </xdr:from>
    <xdr:to>
      <xdr:col>24</xdr:col>
      <xdr:colOff>114300</xdr:colOff>
      <xdr:row>33</xdr:row>
      <xdr:rowOff>64135</xdr:rowOff>
    </xdr:to>
    <xdr:sp macro="" textlink="">
      <xdr:nvSpPr>
        <xdr:cNvPr id="80" name="楕円 79"/>
        <xdr:cNvSpPr/>
      </xdr:nvSpPr>
      <xdr:spPr>
        <a:xfrm>
          <a:off x="4584700" y="56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156862</xdr:rowOff>
    </xdr:from>
    <xdr:ext cx="599010" cy="259045"/>
    <xdr:sp macro="" textlink="">
      <xdr:nvSpPr>
        <xdr:cNvPr id="81" name="人件費該当値テキスト"/>
        <xdr:cNvSpPr txBox="1"/>
      </xdr:nvSpPr>
      <xdr:spPr>
        <a:xfrm>
          <a:off x="4686300" y="547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5753</xdr:rowOff>
    </xdr:from>
    <xdr:to>
      <xdr:col>20</xdr:col>
      <xdr:colOff>38100</xdr:colOff>
      <xdr:row>33</xdr:row>
      <xdr:rowOff>107353</xdr:rowOff>
    </xdr:to>
    <xdr:sp macro="" textlink="">
      <xdr:nvSpPr>
        <xdr:cNvPr id="82" name="楕円 81"/>
        <xdr:cNvSpPr/>
      </xdr:nvSpPr>
      <xdr:spPr>
        <a:xfrm>
          <a:off x="3746500" y="56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123880</xdr:rowOff>
    </xdr:from>
    <xdr:ext cx="599010" cy="259045"/>
    <xdr:sp macro="" textlink="">
      <xdr:nvSpPr>
        <xdr:cNvPr id="83" name="テキスト ボックス 82"/>
        <xdr:cNvSpPr txBox="1"/>
      </xdr:nvSpPr>
      <xdr:spPr>
        <a:xfrm>
          <a:off x="3497795" y="543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142748</xdr:rowOff>
    </xdr:from>
    <xdr:to>
      <xdr:col>15</xdr:col>
      <xdr:colOff>101600</xdr:colOff>
      <xdr:row>33</xdr:row>
      <xdr:rowOff>72898</xdr:rowOff>
    </xdr:to>
    <xdr:sp macro="" textlink="">
      <xdr:nvSpPr>
        <xdr:cNvPr id="84" name="楕円 83"/>
        <xdr:cNvSpPr/>
      </xdr:nvSpPr>
      <xdr:spPr>
        <a:xfrm>
          <a:off x="2857500" y="56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89425</xdr:rowOff>
    </xdr:from>
    <xdr:ext cx="599010" cy="259045"/>
    <xdr:sp macro="" textlink="">
      <xdr:nvSpPr>
        <xdr:cNvPr id="85" name="テキスト ボックス 84"/>
        <xdr:cNvSpPr txBox="1"/>
      </xdr:nvSpPr>
      <xdr:spPr>
        <a:xfrm>
          <a:off x="2608795" y="540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130937</xdr:rowOff>
    </xdr:from>
    <xdr:to>
      <xdr:col>10</xdr:col>
      <xdr:colOff>165100</xdr:colOff>
      <xdr:row>33</xdr:row>
      <xdr:rowOff>61087</xdr:rowOff>
    </xdr:to>
    <xdr:sp macro="" textlink="">
      <xdr:nvSpPr>
        <xdr:cNvPr id="86" name="楕円 85"/>
        <xdr:cNvSpPr/>
      </xdr:nvSpPr>
      <xdr:spPr>
        <a:xfrm>
          <a:off x="1968500" y="56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77614</xdr:rowOff>
    </xdr:from>
    <xdr:ext cx="599010" cy="259045"/>
    <xdr:sp macro="" textlink="">
      <xdr:nvSpPr>
        <xdr:cNvPr id="87" name="テキスト ボックス 86"/>
        <xdr:cNvSpPr txBox="1"/>
      </xdr:nvSpPr>
      <xdr:spPr>
        <a:xfrm>
          <a:off x="1719795" y="539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88227</xdr:rowOff>
    </xdr:from>
    <xdr:to>
      <xdr:col>6</xdr:col>
      <xdr:colOff>38100</xdr:colOff>
      <xdr:row>33</xdr:row>
      <xdr:rowOff>18377</xdr:rowOff>
    </xdr:to>
    <xdr:sp macro="" textlink="">
      <xdr:nvSpPr>
        <xdr:cNvPr id="88" name="楕円 87"/>
        <xdr:cNvSpPr/>
      </xdr:nvSpPr>
      <xdr:spPr>
        <a:xfrm>
          <a:off x="1079500" y="55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34904</xdr:rowOff>
    </xdr:from>
    <xdr:ext cx="599010" cy="259045"/>
    <xdr:sp macro="" textlink="">
      <xdr:nvSpPr>
        <xdr:cNvPr id="89" name="テキスト ボックス 88"/>
        <xdr:cNvSpPr txBox="1"/>
      </xdr:nvSpPr>
      <xdr:spPr>
        <a:xfrm>
          <a:off x="830795" y="53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58395</xdr:rowOff>
    </xdr:from>
    <xdr:to>
      <xdr:col>24</xdr:col>
      <xdr:colOff>63500</xdr:colOff>
      <xdr:row>55</xdr:row>
      <xdr:rowOff>141344</xdr:rowOff>
    </xdr:to>
    <xdr:cxnSp macro="">
      <xdr:nvCxnSpPr>
        <xdr:cNvPr id="121" name="直線コネクタ 120"/>
        <xdr:cNvCxnSpPr/>
      </xdr:nvCxnSpPr>
      <xdr:spPr>
        <a:xfrm flipV="1">
          <a:off x="3797300" y="9488145"/>
          <a:ext cx="8382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141344</xdr:rowOff>
    </xdr:from>
    <xdr:to>
      <xdr:col>19</xdr:col>
      <xdr:colOff>177800</xdr:colOff>
      <xdr:row>55</xdr:row>
      <xdr:rowOff>157150</xdr:rowOff>
    </xdr:to>
    <xdr:cxnSp macro="">
      <xdr:nvCxnSpPr>
        <xdr:cNvPr id="124" name="直線コネクタ 123"/>
        <xdr:cNvCxnSpPr/>
      </xdr:nvCxnSpPr>
      <xdr:spPr>
        <a:xfrm flipV="1">
          <a:off x="2908300" y="9571094"/>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157150</xdr:rowOff>
    </xdr:from>
    <xdr:to>
      <xdr:col>15</xdr:col>
      <xdr:colOff>50800</xdr:colOff>
      <xdr:row>55</xdr:row>
      <xdr:rowOff>167677</xdr:rowOff>
    </xdr:to>
    <xdr:cxnSp macro="">
      <xdr:nvCxnSpPr>
        <xdr:cNvPr id="127" name="直線コネクタ 126"/>
        <xdr:cNvCxnSpPr/>
      </xdr:nvCxnSpPr>
      <xdr:spPr>
        <a:xfrm flipV="1">
          <a:off x="2019300" y="9586900"/>
          <a:ext cx="889000" cy="1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167677</xdr:rowOff>
    </xdr:from>
    <xdr:to>
      <xdr:col>10</xdr:col>
      <xdr:colOff>114300</xdr:colOff>
      <xdr:row>56</xdr:row>
      <xdr:rowOff>11347</xdr:rowOff>
    </xdr:to>
    <xdr:cxnSp macro="">
      <xdr:nvCxnSpPr>
        <xdr:cNvPr id="130" name="直線コネクタ 129"/>
        <xdr:cNvCxnSpPr/>
      </xdr:nvCxnSpPr>
      <xdr:spPr>
        <a:xfrm flipV="1">
          <a:off x="1130300" y="9597427"/>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7595</xdr:rowOff>
    </xdr:from>
    <xdr:to>
      <xdr:col>24</xdr:col>
      <xdr:colOff>114300</xdr:colOff>
      <xdr:row>55</xdr:row>
      <xdr:rowOff>109195</xdr:rowOff>
    </xdr:to>
    <xdr:sp macro="" textlink="">
      <xdr:nvSpPr>
        <xdr:cNvPr id="140" name="楕円 139"/>
        <xdr:cNvSpPr/>
      </xdr:nvSpPr>
      <xdr:spPr>
        <a:xfrm>
          <a:off x="4584700" y="94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30472</xdr:rowOff>
    </xdr:from>
    <xdr:ext cx="534377" cy="259045"/>
    <xdr:sp macro="" textlink="">
      <xdr:nvSpPr>
        <xdr:cNvPr id="141" name="物件費該当値テキスト"/>
        <xdr:cNvSpPr txBox="1"/>
      </xdr:nvSpPr>
      <xdr:spPr>
        <a:xfrm>
          <a:off x="4686300" y="928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90544</xdr:rowOff>
    </xdr:from>
    <xdr:to>
      <xdr:col>20</xdr:col>
      <xdr:colOff>38100</xdr:colOff>
      <xdr:row>56</xdr:row>
      <xdr:rowOff>20694</xdr:rowOff>
    </xdr:to>
    <xdr:sp macro="" textlink="">
      <xdr:nvSpPr>
        <xdr:cNvPr id="142" name="楕円 141"/>
        <xdr:cNvSpPr/>
      </xdr:nvSpPr>
      <xdr:spPr>
        <a:xfrm>
          <a:off x="3746500" y="95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37221</xdr:rowOff>
    </xdr:from>
    <xdr:ext cx="534377" cy="259045"/>
    <xdr:sp macro="" textlink="">
      <xdr:nvSpPr>
        <xdr:cNvPr id="143" name="テキスト ボックス 142"/>
        <xdr:cNvSpPr txBox="1"/>
      </xdr:nvSpPr>
      <xdr:spPr>
        <a:xfrm>
          <a:off x="3530111" y="92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106350</xdr:rowOff>
    </xdr:from>
    <xdr:to>
      <xdr:col>15</xdr:col>
      <xdr:colOff>101600</xdr:colOff>
      <xdr:row>56</xdr:row>
      <xdr:rowOff>36500</xdr:rowOff>
    </xdr:to>
    <xdr:sp macro="" textlink="">
      <xdr:nvSpPr>
        <xdr:cNvPr id="144" name="楕円 143"/>
        <xdr:cNvSpPr/>
      </xdr:nvSpPr>
      <xdr:spPr>
        <a:xfrm>
          <a:off x="2857500" y="95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53027</xdr:rowOff>
    </xdr:from>
    <xdr:ext cx="534377" cy="259045"/>
    <xdr:sp macro="" textlink="">
      <xdr:nvSpPr>
        <xdr:cNvPr id="145" name="テキスト ボックス 144"/>
        <xdr:cNvSpPr txBox="1"/>
      </xdr:nvSpPr>
      <xdr:spPr>
        <a:xfrm>
          <a:off x="2641111" y="93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116877</xdr:rowOff>
    </xdr:from>
    <xdr:to>
      <xdr:col>10</xdr:col>
      <xdr:colOff>165100</xdr:colOff>
      <xdr:row>56</xdr:row>
      <xdr:rowOff>47027</xdr:rowOff>
    </xdr:to>
    <xdr:sp macro="" textlink="">
      <xdr:nvSpPr>
        <xdr:cNvPr id="146" name="楕円 145"/>
        <xdr:cNvSpPr/>
      </xdr:nvSpPr>
      <xdr:spPr>
        <a:xfrm>
          <a:off x="1968500" y="954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63554</xdr:rowOff>
    </xdr:from>
    <xdr:ext cx="534377" cy="259045"/>
    <xdr:sp macro="" textlink="">
      <xdr:nvSpPr>
        <xdr:cNvPr id="147" name="テキスト ボックス 146"/>
        <xdr:cNvSpPr txBox="1"/>
      </xdr:nvSpPr>
      <xdr:spPr>
        <a:xfrm>
          <a:off x="1752111" y="932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131997</xdr:rowOff>
    </xdr:from>
    <xdr:to>
      <xdr:col>6</xdr:col>
      <xdr:colOff>38100</xdr:colOff>
      <xdr:row>56</xdr:row>
      <xdr:rowOff>62147</xdr:rowOff>
    </xdr:to>
    <xdr:sp macro="" textlink="">
      <xdr:nvSpPr>
        <xdr:cNvPr id="148" name="楕円 147"/>
        <xdr:cNvSpPr/>
      </xdr:nvSpPr>
      <xdr:spPr>
        <a:xfrm>
          <a:off x="1079500" y="95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78674</xdr:rowOff>
    </xdr:from>
    <xdr:ext cx="534377" cy="259045"/>
    <xdr:sp macro="" textlink="">
      <xdr:nvSpPr>
        <xdr:cNvPr id="149" name="テキスト ボックス 148"/>
        <xdr:cNvSpPr txBox="1"/>
      </xdr:nvSpPr>
      <xdr:spPr>
        <a:xfrm>
          <a:off x="863111" y="93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23800</xdr:rowOff>
    </xdr:from>
    <xdr:to>
      <xdr:col>24</xdr:col>
      <xdr:colOff>63500</xdr:colOff>
      <xdr:row>78</xdr:row>
      <xdr:rowOff>32372</xdr:rowOff>
    </xdr:to>
    <xdr:cxnSp macro="">
      <xdr:nvCxnSpPr>
        <xdr:cNvPr id="176" name="直線コネクタ 175"/>
        <xdr:cNvCxnSpPr/>
      </xdr:nvCxnSpPr>
      <xdr:spPr>
        <a:xfrm flipV="1">
          <a:off x="3797300" y="13396900"/>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24600</xdr:rowOff>
    </xdr:from>
    <xdr:to>
      <xdr:col>19</xdr:col>
      <xdr:colOff>177800</xdr:colOff>
      <xdr:row>78</xdr:row>
      <xdr:rowOff>32372</xdr:rowOff>
    </xdr:to>
    <xdr:cxnSp macro="">
      <xdr:nvCxnSpPr>
        <xdr:cNvPr id="179" name="直線コネクタ 178"/>
        <xdr:cNvCxnSpPr/>
      </xdr:nvCxnSpPr>
      <xdr:spPr>
        <a:xfrm>
          <a:off x="2908300" y="1339770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24600</xdr:rowOff>
    </xdr:from>
    <xdr:to>
      <xdr:col>15</xdr:col>
      <xdr:colOff>50800</xdr:colOff>
      <xdr:row>78</xdr:row>
      <xdr:rowOff>38613</xdr:rowOff>
    </xdr:to>
    <xdr:cxnSp macro="">
      <xdr:nvCxnSpPr>
        <xdr:cNvPr id="182" name="直線コネクタ 181"/>
        <xdr:cNvCxnSpPr/>
      </xdr:nvCxnSpPr>
      <xdr:spPr>
        <a:xfrm flipV="1">
          <a:off x="2019300" y="13397700"/>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38613</xdr:rowOff>
    </xdr:from>
    <xdr:to>
      <xdr:col>10</xdr:col>
      <xdr:colOff>114300</xdr:colOff>
      <xdr:row>78</xdr:row>
      <xdr:rowOff>55941</xdr:rowOff>
    </xdr:to>
    <xdr:cxnSp macro="">
      <xdr:nvCxnSpPr>
        <xdr:cNvPr id="185" name="直線コネクタ 184"/>
        <xdr:cNvCxnSpPr/>
      </xdr:nvCxnSpPr>
      <xdr:spPr>
        <a:xfrm flipV="1">
          <a:off x="1130300" y="13411713"/>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144450</xdr:rowOff>
    </xdr:from>
    <xdr:to>
      <xdr:col>24</xdr:col>
      <xdr:colOff>114300</xdr:colOff>
      <xdr:row>78</xdr:row>
      <xdr:rowOff>74600</xdr:rowOff>
    </xdr:to>
    <xdr:sp macro="" textlink="">
      <xdr:nvSpPr>
        <xdr:cNvPr id="195" name="楕円 194"/>
        <xdr:cNvSpPr/>
      </xdr:nvSpPr>
      <xdr:spPr>
        <a:xfrm>
          <a:off x="4584700" y="133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63738</xdr:rowOff>
    </xdr:from>
    <xdr:ext cx="469744" cy="259045"/>
    <xdr:sp macro="" textlink="">
      <xdr:nvSpPr>
        <xdr:cNvPr id="196" name="維持補修費該当値テキスト"/>
        <xdr:cNvSpPr txBox="1"/>
      </xdr:nvSpPr>
      <xdr:spPr>
        <a:xfrm>
          <a:off x="4686300" y="1326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153022</xdr:rowOff>
    </xdr:from>
    <xdr:to>
      <xdr:col>20</xdr:col>
      <xdr:colOff>38100</xdr:colOff>
      <xdr:row>78</xdr:row>
      <xdr:rowOff>83172</xdr:rowOff>
    </xdr:to>
    <xdr:sp macro="" textlink="">
      <xdr:nvSpPr>
        <xdr:cNvPr id="197" name="楕円 196"/>
        <xdr:cNvSpPr/>
      </xdr:nvSpPr>
      <xdr:spPr>
        <a:xfrm>
          <a:off x="3746500" y="133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74299</xdr:rowOff>
    </xdr:from>
    <xdr:ext cx="469744" cy="259045"/>
    <xdr:sp macro="" textlink="">
      <xdr:nvSpPr>
        <xdr:cNvPr id="198" name="テキスト ボックス 197"/>
        <xdr:cNvSpPr txBox="1"/>
      </xdr:nvSpPr>
      <xdr:spPr>
        <a:xfrm>
          <a:off x="3562428" y="1344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145250</xdr:rowOff>
    </xdr:from>
    <xdr:to>
      <xdr:col>15</xdr:col>
      <xdr:colOff>101600</xdr:colOff>
      <xdr:row>78</xdr:row>
      <xdr:rowOff>75400</xdr:rowOff>
    </xdr:to>
    <xdr:sp macro="" textlink="">
      <xdr:nvSpPr>
        <xdr:cNvPr id="199" name="楕円 198"/>
        <xdr:cNvSpPr/>
      </xdr:nvSpPr>
      <xdr:spPr>
        <a:xfrm>
          <a:off x="2857500" y="133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66527</xdr:rowOff>
    </xdr:from>
    <xdr:ext cx="469744" cy="259045"/>
    <xdr:sp macro="" textlink="">
      <xdr:nvSpPr>
        <xdr:cNvPr id="200" name="テキスト ボックス 199"/>
        <xdr:cNvSpPr txBox="1"/>
      </xdr:nvSpPr>
      <xdr:spPr>
        <a:xfrm>
          <a:off x="2673428" y="134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159263</xdr:rowOff>
    </xdr:from>
    <xdr:to>
      <xdr:col>10</xdr:col>
      <xdr:colOff>165100</xdr:colOff>
      <xdr:row>78</xdr:row>
      <xdr:rowOff>89413</xdr:rowOff>
    </xdr:to>
    <xdr:sp macro="" textlink="">
      <xdr:nvSpPr>
        <xdr:cNvPr id="201" name="楕円 200"/>
        <xdr:cNvSpPr/>
      </xdr:nvSpPr>
      <xdr:spPr>
        <a:xfrm>
          <a:off x="1968500" y="1336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80540</xdr:rowOff>
    </xdr:from>
    <xdr:ext cx="469744" cy="259045"/>
    <xdr:sp macro="" textlink="">
      <xdr:nvSpPr>
        <xdr:cNvPr id="202" name="テキスト ボックス 201"/>
        <xdr:cNvSpPr txBox="1"/>
      </xdr:nvSpPr>
      <xdr:spPr>
        <a:xfrm>
          <a:off x="1784428" y="1345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5141</xdr:rowOff>
    </xdr:from>
    <xdr:to>
      <xdr:col>6</xdr:col>
      <xdr:colOff>38100</xdr:colOff>
      <xdr:row>78</xdr:row>
      <xdr:rowOff>106741</xdr:rowOff>
    </xdr:to>
    <xdr:sp macro="" textlink="">
      <xdr:nvSpPr>
        <xdr:cNvPr id="203" name="楕円 202"/>
        <xdr:cNvSpPr/>
      </xdr:nvSpPr>
      <xdr:spPr>
        <a:xfrm>
          <a:off x="1079500" y="133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97868</xdr:rowOff>
    </xdr:from>
    <xdr:ext cx="469744" cy="259045"/>
    <xdr:sp macro="" textlink="">
      <xdr:nvSpPr>
        <xdr:cNvPr id="204" name="テキスト ボックス 203"/>
        <xdr:cNvSpPr txBox="1"/>
      </xdr:nvSpPr>
      <xdr:spPr>
        <a:xfrm>
          <a:off x="895428" y="1347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129718</xdr:rowOff>
    </xdr:from>
    <xdr:to>
      <xdr:col>24</xdr:col>
      <xdr:colOff>63500</xdr:colOff>
      <xdr:row>96</xdr:row>
      <xdr:rowOff>140385</xdr:rowOff>
    </xdr:to>
    <xdr:cxnSp macro="">
      <xdr:nvCxnSpPr>
        <xdr:cNvPr id="234" name="直線コネクタ 233"/>
        <xdr:cNvCxnSpPr/>
      </xdr:nvCxnSpPr>
      <xdr:spPr>
        <a:xfrm>
          <a:off x="3797300" y="16588918"/>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129718</xdr:rowOff>
    </xdr:from>
    <xdr:to>
      <xdr:col>19</xdr:col>
      <xdr:colOff>177800</xdr:colOff>
      <xdr:row>96</xdr:row>
      <xdr:rowOff>143129</xdr:rowOff>
    </xdr:to>
    <xdr:cxnSp macro="">
      <xdr:nvCxnSpPr>
        <xdr:cNvPr id="237" name="直線コネクタ 236"/>
        <xdr:cNvCxnSpPr/>
      </xdr:nvCxnSpPr>
      <xdr:spPr>
        <a:xfrm flipV="1">
          <a:off x="2908300" y="16588918"/>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143129</xdr:rowOff>
    </xdr:from>
    <xdr:to>
      <xdr:col>15</xdr:col>
      <xdr:colOff>50800</xdr:colOff>
      <xdr:row>97</xdr:row>
      <xdr:rowOff>45898</xdr:rowOff>
    </xdr:to>
    <xdr:cxnSp macro="">
      <xdr:nvCxnSpPr>
        <xdr:cNvPr id="240" name="直線コネクタ 239"/>
        <xdr:cNvCxnSpPr/>
      </xdr:nvCxnSpPr>
      <xdr:spPr>
        <a:xfrm flipV="1">
          <a:off x="2019300" y="16602329"/>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45898</xdr:rowOff>
    </xdr:from>
    <xdr:to>
      <xdr:col>10</xdr:col>
      <xdr:colOff>114300</xdr:colOff>
      <xdr:row>97</xdr:row>
      <xdr:rowOff>157544</xdr:rowOff>
    </xdr:to>
    <xdr:cxnSp macro="">
      <xdr:nvCxnSpPr>
        <xdr:cNvPr id="243" name="直線コネクタ 242"/>
        <xdr:cNvCxnSpPr/>
      </xdr:nvCxnSpPr>
      <xdr:spPr>
        <a:xfrm flipV="1">
          <a:off x="1130300" y="16676548"/>
          <a:ext cx="889000" cy="1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89585</xdr:rowOff>
    </xdr:from>
    <xdr:to>
      <xdr:col>24</xdr:col>
      <xdr:colOff>114300</xdr:colOff>
      <xdr:row>97</xdr:row>
      <xdr:rowOff>19735</xdr:rowOff>
    </xdr:to>
    <xdr:sp macro="" textlink="">
      <xdr:nvSpPr>
        <xdr:cNvPr id="253" name="楕円 252"/>
        <xdr:cNvSpPr/>
      </xdr:nvSpPr>
      <xdr:spPr>
        <a:xfrm>
          <a:off x="4584700" y="165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68012</xdr:rowOff>
    </xdr:from>
    <xdr:ext cx="534377" cy="259045"/>
    <xdr:sp macro="" textlink="">
      <xdr:nvSpPr>
        <xdr:cNvPr id="254" name="扶助費該当値テキスト"/>
        <xdr:cNvSpPr txBox="1"/>
      </xdr:nvSpPr>
      <xdr:spPr>
        <a:xfrm>
          <a:off x="4686300" y="165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78918</xdr:rowOff>
    </xdr:from>
    <xdr:to>
      <xdr:col>20</xdr:col>
      <xdr:colOff>38100</xdr:colOff>
      <xdr:row>97</xdr:row>
      <xdr:rowOff>9068</xdr:rowOff>
    </xdr:to>
    <xdr:sp macro="" textlink="">
      <xdr:nvSpPr>
        <xdr:cNvPr id="255" name="楕円 254"/>
        <xdr:cNvSpPr/>
      </xdr:nvSpPr>
      <xdr:spPr>
        <a:xfrm>
          <a:off x="3746500" y="165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xdr:rowOff>
    </xdr:from>
    <xdr:ext cx="534377" cy="259045"/>
    <xdr:sp macro="" textlink="">
      <xdr:nvSpPr>
        <xdr:cNvPr id="256" name="テキスト ボックス 255"/>
        <xdr:cNvSpPr txBox="1"/>
      </xdr:nvSpPr>
      <xdr:spPr>
        <a:xfrm>
          <a:off x="3530111" y="166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92329</xdr:rowOff>
    </xdr:from>
    <xdr:to>
      <xdr:col>15</xdr:col>
      <xdr:colOff>101600</xdr:colOff>
      <xdr:row>97</xdr:row>
      <xdr:rowOff>22479</xdr:rowOff>
    </xdr:to>
    <xdr:sp macro="" textlink="">
      <xdr:nvSpPr>
        <xdr:cNvPr id="257" name="楕円 256"/>
        <xdr:cNvSpPr/>
      </xdr:nvSpPr>
      <xdr:spPr>
        <a:xfrm>
          <a:off x="2857500" y="165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13606</xdr:rowOff>
    </xdr:from>
    <xdr:ext cx="534377" cy="259045"/>
    <xdr:sp macro="" textlink="">
      <xdr:nvSpPr>
        <xdr:cNvPr id="258" name="テキスト ボックス 257"/>
        <xdr:cNvSpPr txBox="1"/>
      </xdr:nvSpPr>
      <xdr:spPr>
        <a:xfrm>
          <a:off x="2641111" y="166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166548</xdr:rowOff>
    </xdr:from>
    <xdr:to>
      <xdr:col>10</xdr:col>
      <xdr:colOff>165100</xdr:colOff>
      <xdr:row>97</xdr:row>
      <xdr:rowOff>96698</xdr:rowOff>
    </xdr:to>
    <xdr:sp macro="" textlink="">
      <xdr:nvSpPr>
        <xdr:cNvPr id="259" name="楕円 258"/>
        <xdr:cNvSpPr/>
      </xdr:nvSpPr>
      <xdr:spPr>
        <a:xfrm>
          <a:off x="1968500" y="166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87825</xdr:rowOff>
    </xdr:from>
    <xdr:ext cx="534377" cy="259045"/>
    <xdr:sp macro="" textlink="">
      <xdr:nvSpPr>
        <xdr:cNvPr id="260" name="テキスト ボックス 259"/>
        <xdr:cNvSpPr txBox="1"/>
      </xdr:nvSpPr>
      <xdr:spPr>
        <a:xfrm>
          <a:off x="1752111" y="167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106744</xdr:rowOff>
    </xdr:from>
    <xdr:to>
      <xdr:col>6</xdr:col>
      <xdr:colOff>38100</xdr:colOff>
      <xdr:row>98</xdr:row>
      <xdr:rowOff>36894</xdr:rowOff>
    </xdr:to>
    <xdr:sp macro="" textlink="">
      <xdr:nvSpPr>
        <xdr:cNvPr id="261" name="楕円 260"/>
        <xdr:cNvSpPr/>
      </xdr:nvSpPr>
      <xdr:spPr>
        <a:xfrm>
          <a:off x="1079500" y="167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28021</xdr:rowOff>
    </xdr:from>
    <xdr:ext cx="534377" cy="259045"/>
    <xdr:sp macro="" textlink="">
      <xdr:nvSpPr>
        <xdr:cNvPr id="262" name="テキスト ボックス 261"/>
        <xdr:cNvSpPr txBox="1"/>
      </xdr:nvSpPr>
      <xdr:spPr>
        <a:xfrm>
          <a:off x="863111" y="168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150856</xdr:rowOff>
    </xdr:from>
    <xdr:to>
      <xdr:col>55</xdr:col>
      <xdr:colOff>0</xdr:colOff>
      <xdr:row>35</xdr:row>
      <xdr:rowOff>3454</xdr:rowOff>
    </xdr:to>
    <xdr:cxnSp macro="">
      <xdr:nvCxnSpPr>
        <xdr:cNvPr id="291" name="直線コネクタ 290"/>
        <xdr:cNvCxnSpPr/>
      </xdr:nvCxnSpPr>
      <xdr:spPr>
        <a:xfrm flipV="1">
          <a:off x="9639300" y="5980156"/>
          <a:ext cx="838200" cy="2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3454</xdr:rowOff>
    </xdr:from>
    <xdr:to>
      <xdr:col>50</xdr:col>
      <xdr:colOff>114300</xdr:colOff>
      <xdr:row>35</xdr:row>
      <xdr:rowOff>27709</xdr:rowOff>
    </xdr:to>
    <xdr:cxnSp macro="">
      <xdr:nvCxnSpPr>
        <xdr:cNvPr id="294" name="直線コネクタ 293"/>
        <xdr:cNvCxnSpPr/>
      </xdr:nvCxnSpPr>
      <xdr:spPr>
        <a:xfrm flipV="1">
          <a:off x="8750300" y="6004204"/>
          <a:ext cx="889000" cy="2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92593</xdr:rowOff>
    </xdr:from>
    <xdr:to>
      <xdr:col>45</xdr:col>
      <xdr:colOff>177800</xdr:colOff>
      <xdr:row>35</xdr:row>
      <xdr:rowOff>27709</xdr:rowOff>
    </xdr:to>
    <xdr:cxnSp macro="">
      <xdr:nvCxnSpPr>
        <xdr:cNvPr id="297" name="直線コネクタ 296"/>
        <xdr:cNvCxnSpPr/>
      </xdr:nvCxnSpPr>
      <xdr:spPr>
        <a:xfrm>
          <a:off x="7861300" y="5921893"/>
          <a:ext cx="889000" cy="10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92593</xdr:rowOff>
    </xdr:from>
    <xdr:to>
      <xdr:col>41</xdr:col>
      <xdr:colOff>50800</xdr:colOff>
      <xdr:row>34</xdr:row>
      <xdr:rowOff>168915</xdr:rowOff>
    </xdr:to>
    <xdr:cxnSp macro="">
      <xdr:nvCxnSpPr>
        <xdr:cNvPr id="300" name="直線コネクタ 299"/>
        <xdr:cNvCxnSpPr/>
      </xdr:nvCxnSpPr>
      <xdr:spPr>
        <a:xfrm flipV="1">
          <a:off x="6972300" y="5921893"/>
          <a:ext cx="889000" cy="7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100056</xdr:rowOff>
    </xdr:from>
    <xdr:to>
      <xdr:col>55</xdr:col>
      <xdr:colOff>50800</xdr:colOff>
      <xdr:row>35</xdr:row>
      <xdr:rowOff>30206</xdr:rowOff>
    </xdr:to>
    <xdr:sp macro="" textlink="">
      <xdr:nvSpPr>
        <xdr:cNvPr id="310" name="楕円 309"/>
        <xdr:cNvSpPr/>
      </xdr:nvSpPr>
      <xdr:spPr>
        <a:xfrm>
          <a:off x="10426700" y="59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122933</xdr:rowOff>
    </xdr:from>
    <xdr:ext cx="534377" cy="259045"/>
    <xdr:sp macro="" textlink="">
      <xdr:nvSpPr>
        <xdr:cNvPr id="311" name="補助費等該当値テキスト"/>
        <xdr:cNvSpPr txBox="1"/>
      </xdr:nvSpPr>
      <xdr:spPr>
        <a:xfrm>
          <a:off x="10528300" y="578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124104</xdr:rowOff>
    </xdr:from>
    <xdr:to>
      <xdr:col>50</xdr:col>
      <xdr:colOff>165100</xdr:colOff>
      <xdr:row>35</xdr:row>
      <xdr:rowOff>54254</xdr:rowOff>
    </xdr:to>
    <xdr:sp macro="" textlink="">
      <xdr:nvSpPr>
        <xdr:cNvPr id="312" name="楕円 311"/>
        <xdr:cNvSpPr/>
      </xdr:nvSpPr>
      <xdr:spPr>
        <a:xfrm>
          <a:off x="9588500" y="59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70781</xdr:rowOff>
    </xdr:from>
    <xdr:ext cx="534377" cy="259045"/>
    <xdr:sp macro="" textlink="">
      <xdr:nvSpPr>
        <xdr:cNvPr id="313" name="テキスト ボックス 312"/>
        <xdr:cNvSpPr txBox="1"/>
      </xdr:nvSpPr>
      <xdr:spPr>
        <a:xfrm>
          <a:off x="9372111" y="572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148359</xdr:rowOff>
    </xdr:from>
    <xdr:to>
      <xdr:col>46</xdr:col>
      <xdr:colOff>38100</xdr:colOff>
      <xdr:row>35</xdr:row>
      <xdr:rowOff>78509</xdr:rowOff>
    </xdr:to>
    <xdr:sp macro="" textlink="">
      <xdr:nvSpPr>
        <xdr:cNvPr id="314" name="楕円 313"/>
        <xdr:cNvSpPr/>
      </xdr:nvSpPr>
      <xdr:spPr>
        <a:xfrm>
          <a:off x="8699500" y="597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95036</xdr:rowOff>
    </xdr:from>
    <xdr:ext cx="534377" cy="259045"/>
    <xdr:sp macro="" textlink="">
      <xdr:nvSpPr>
        <xdr:cNvPr id="315" name="テキスト ボックス 314"/>
        <xdr:cNvSpPr txBox="1"/>
      </xdr:nvSpPr>
      <xdr:spPr>
        <a:xfrm>
          <a:off x="8483111" y="575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41793</xdr:rowOff>
    </xdr:from>
    <xdr:to>
      <xdr:col>41</xdr:col>
      <xdr:colOff>101600</xdr:colOff>
      <xdr:row>34</xdr:row>
      <xdr:rowOff>143393</xdr:rowOff>
    </xdr:to>
    <xdr:sp macro="" textlink="">
      <xdr:nvSpPr>
        <xdr:cNvPr id="316" name="楕円 315"/>
        <xdr:cNvSpPr/>
      </xdr:nvSpPr>
      <xdr:spPr>
        <a:xfrm>
          <a:off x="7810500" y="58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159920</xdr:rowOff>
    </xdr:from>
    <xdr:ext cx="599010" cy="259045"/>
    <xdr:sp macro="" textlink="">
      <xdr:nvSpPr>
        <xdr:cNvPr id="317" name="テキスト ボックス 316"/>
        <xdr:cNvSpPr txBox="1"/>
      </xdr:nvSpPr>
      <xdr:spPr>
        <a:xfrm>
          <a:off x="7561795" y="564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118115</xdr:rowOff>
    </xdr:from>
    <xdr:to>
      <xdr:col>36</xdr:col>
      <xdr:colOff>165100</xdr:colOff>
      <xdr:row>35</xdr:row>
      <xdr:rowOff>48265</xdr:rowOff>
    </xdr:to>
    <xdr:sp macro="" textlink="">
      <xdr:nvSpPr>
        <xdr:cNvPr id="318" name="楕円 317"/>
        <xdr:cNvSpPr/>
      </xdr:nvSpPr>
      <xdr:spPr>
        <a:xfrm>
          <a:off x="6921500" y="59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64792</xdr:rowOff>
    </xdr:from>
    <xdr:ext cx="534377" cy="259045"/>
    <xdr:sp macro="" textlink="">
      <xdr:nvSpPr>
        <xdr:cNvPr id="319" name="テキスト ボックス 318"/>
        <xdr:cNvSpPr txBox="1"/>
      </xdr:nvSpPr>
      <xdr:spPr>
        <a:xfrm>
          <a:off x="6705111" y="57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110032</xdr:rowOff>
    </xdr:from>
    <xdr:to>
      <xdr:col>55</xdr:col>
      <xdr:colOff>0</xdr:colOff>
      <xdr:row>57</xdr:row>
      <xdr:rowOff>126953</xdr:rowOff>
    </xdr:to>
    <xdr:cxnSp macro="">
      <xdr:nvCxnSpPr>
        <xdr:cNvPr id="346" name="直線コネクタ 345"/>
        <xdr:cNvCxnSpPr/>
      </xdr:nvCxnSpPr>
      <xdr:spPr>
        <a:xfrm>
          <a:off x="9639300" y="9539782"/>
          <a:ext cx="838200" cy="35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110032</xdr:rowOff>
    </xdr:from>
    <xdr:to>
      <xdr:col>50</xdr:col>
      <xdr:colOff>114300</xdr:colOff>
      <xdr:row>57</xdr:row>
      <xdr:rowOff>86980</xdr:rowOff>
    </xdr:to>
    <xdr:cxnSp macro="">
      <xdr:nvCxnSpPr>
        <xdr:cNvPr id="349" name="直線コネクタ 348"/>
        <xdr:cNvCxnSpPr/>
      </xdr:nvCxnSpPr>
      <xdr:spPr>
        <a:xfrm flipV="1">
          <a:off x="8750300" y="9539782"/>
          <a:ext cx="889000" cy="31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86980</xdr:rowOff>
    </xdr:from>
    <xdr:to>
      <xdr:col>45</xdr:col>
      <xdr:colOff>177800</xdr:colOff>
      <xdr:row>57</xdr:row>
      <xdr:rowOff>103504</xdr:rowOff>
    </xdr:to>
    <xdr:cxnSp macro="">
      <xdr:nvCxnSpPr>
        <xdr:cNvPr id="352" name="直線コネクタ 351"/>
        <xdr:cNvCxnSpPr/>
      </xdr:nvCxnSpPr>
      <xdr:spPr>
        <a:xfrm flipV="1">
          <a:off x="7861300" y="9859630"/>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103504</xdr:rowOff>
    </xdr:from>
    <xdr:to>
      <xdr:col>41</xdr:col>
      <xdr:colOff>50800</xdr:colOff>
      <xdr:row>57</xdr:row>
      <xdr:rowOff>111376</xdr:rowOff>
    </xdr:to>
    <xdr:cxnSp macro="">
      <xdr:nvCxnSpPr>
        <xdr:cNvPr id="355" name="直線コネクタ 354"/>
        <xdr:cNvCxnSpPr/>
      </xdr:nvCxnSpPr>
      <xdr:spPr>
        <a:xfrm flipV="1">
          <a:off x="6972300" y="9876154"/>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76153</xdr:rowOff>
    </xdr:from>
    <xdr:to>
      <xdr:col>55</xdr:col>
      <xdr:colOff>50800</xdr:colOff>
      <xdr:row>58</xdr:row>
      <xdr:rowOff>6303</xdr:rowOff>
    </xdr:to>
    <xdr:sp macro="" textlink="">
      <xdr:nvSpPr>
        <xdr:cNvPr id="365" name="楕円 364"/>
        <xdr:cNvSpPr/>
      </xdr:nvSpPr>
      <xdr:spPr>
        <a:xfrm>
          <a:off x="10426700" y="984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162530</xdr:rowOff>
    </xdr:from>
    <xdr:ext cx="534377" cy="259045"/>
    <xdr:sp macro="" textlink="">
      <xdr:nvSpPr>
        <xdr:cNvPr id="366" name="普通建設事業費該当値テキスト"/>
        <xdr:cNvSpPr txBox="1"/>
      </xdr:nvSpPr>
      <xdr:spPr>
        <a:xfrm>
          <a:off x="10528300" y="976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59232</xdr:rowOff>
    </xdr:from>
    <xdr:to>
      <xdr:col>50</xdr:col>
      <xdr:colOff>165100</xdr:colOff>
      <xdr:row>55</xdr:row>
      <xdr:rowOff>160832</xdr:rowOff>
    </xdr:to>
    <xdr:sp macro="" textlink="">
      <xdr:nvSpPr>
        <xdr:cNvPr id="367" name="楕円 366"/>
        <xdr:cNvSpPr/>
      </xdr:nvSpPr>
      <xdr:spPr>
        <a:xfrm>
          <a:off x="9588500" y="94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5909</xdr:rowOff>
    </xdr:from>
    <xdr:ext cx="599010" cy="259045"/>
    <xdr:sp macro="" textlink="">
      <xdr:nvSpPr>
        <xdr:cNvPr id="368" name="テキスト ボックス 367"/>
        <xdr:cNvSpPr txBox="1"/>
      </xdr:nvSpPr>
      <xdr:spPr>
        <a:xfrm>
          <a:off x="9339795" y="926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36180</xdr:rowOff>
    </xdr:from>
    <xdr:to>
      <xdr:col>46</xdr:col>
      <xdr:colOff>38100</xdr:colOff>
      <xdr:row>57</xdr:row>
      <xdr:rowOff>137780</xdr:rowOff>
    </xdr:to>
    <xdr:sp macro="" textlink="">
      <xdr:nvSpPr>
        <xdr:cNvPr id="369" name="楕円 368"/>
        <xdr:cNvSpPr/>
      </xdr:nvSpPr>
      <xdr:spPr>
        <a:xfrm>
          <a:off x="8699500" y="98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128907</xdr:rowOff>
    </xdr:from>
    <xdr:ext cx="534377" cy="259045"/>
    <xdr:sp macro="" textlink="">
      <xdr:nvSpPr>
        <xdr:cNvPr id="370" name="テキスト ボックス 369"/>
        <xdr:cNvSpPr txBox="1"/>
      </xdr:nvSpPr>
      <xdr:spPr>
        <a:xfrm>
          <a:off x="8483111" y="990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52704</xdr:rowOff>
    </xdr:from>
    <xdr:to>
      <xdr:col>41</xdr:col>
      <xdr:colOff>101600</xdr:colOff>
      <xdr:row>57</xdr:row>
      <xdr:rowOff>154304</xdr:rowOff>
    </xdr:to>
    <xdr:sp macro="" textlink="">
      <xdr:nvSpPr>
        <xdr:cNvPr id="371" name="楕円 370"/>
        <xdr:cNvSpPr/>
      </xdr:nvSpPr>
      <xdr:spPr>
        <a:xfrm>
          <a:off x="7810500" y="98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145431</xdr:rowOff>
    </xdr:from>
    <xdr:ext cx="534377" cy="259045"/>
    <xdr:sp macro="" textlink="">
      <xdr:nvSpPr>
        <xdr:cNvPr id="372" name="テキスト ボックス 371"/>
        <xdr:cNvSpPr txBox="1"/>
      </xdr:nvSpPr>
      <xdr:spPr>
        <a:xfrm>
          <a:off x="7594111" y="991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60576</xdr:rowOff>
    </xdr:from>
    <xdr:to>
      <xdr:col>36</xdr:col>
      <xdr:colOff>165100</xdr:colOff>
      <xdr:row>57</xdr:row>
      <xdr:rowOff>162176</xdr:rowOff>
    </xdr:to>
    <xdr:sp macro="" textlink="">
      <xdr:nvSpPr>
        <xdr:cNvPr id="373" name="楕円 372"/>
        <xdr:cNvSpPr/>
      </xdr:nvSpPr>
      <xdr:spPr>
        <a:xfrm>
          <a:off x="6921500" y="983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153303</xdr:rowOff>
    </xdr:from>
    <xdr:ext cx="534377" cy="259045"/>
    <xdr:sp macro="" textlink="">
      <xdr:nvSpPr>
        <xdr:cNvPr id="374" name="テキスト ボックス 373"/>
        <xdr:cNvSpPr txBox="1"/>
      </xdr:nvSpPr>
      <xdr:spPr>
        <a:xfrm>
          <a:off x="6705111" y="992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149465</xdr:rowOff>
    </xdr:from>
    <xdr:to>
      <xdr:col>55</xdr:col>
      <xdr:colOff>0</xdr:colOff>
      <xdr:row>78</xdr:row>
      <xdr:rowOff>85458</xdr:rowOff>
    </xdr:to>
    <xdr:cxnSp macro="">
      <xdr:nvCxnSpPr>
        <xdr:cNvPr id="401" name="直線コネクタ 400"/>
        <xdr:cNvCxnSpPr/>
      </xdr:nvCxnSpPr>
      <xdr:spPr>
        <a:xfrm>
          <a:off x="9639300" y="13008215"/>
          <a:ext cx="838200" cy="4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149465</xdr:rowOff>
    </xdr:from>
    <xdr:to>
      <xdr:col>50</xdr:col>
      <xdr:colOff>114300</xdr:colOff>
      <xdr:row>77</xdr:row>
      <xdr:rowOff>163666</xdr:rowOff>
    </xdr:to>
    <xdr:cxnSp macro="">
      <xdr:nvCxnSpPr>
        <xdr:cNvPr id="404" name="直線コネクタ 403"/>
        <xdr:cNvCxnSpPr/>
      </xdr:nvCxnSpPr>
      <xdr:spPr>
        <a:xfrm flipV="1">
          <a:off x="8750300" y="13008215"/>
          <a:ext cx="889000" cy="35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52347</xdr:rowOff>
    </xdr:from>
    <xdr:to>
      <xdr:col>45</xdr:col>
      <xdr:colOff>177800</xdr:colOff>
      <xdr:row>77</xdr:row>
      <xdr:rowOff>163666</xdr:rowOff>
    </xdr:to>
    <xdr:cxnSp macro="">
      <xdr:nvCxnSpPr>
        <xdr:cNvPr id="407" name="直線コネクタ 406"/>
        <xdr:cNvCxnSpPr/>
      </xdr:nvCxnSpPr>
      <xdr:spPr>
        <a:xfrm>
          <a:off x="7861300" y="13253997"/>
          <a:ext cx="889000" cy="11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52347</xdr:rowOff>
    </xdr:from>
    <xdr:to>
      <xdr:col>41</xdr:col>
      <xdr:colOff>50800</xdr:colOff>
      <xdr:row>78</xdr:row>
      <xdr:rowOff>38658</xdr:rowOff>
    </xdr:to>
    <xdr:cxnSp macro="">
      <xdr:nvCxnSpPr>
        <xdr:cNvPr id="410" name="直線コネクタ 409"/>
        <xdr:cNvCxnSpPr/>
      </xdr:nvCxnSpPr>
      <xdr:spPr>
        <a:xfrm flipV="1">
          <a:off x="6972300" y="13253997"/>
          <a:ext cx="889000" cy="15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34658</xdr:rowOff>
    </xdr:from>
    <xdr:to>
      <xdr:col>55</xdr:col>
      <xdr:colOff>50800</xdr:colOff>
      <xdr:row>78</xdr:row>
      <xdr:rowOff>136258</xdr:rowOff>
    </xdr:to>
    <xdr:sp macro="" textlink="">
      <xdr:nvSpPr>
        <xdr:cNvPr id="420" name="楕円 419"/>
        <xdr:cNvSpPr/>
      </xdr:nvSpPr>
      <xdr:spPr>
        <a:xfrm>
          <a:off x="10426700" y="134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121035</xdr:rowOff>
    </xdr:from>
    <xdr:ext cx="469744" cy="259045"/>
    <xdr:sp macro="" textlink="">
      <xdr:nvSpPr>
        <xdr:cNvPr id="421" name="普通建設事業費 （ うち新規整備　）該当値テキスト"/>
        <xdr:cNvSpPr txBox="1"/>
      </xdr:nvSpPr>
      <xdr:spPr>
        <a:xfrm>
          <a:off x="10528300" y="133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98666</xdr:rowOff>
    </xdr:from>
    <xdr:to>
      <xdr:col>50</xdr:col>
      <xdr:colOff>165100</xdr:colOff>
      <xdr:row>76</xdr:row>
      <xdr:rowOff>28817</xdr:rowOff>
    </xdr:to>
    <xdr:sp macro="" textlink="">
      <xdr:nvSpPr>
        <xdr:cNvPr id="422" name="楕円 421"/>
        <xdr:cNvSpPr/>
      </xdr:nvSpPr>
      <xdr:spPr>
        <a:xfrm>
          <a:off x="9588500" y="12957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45343</xdr:rowOff>
    </xdr:from>
    <xdr:ext cx="534377" cy="259045"/>
    <xdr:sp macro="" textlink="">
      <xdr:nvSpPr>
        <xdr:cNvPr id="423" name="テキスト ボックス 422"/>
        <xdr:cNvSpPr txBox="1"/>
      </xdr:nvSpPr>
      <xdr:spPr>
        <a:xfrm>
          <a:off x="9372111" y="127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112866</xdr:rowOff>
    </xdr:from>
    <xdr:to>
      <xdr:col>46</xdr:col>
      <xdr:colOff>38100</xdr:colOff>
      <xdr:row>78</xdr:row>
      <xdr:rowOff>43016</xdr:rowOff>
    </xdr:to>
    <xdr:sp macro="" textlink="">
      <xdr:nvSpPr>
        <xdr:cNvPr id="424" name="楕円 423"/>
        <xdr:cNvSpPr/>
      </xdr:nvSpPr>
      <xdr:spPr>
        <a:xfrm>
          <a:off x="8699500" y="133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34143</xdr:rowOff>
    </xdr:from>
    <xdr:ext cx="534377" cy="259045"/>
    <xdr:sp macro="" textlink="">
      <xdr:nvSpPr>
        <xdr:cNvPr id="425" name="テキスト ボックス 424"/>
        <xdr:cNvSpPr txBox="1"/>
      </xdr:nvSpPr>
      <xdr:spPr>
        <a:xfrm>
          <a:off x="8483111" y="134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1547</xdr:rowOff>
    </xdr:from>
    <xdr:to>
      <xdr:col>41</xdr:col>
      <xdr:colOff>101600</xdr:colOff>
      <xdr:row>77</xdr:row>
      <xdr:rowOff>103147</xdr:rowOff>
    </xdr:to>
    <xdr:sp macro="" textlink="">
      <xdr:nvSpPr>
        <xdr:cNvPr id="426" name="楕円 425"/>
        <xdr:cNvSpPr/>
      </xdr:nvSpPr>
      <xdr:spPr>
        <a:xfrm>
          <a:off x="7810500" y="132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94274</xdr:rowOff>
    </xdr:from>
    <xdr:ext cx="534377" cy="259045"/>
    <xdr:sp macro="" textlink="">
      <xdr:nvSpPr>
        <xdr:cNvPr id="427" name="テキスト ボックス 426"/>
        <xdr:cNvSpPr txBox="1"/>
      </xdr:nvSpPr>
      <xdr:spPr>
        <a:xfrm>
          <a:off x="7594111" y="1329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159308</xdr:rowOff>
    </xdr:from>
    <xdr:to>
      <xdr:col>36</xdr:col>
      <xdr:colOff>165100</xdr:colOff>
      <xdr:row>78</xdr:row>
      <xdr:rowOff>89458</xdr:rowOff>
    </xdr:to>
    <xdr:sp macro="" textlink="">
      <xdr:nvSpPr>
        <xdr:cNvPr id="428" name="楕円 427"/>
        <xdr:cNvSpPr/>
      </xdr:nvSpPr>
      <xdr:spPr>
        <a:xfrm>
          <a:off x="6921500" y="133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80585</xdr:rowOff>
    </xdr:from>
    <xdr:ext cx="534377" cy="259045"/>
    <xdr:sp macro="" textlink="">
      <xdr:nvSpPr>
        <xdr:cNvPr id="429" name="テキスト ボックス 428"/>
        <xdr:cNvSpPr txBox="1"/>
      </xdr:nvSpPr>
      <xdr:spPr>
        <a:xfrm>
          <a:off x="6705111" y="1345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143608</xdr:rowOff>
    </xdr:from>
    <xdr:to>
      <xdr:col>55</xdr:col>
      <xdr:colOff>0</xdr:colOff>
      <xdr:row>97</xdr:row>
      <xdr:rowOff>114771</xdr:rowOff>
    </xdr:to>
    <xdr:cxnSp macro="">
      <xdr:nvCxnSpPr>
        <xdr:cNvPr id="460" name="直線コネクタ 459"/>
        <xdr:cNvCxnSpPr/>
      </xdr:nvCxnSpPr>
      <xdr:spPr>
        <a:xfrm>
          <a:off x="9639300" y="16431358"/>
          <a:ext cx="838200" cy="3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143608</xdr:rowOff>
    </xdr:from>
    <xdr:to>
      <xdr:col>50</xdr:col>
      <xdr:colOff>114300</xdr:colOff>
      <xdr:row>97</xdr:row>
      <xdr:rowOff>167001</xdr:rowOff>
    </xdr:to>
    <xdr:cxnSp macro="">
      <xdr:nvCxnSpPr>
        <xdr:cNvPr id="463" name="直線コネクタ 462"/>
        <xdr:cNvCxnSpPr/>
      </xdr:nvCxnSpPr>
      <xdr:spPr>
        <a:xfrm flipV="1">
          <a:off x="8750300" y="16431358"/>
          <a:ext cx="889000" cy="3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167001</xdr:rowOff>
    </xdr:from>
    <xdr:to>
      <xdr:col>45</xdr:col>
      <xdr:colOff>177800</xdr:colOff>
      <xdr:row>98</xdr:row>
      <xdr:rowOff>141965</xdr:rowOff>
    </xdr:to>
    <xdr:cxnSp macro="">
      <xdr:nvCxnSpPr>
        <xdr:cNvPr id="466" name="直線コネクタ 465"/>
        <xdr:cNvCxnSpPr/>
      </xdr:nvCxnSpPr>
      <xdr:spPr>
        <a:xfrm flipV="1">
          <a:off x="7861300" y="16797651"/>
          <a:ext cx="889000" cy="1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80820</xdr:rowOff>
    </xdr:from>
    <xdr:to>
      <xdr:col>41</xdr:col>
      <xdr:colOff>50800</xdr:colOff>
      <xdr:row>98</xdr:row>
      <xdr:rowOff>141965</xdr:rowOff>
    </xdr:to>
    <xdr:cxnSp macro="">
      <xdr:nvCxnSpPr>
        <xdr:cNvPr id="469" name="直線コネクタ 468"/>
        <xdr:cNvCxnSpPr/>
      </xdr:nvCxnSpPr>
      <xdr:spPr>
        <a:xfrm>
          <a:off x="6972300" y="16882920"/>
          <a:ext cx="889000" cy="6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63971</xdr:rowOff>
    </xdr:from>
    <xdr:to>
      <xdr:col>55</xdr:col>
      <xdr:colOff>50800</xdr:colOff>
      <xdr:row>97</xdr:row>
      <xdr:rowOff>165571</xdr:rowOff>
    </xdr:to>
    <xdr:sp macro="" textlink="">
      <xdr:nvSpPr>
        <xdr:cNvPr id="479" name="楕円 478"/>
        <xdr:cNvSpPr/>
      </xdr:nvSpPr>
      <xdr:spPr>
        <a:xfrm>
          <a:off x="10426700" y="166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42398</xdr:rowOff>
    </xdr:from>
    <xdr:ext cx="534377" cy="259045"/>
    <xdr:sp macro="" textlink="">
      <xdr:nvSpPr>
        <xdr:cNvPr id="480" name="普通建設事業費 （ うち更新整備　）該当値テキスト"/>
        <xdr:cNvSpPr txBox="1"/>
      </xdr:nvSpPr>
      <xdr:spPr>
        <a:xfrm>
          <a:off x="10528300" y="166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92808</xdr:rowOff>
    </xdr:from>
    <xdr:to>
      <xdr:col>50</xdr:col>
      <xdr:colOff>165100</xdr:colOff>
      <xdr:row>96</xdr:row>
      <xdr:rowOff>22958</xdr:rowOff>
    </xdr:to>
    <xdr:sp macro="" textlink="">
      <xdr:nvSpPr>
        <xdr:cNvPr id="481" name="楕円 480"/>
        <xdr:cNvSpPr/>
      </xdr:nvSpPr>
      <xdr:spPr>
        <a:xfrm>
          <a:off x="9588500" y="1638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39485</xdr:rowOff>
    </xdr:from>
    <xdr:ext cx="534377" cy="259045"/>
    <xdr:sp macro="" textlink="">
      <xdr:nvSpPr>
        <xdr:cNvPr id="482" name="テキスト ボックス 481"/>
        <xdr:cNvSpPr txBox="1"/>
      </xdr:nvSpPr>
      <xdr:spPr>
        <a:xfrm>
          <a:off x="9372111" y="1615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116201</xdr:rowOff>
    </xdr:from>
    <xdr:to>
      <xdr:col>46</xdr:col>
      <xdr:colOff>38100</xdr:colOff>
      <xdr:row>98</xdr:row>
      <xdr:rowOff>46351</xdr:rowOff>
    </xdr:to>
    <xdr:sp macro="" textlink="">
      <xdr:nvSpPr>
        <xdr:cNvPr id="483" name="楕円 482"/>
        <xdr:cNvSpPr/>
      </xdr:nvSpPr>
      <xdr:spPr>
        <a:xfrm>
          <a:off x="8699500" y="167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37478</xdr:rowOff>
    </xdr:from>
    <xdr:ext cx="534377" cy="259045"/>
    <xdr:sp macro="" textlink="">
      <xdr:nvSpPr>
        <xdr:cNvPr id="484" name="テキスト ボックス 483"/>
        <xdr:cNvSpPr txBox="1"/>
      </xdr:nvSpPr>
      <xdr:spPr>
        <a:xfrm>
          <a:off x="8483111" y="168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91165</xdr:rowOff>
    </xdr:from>
    <xdr:to>
      <xdr:col>41</xdr:col>
      <xdr:colOff>101600</xdr:colOff>
      <xdr:row>99</xdr:row>
      <xdr:rowOff>21315</xdr:rowOff>
    </xdr:to>
    <xdr:sp macro="" textlink="">
      <xdr:nvSpPr>
        <xdr:cNvPr id="485" name="楕円 484"/>
        <xdr:cNvSpPr/>
      </xdr:nvSpPr>
      <xdr:spPr>
        <a:xfrm>
          <a:off x="7810500" y="1689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12442</xdr:rowOff>
    </xdr:from>
    <xdr:ext cx="534377" cy="259045"/>
    <xdr:sp macro="" textlink="">
      <xdr:nvSpPr>
        <xdr:cNvPr id="486" name="テキスト ボックス 485"/>
        <xdr:cNvSpPr txBox="1"/>
      </xdr:nvSpPr>
      <xdr:spPr>
        <a:xfrm>
          <a:off x="7594111" y="1698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30020</xdr:rowOff>
    </xdr:from>
    <xdr:to>
      <xdr:col>36</xdr:col>
      <xdr:colOff>165100</xdr:colOff>
      <xdr:row>98</xdr:row>
      <xdr:rowOff>131620</xdr:rowOff>
    </xdr:to>
    <xdr:sp macro="" textlink="">
      <xdr:nvSpPr>
        <xdr:cNvPr id="487" name="楕円 486"/>
        <xdr:cNvSpPr/>
      </xdr:nvSpPr>
      <xdr:spPr>
        <a:xfrm>
          <a:off x="6921500" y="168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122747</xdr:rowOff>
    </xdr:from>
    <xdr:ext cx="534377" cy="259045"/>
    <xdr:sp macro="" textlink="">
      <xdr:nvSpPr>
        <xdr:cNvPr id="488" name="テキスト ボックス 487"/>
        <xdr:cNvSpPr txBox="1"/>
      </xdr:nvSpPr>
      <xdr:spPr>
        <a:xfrm>
          <a:off x="6705111" y="1692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53048</xdr:rowOff>
    </xdr:from>
    <xdr:to>
      <xdr:col>85</xdr:col>
      <xdr:colOff>127000</xdr:colOff>
      <xdr:row>39</xdr:row>
      <xdr:rowOff>22720</xdr:rowOff>
    </xdr:to>
    <xdr:cxnSp macro="">
      <xdr:nvCxnSpPr>
        <xdr:cNvPr id="517" name="直線コネクタ 516"/>
        <xdr:cNvCxnSpPr/>
      </xdr:nvCxnSpPr>
      <xdr:spPr>
        <a:xfrm flipV="1">
          <a:off x="15481300" y="6568148"/>
          <a:ext cx="838200" cy="1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92913</xdr:rowOff>
    </xdr:from>
    <xdr:to>
      <xdr:col>81</xdr:col>
      <xdr:colOff>50800</xdr:colOff>
      <xdr:row>39</xdr:row>
      <xdr:rowOff>22720</xdr:rowOff>
    </xdr:to>
    <xdr:cxnSp macro="">
      <xdr:nvCxnSpPr>
        <xdr:cNvPr id="520" name="直線コネクタ 519"/>
        <xdr:cNvCxnSpPr/>
      </xdr:nvCxnSpPr>
      <xdr:spPr>
        <a:xfrm>
          <a:off x="14592300" y="6608013"/>
          <a:ext cx="889000" cy="10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92913</xdr:rowOff>
    </xdr:from>
    <xdr:to>
      <xdr:col>76</xdr:col>
      <xdr:colOff>114300</xdr:colOff>
      <xdr:row>38</xdr:row>
      <xdr:rowOff>127229</xdr:rowOff>
    </xdr:to>
    <xdr:cxnSp macro="">
      <xdr:nvCxnSpPr>
        <xdr:cNvPr id="523" name="直線コネクタ 522"/>
        <xdr:cNvCxnSpPr/>
      </xdr:nvCxnSpPr>
      <xdr:spPr>
        <a:xfrm flipV="1">
          <a:off x="13703300" y="6608013"/>
          <a:ext cx="889000" cy="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127229</xdr:rowOff>
    </xdr:from>
    <xdr:to>
      <xdr:col>71</xdr:col>
      <xdr:colOff>177800</xdr:colOff>
      <xdr:row>39</xdr:row>
      <xdr:rowOff>39446</xdr:rowOff>
    </xdr:to>
    <xdr:cxnSp macro="">
      <xdr:nvCxnSpPr>
        <xdr:cNvPr id="526" name="直線コネクタ 525"/>
        <xdr:cNvCxnSpPr/>
      </xdr:nvCxnSpPr>
      <xdr:spPr>
        <a:xfrm flipV="1">
          <a:off x="12814300" y="6642329"/>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2248</xdr:rowOff>
    </xdr:from>
    <xdr:to>
      <xdr:col>85</xdr:col>
      <xdr:colOff>177800</xdr:colOff>
      <xdr:row>38</xdr:row>
      <xdr:rowOff>103848</xdr:rowOff>
    </xdr:to>
    <xdr:sp macro="" textlink="">
      <xdr:nvSpPr>
        <xdr:cNvPr id="536" name="楕円 535"/>
        <xdr:cNvSpPr/>
      </xdr:nvSpPr>
      <xdr:spPr>
        <a:xfrm>
          <a:off x="16268700" y="65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25125</xdr:rowOff>
    </xdr:from>
    <xdr:ext cx="534377" cy="259045"/>
    <xdr:sp macro="" textlink="">
      <xdr:nvSpPr>
        <xdr:cNvPr id="537" name="災害復旧事業費該当値テキスト"/>
        <xdr:cNvSpPr txBox="1"/>
      </xdr:nvSpPr>
      <xdr:spPr>
        <a:xfrm>
          <a:off x="16370300" y="63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143370</xdr:rowOff>
    </xdr:from>
    <xdr:to>
      <xdr:col>81</xdr:col>
      <xdr:colOff>101600</xdr:colOff>
      <xdr:row>39</xdr:row>
      <xdr:rowOff>73520</xdr:rowOff>
    </xdr:to>
    <xdr:sp macro="" textlink="">
      <xdr:nvSpPr>
        <xdr:cNvPr id="538" name="楕円 537"/>
        <xdr:cNvSpPr/>
      </xdr:nvSpPr>
      <xdr:spPr>
        <a:xfrm>
          <a:off x="15430500" y="665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64647</xdr:rowOff>
    </xdr:from>
    <xdr:ext cx="469744" cy="259045"/>
    <xdr:sp macro="" textlink="">
      <xdr:nvSpPr>
        <xdr:cNvPr id="539" name="テキスト ボックス 538"/>
        <xdr:cNvSpPr txBox="1"/>
      </xdr:nvSpPr>
      <xdr:spPr>
        <a:xfrm>
          <a:off x="15246428" y="675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42113</xdr:rowOff>
    </xdr:from>
    <xdr:to>
      <xdr:col>76</xdr:col>
      <xdr:colOff>165100</xdr:colOff>
      <xdr:row>38</xdr:row>
      <xdr:rowOff>143713</xdr:rowOff>
    </xdr:to>
    <xdr:sp macro="" textlink="">
      <xdr:nvSpPr>
        <xdr:cNvPr id="540" name="楕円 539"/>
        <xdr:cNvSpPr/>
      </xdr:nvSpPr>
      <xdr:spPr>
        <a:xfrm>
          <a:off x="14541500" y="65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160240</xdr:rowOff>
    </xdr:from>
    <xdr:ext cx="469744" cy="259045"/>
    <xdr:sp macro="" textlink="">
      <xdr:nvSpPr>
        <xdr:cNvPr id="541" name="テキスト ボックス 540"/>
        <xdr:cNvSpPr txBox="1"/>
      </xdr:nvSpPr>
      <xdr:spPr>
        <a:xfrm>
          <a:off x="14357428" y="633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76429</xdr:rowOff>
    </xdr:from>
    <xdr:to>
      <xdr:col>72</xdr:col>
      <xdr:colOff>38100</xdr:colOff>
      <xdr:row>39</xdr:row>
      <xdr:rowOff>6579</xdr:rowOff>
    </xdr:to>
    <xdr:sp macro="" textlink="">
      <xdr:nvSpPr>
        <xdr:cNvPr id="542" name="楕円 541"/>
        <xdr:cNvSpPr/>
      </xdr:nvSpPr>
      <xdr:spPr>
        <a:xfrm>
          <a:off x="13652500" y="65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23106</xdr:rowOff>
    </xdr:from>
    <xdr:ext cx="469744" cy="259045"/>
    <xdr:sp macro="" textlink="">
      <xdr:nvSpPr>
        <xdr:cNvPr id="543" name="テキスト ボックス 542"/>
        <xdr:cNvSpPr txBox="1"/>
      </xdr:nvSpPr>
      <xdr:spPr>
        <a:xfrm>
          <a:off x="13468428" y="63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160096</xdr:rowOff>
    </xdr:from>
    <xdr:to>
      <xdr:col>67</xdr:col>
      <xdr:colOff>101600</xdr:colOff>
      <xdr:row>39</xdr:row>
      <xdr:rowOff>90246</xdr:rowOff>
    </xdr:to>
    <xdr:sp macro="" textlink="">
      <xdr:nvSpPr>
        <xdr:cNvPr id="544" name="楕円 543"/>
        <xdr:cNvSpPr/>
      </xdr:nvSpPr>
      <xdr:spPr>
        <a:xfrm>
          <a:off x="12763500" y="66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81373</xdr:rowOff>
    </xdr:from>
    <xdr:ext cx="378565" cy="259045"/>
    <xdr:sp macro="" textlink="">
      <xdr:nvSpPr>
        <xdr:cNvPr id="545" name="テキスト ボックス 544"/>
        <xdr:cNvSpPr txBox="1"/>
      </xdr:nvSpPr>
      <xdr:spPr>
        <a:xfrm>
          <a:off x="12625017" y="6767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108972</xdr:rowOff>
    </xdr:from>
    <xdr:to>
      <xdr:col>85</xdr:col>
      <xdr:colOff>127000</xdr:colOff>
      <xdr:row>77</xdr:row>
      <xdr:rowOff>72092</xdr:rowOff>
    </xdr:to>
    <xdr:cxnSp macro="">
      <xdr:nvCxnSpPr>
        <xdr:cNvPr id="631" name="直線コネクタ 630"/>
        <xdr:cNvCxnSpPr/>
      </xdr:nvCxnSpPr>
      <xdr:spPr>
        <a:xfrm flipV="1">
          <a:off x="15481300" y="13139172"/>
          <a:ext cx="838200" cy="1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72092</xdr:rowOff>
    </xdr:from>
    <xdr:to>
      <xdr:col>81</xdr:col>
      <xdr:colOff>50800</xdr:colOff>
      <xdr:row>77</xdr:row>
      <xdr:rowOff>74484</xdr:rowOff>
    </xdr:to>
    <xdr:cxnSp macro="">
      <xdr:nvCxnSpPr>
        <xdr:cNvPr id="634" name="直線コネクタ 633"/>
        <xdr:cNvCxnSpPr/>
      </xdr:nvCxnSpPr>
      <xdr:spPr>
        <a:xfrm flipV="1">
          <a:off x="14592300" y="13273742"/>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74484</xdr:rowOff>
    </xdr:from>
    <xdr:to>
      <xdr:col>76</xdr:col>
      <xdr:colOff>114300</xdr:colOff>
      <xdr:row>77</xdr:row>
      <xdr:rowOff>77994</xdr:rowOff>
    </xdr:to>
    <xdr:cxnSp macro="">
      <xdr:nvCxnSpPr>
        <xdr:cNvPr id="637" name="直線コネクタ 636"/>
        <xdr:cNvCxnSpPr/>
      </xdr:nvCxnSpPr>
      <xdr:spPr>
        <a:xfrm flipV="1">
          <a:off x="13703300" y="13276134"/>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72895</xdr:rowOff>
    </xdr:from>
    <xdr:to>
      <xdr:col>71</xdr:col>
      <xdr:colOff>177800</xdr:colOff>
      <xdr:row>77</xdr:row>
      <xdr:rowOff>77994</xdr:rowOff>
    </xdr:to>
    <xdr:cxnSp macro="">
      <xdr:nvCxnSpPr>
        <xdr:cNvPr id="640" name="直線コネクタ 639"/>
        <xdr:cNvCxnSpPr/>
      </xdr:nvCxnSpPr>
      <xdr:spPr>
        <a:xfrm>
          <a:off x="12814300" y="13274545"/>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58172</xdr:rowOff>
    </xdr:from>
    <xdr:to>
      <xdr:col>85</xdr:col>
      <xdr:colOff>177800</xdr:colOff>
      <xdr:row>76</xdr:row>
      <xdr:rowOff>159772</xdr:rowOff>
    </xdr:to>
    <xdr:sp macro="" textlink="">
      <xdr:nvSpPr>
        <xdr:cNvPr id="650" name="楕円 649"/>
        <xdr:cNvSpPr/>
      </xdr:nvSpPr>
      <xdr:spPr>
        <a:xfrm>
          <a:off x="16268700" y="130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81049</xdr:rowOff>
    </xdr:from>
    <xdr:ext cx="599010" cy="259045"/>
    <xdr:sp macro="" textlink="">
      <xdr:nvSpPr>
        <xdr:cNvPr id="651" name="公債費該当値テキスト"/>
        <xdr:cNvSpPr txBox="1"/>
      </xdr:nvSpPr>
      <xdr:spPr>
        <a:xfrm>
          <a:off x="16370300" y="1293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21292</xdr:rowOff>
    </xdr:from>
    <xdr:to>
      <xdr:col>81</xdr:col>
      <xdr:colOff>101600</xdr:colOff>
      <xdr:row>77</xdr:row>
      <xdr:rowOff>122892</xdr:rowOff>
    </xdr:to>
    <xdr:sp macro="" textlink="">
      <xdr:nvSpPr>
        <xdr:cNvPr id="652" name="楕円 651"/>
        <xdr:cNvSpPr/>
      </xdr:nvSpPr>
      <xdr:spPr>
        <a:xfrm>
          <a:off x="15430500" y="132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139419</xdr:rowOff>
    </xdr:from>
    <xdr:ext cx="534377" cy="259045"/>
    <xdr:sp macro="" textlink="">
      <xdr:nvSpPr>
        <xdr:cNvPr id="653" name="テキスト ボックス 652"/>
        <xdr:cNvSpPr txBox="1"/>
      </xdr:nvSpPr>
      <xdr:spPr>
        <a:xfrm>
          <a:off x="15214111" y="129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23684</xdr:rowOff>
    </xdr:from>
    <xdr:to>
      <xdr:col>76</xdr:col>
      <xdr:colOff>165100</xdr:colOff>
      <xdr:row>77</xdr:row>
      <xdr:rowOff>125284</xdr:rowOff>
    </xdr:to>
    <xdr:sp macro="" textlink="">
      <xdr:nvSpPr>
        <xdr:cNvPr id="654" name="楕円 653"/>
        <xdr:cNvSpPr/>
      </xdr:nvSpPr>
      <xdr:spPr>
        <a:xfrm>
          <a:off x="14541500" y="132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141811</xdr:rowOff>
    </xdr:from>
    <xdr:ext cx="534377" cy="259045"/>
    <xdr:sp macro="" textlink="">
      <xdr:nvSpPr>
        <xdr:cNvPr id="655" name="テキスト ボックス 654"/>
        <xdr:cNvSpPr txBox="1"/>
      </xdr:nvSpPr>
      <xdr:spPr>
        <a:xfrm>
          <a:off x="14325111" y="1300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27194</xdr:rowOff>
    </xdr:from>
    <xdr:to>
      <xdr:col>72</xdr:col>
      <xdr:colOff>38100</xdr:colOff>
      <xdr:row>77</xdr:row>
      <xdr:rowOff>128794</xdr:rowOff>
    </xdr:to>
    <xdr:sp macro="" textlink="">
      <xdr:nvSpPr>
        <xdr:cNvPr id="656" name="楕円 655"/>
        <xdr:cNvSpPr/>
      </xdr:nvSpPr>
      <xdr:spPr>
        <a:xfrm>
          <a:off x="13652500" y="132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145321</xdr:rowOff>
    </xdr:from>
    <xdr:ext cx="534377" cy="259045"/>
    <xdr:sp macro="" textlink="">
      <xdr:nvSpPr>
        <xdr:cNvPr id="657" name="テキスト ボックス 656"/>
        <xdr:cNvSpPr txBox="1"/>
      </xdr:nvSpPr>
      <xdr:spPr>
        <a:xfrm>
          <a:off x="13436111" y="1300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22095</xdr:rowOff>
    </xdr:from>
    <xdr:to>
      <xdr:col>67</xdr:col>
      <xdr:colOff>101600</xdr:colOff>
      <xdr:row>77</xdr:row>
      <xdr:rowOff>123695</xdr:rowOff>
    </xdr:to>
    <xdr:sp macro="" textlink="">
      <xdr:nvSpPr>
        <xdr:cNvPr id="658" name="楕円 657"/>
        <xdr:cNvSpPr/>
      </xdr:nvSpPr>
      <xdr:spPr>
        <a:xfrm>
          <a:off x="12763500" y="132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140222</xdr:rowOff>
    </xdr:from>
    <xdr:ext cx="534377" cy="259045"/>
    <xdr:sp macro="" textlink="">
      <xdr:nvSpPr>
        <xdr:cNvPr id="659" name="テキスト ボックス 658"/>
        <xdr:cNvSpPr txBox="1"/>
      </xdr:nvSpPr>
      <xdr:spPr>
        <a:xfrm>
          <a:off x="12547111" y="1299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153794</xdr:rowOff>
    </xdr:from>
    <xdr:to>
      <xdr:col>85</xdr:col>
      <xdr:colOff>127000</xdr:colOff>
      <xdr:row>97</xdr:row>
      <xdr:rowOff>165624</xdr:rowOff>
    </xdr:to>
    <xdr:cxnSp macro="">
      <xdr:nvCxnSpPr>
        <xdr:cNvPr id="684" name="直線コネクタ 683"/>
        <xdr:cNvCxnSpPr/>
      </xdr:nvCxnSpPr>
      <xdr:spPr>
        <a:xfrm flipV="1">
          <a:off x="15481300" y="16784444"/>
          <a:ext cx="8382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107593</xdr:rowOff>
    </xdr:from>
    <xdr:to>
      <xdr:col>81</xdr:col>
      <xdr:colOff>50800</xdr:colOff>
      <xdr:row>97</xdr:row>
      <xdr:rowOff>165624</xdr:rowOff>
    </xdr:to>
    <xdr:cxnSp macro="">
      <xdr:nvCxnSpPr>
        <xdr:cNvPr id="687" name="直線コネクタ 686"/>
        <xdr:cNvCxnSpPr/>
      </xdr:nvCxnSpPr>
      <xdr:spPr>
        <a:xfrm>
          <a:off x="14592300" y="16738243"/>
          <a:ext cx="889000" cy="5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57964</xdr:rowOff>
    </xdr:from>
    <xdr:to>
      <xdr:col>76</xdr:col>
      <xdr:colOff>114300</xdr:colOff>
      <xdr:row>97</xdr:row>
      <xdr:rowOff>107593</xdr:rowOff>
    </xdr:to>
    <xdr:cxnSp macro="">
      <xdr:nvCxnSpPr>
        <xdr:cNvPr id="690" name="直線コネクタ 689"/>
        <xdr:cNvCxnSpPr/>
      </xdr:nvCxnSpPr>
      <xdr:spPr>
        <a:xfrm>
          <a:off x="13703300" y="16688614"/>
          <a:ext cx="889000" cy="4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149769</xdr:rowOff>
    </xdr:from>
    <xdr:to>
      <xdr:col>71</xdr:col>
      <xdr:colOff>177800</xdr:colOff>
      <xdr:row>97</xdr:row>
      <xdr:rowOff>57964</xdr:rowOff>
    </xdr:to>
    <xdr:cxnSp macro="">
      <xdr:nvCxnSpPr>
        <xdr:cNvPr id="693" name="直線コネクタ 692"/>
        <xdr:cNvCxnSpPr/>
      </xdr:nvCxnSpPr>
      <xdr:spPr>
        <a:xfrm>
          <a:off x="12814300" y="16608969"/>
          <a:ext cx="889000" cy="7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7" name="テキスト ボックス 696"/>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102994</xdr:rowOff>
    </xdr:from>
    <xdr:to>
      <xdr:col>85</xdr:col>
      <xdr:colOff>177800</xdr:colOff>
      <xdr:row>98</xdr:row>
      <xdr:rowOff>33144</xdr:rowOff>
    </xdr:to>
    <xdr:sp macro="" textlink="">
      <xdr:nvSpPr>
        <xdr:cNvPr id="703" name="楕円 702"/>
        <xdr:cNvSpPr/>
      </xdr:nvSpPr>
      <xdr:spPr>
        <a:xfrm>
          <a:off x="16268700" y="167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17921</xdr:rowOff>
    </xdr:from>
    <xdr:ext cx="469744" cy="259045"/>
    <xdr:sp macro="" textlink="">
      <xdr:nvSpPr>
        <xdr:cNvPr id="704" name="積立金該当値テキスト"/>
        <xdr:cNvSpPr txBox="1"/>
      </xdr:nvSpPr>
      <xdr:spPr>
        <a:xfrm>
          <a:off x="16370300" y="1664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114824</xdr:rowOff>
    </xdr:from>
    <xdr:to>
      <xdr:col>81</xdr:col>
      <xdr:colOff>101600</xdr:colOff>
      <xdr:row>98</xdr:row>
      <xdr:rowOff>44974</xdr:rowOff>
    </xdr:to>
    <xdr:sp macro="" textlink="">
      <xdr:nvSpPr>
        <xdr:cNvPr id="705" name="楕円 704"/>
        <xdr:cNvSpPr/>
      </xdr:nvSpPr>
      <xdr:spPr>
        <a:xfrm>
          <a:off x="15430500" y="167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36101</xdr:rowOff>
    </xdr:from>
    <xdr:ext cx="469744" cy="259045"/>
    <xdr:sp macro="" textlink="">
      <xdr:nvSpPr>
        <xdr:cNvPr id="706" name="テキスト ボックス 705"/>
        <xdr:cNvSpPr txBox="1"/>
      </xdr:nvSpPr>
      <xdr:spPr>
        <a:xfrm>
          <a:off x="15246428" y="1683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56793</xdr:rowOff>
    </xdr:from>
    <xdr:to>
      <xdr:col>76</xdr:col>
      <xdr:colOff>165100</xdr:colOff>
      <xdr:row>97</xdr:row>
      <xdr:rowOff>158393</xdr:rowOff>
    </xdr:to>
    <xdr:sp macro="" textlink="">
      <xdr:nvSpPr>
        <xdr:cNvPr id="707" name="楕円 706"/>
        <xdr:cNvSpPr/>
      </xdr:nvSpPr>
      <xdr:spPr>
        <a:xfrm>
          <a:off x="14541500" y="1668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149520</xdr:rowOff>
    </xdr:from>
    <xdr:ext cx="534377" cy="259045"/>
    <xdr:sp macro="" textlink="">
      <xdr:nvSpPr>
        <xdr:cNvPr id="708" name="テキスト ボックス 707"/>
        <xdr:cNvSpPr txBox="1"/>
      </xdr:nvSpPr>
      <xdr:spPr>
        <a:xfrm>
          <a:off x="14325111" y="167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7164</xdr:rowOff>
    </xdr:from>
    <xdr:to>
      <xdr:col>72</xdr:col>
      <xdr:colOff>38100</xdr:colOff>
      <xdr:row>97</xdr:row>
      <xdr:rowOff>108764</xdr:rowOff>
    </xdr:to>
    <xdr:sp macro="" textlink="">
      <xdr:nvSpPr>
        <xdr:cNvPr id="709" name="楕円 708"/>
        <xdr:cNvSpPr/>
      </xdr:nvSpPr>
      <xdr:spPr>
        <a:xfrm>
          <a:off x="13652500" y="166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125291</xdr:rowOff>
    </xdr:from>
    <xdr:ext cx="534377" cy="259045"/>
    <xdr:sp macro="" textlink="">
      <xdr:nvSpPr>
        <xdr:cNvPr id="710" name="テキスト ボックス 709"/>
        <xdr:cNvSpPr txBox="1"/>
      </xdr:nvSpPr>
      <xdr:spPr>
        <a:xfrm>
          <a:off x="13436111" y="164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98969</xdr:rowOff>
    </xdr:from>
    <xdr:to>
      <xdr:col>67</xdr:col>
      <xdr:colOff>101600</xdr:colOff>
      <xdr:row>97</xdr:row>
      <xdr:rowOff>29119</xdr:rowOff>
    </xdr:to>
    <xdr:sp macro="" textlink="">
      <xdr:nvSpPr>
        <xdr:cNvPr id="711" name="楕円 710"/>
        <xdr:cNvSpPr/>
      </xdr:nvSpPr>
      <xdr:spPr>
        <a:xfrm>
          <a:off x="12763500" y="165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45646</xdr:rowOff>
    </xdr:from>
    <xdr:ext cx="534377" cy="259045"/>
    <xdr:sp macro="" textlink="">
      <xdr:nvSpPr>
        <xdr:cNvPr id="712" name="テキスト ボックス 711"/>
        <xdr:cNvSpPr txBox="1"/>
      </xdr:nvSpPr>
      <xdr:spPr>
        <a:xfrm>
          <a:off x="12547111" y="1633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80188</xdr:rowOff>
    </xdr:from>
    <xdr:to>
      <xdr:col>116</xdr:col>
      <xdr:colOff>63500</xdr:colOff>
      <xdr:row>36</xdr:row>
      <xdr:rowOff>89103</xdr:rowOff>
    </xdr:to>
    <xdr:cxnSp macro="">
      <xdr:nvCxnSpPr>
        <xdr:cNvPr id="741" name="直線コネクタ 740"/>
        <xdr:cNvCxnSpPr/>
      </xdr:nvCxnSpPr>
      <xdr:spPr>
        <a:xfrm>
          <a:off x="21323300" y="6252388"/>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36563</xdr:rowOff>
    </xdr:from>
    <xdr:to>
      <xdr:col>111</xdr:col>
      <xdr:colOff>177800</xdr:colOff>
      <xdr:row>36</xdr:row>
      <xdr:rowOff>80188</xdr:rowOff>
    </xdr:to>
    <xdr:cxnSp macro="">
      <xdr:nvCxnSpPr>
        <xdr:cNvPr id="744" name="直線コネクタ 743"/>
        <xdr:cNvCxnSpPr/>
      </xdr:nvCxnSpPr>
      <xdr:spPr>
        <a:xfrm>
          <a:off x="20434300" y="6208763"/>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36563</xdr:rowOff>
    </xdr:from>
    <xdr:to>
      <xdr:col>107</xdr:col>
      <xdr:colOff>50800</xdr:colOff>
      <xdr:row>38</xdr:row>
      <xdr:rowOff>163817</xdr:rowOff>
    </xdr:to>
    <xdr:cxnSp macro="">
      <xdr:nvCxnSpPr>
        <xdr:cNvPr id="747" name="直線コネクタ 746"/>
        <xdr:cNvCxnSpPr/>
      </xdr:nvCxnSpPr>
      <xdr:spPr>
        <a:xfrm flipV="1">
          <a:off x="19545300" y="6208763"/>
          <a:ext cx="889000" cy="4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149111</xdr:rowOff>
    </xdr:from>
    <xdr:to>
      <xdr:col>102</xdr:col>
      <xdr:colOff>114300</xdr:colOff>
      <xdr:row>38</xdr:row>
      <xdr:rowOff>163817</xdr:rowOff>
    </xdr:to>
    <xdr:cxnSp macro="">
      <xdr:nvCxnSpPr>
        <xdr:cNvPr id="750" name="直線コネクタ 749"/>
        <xdr:cNvCxnSpPr/>
      </xdr:nvCxnSpPr>
      <xdr:spPr>
        <a:xfrm>
          <a:off x="18656300" y="6664211"/>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38303</xdr:rowOff>
    </xdr:from>
    <xdr:to>
      <xdr:col>116</xdr:col>
      <xdr:colOff>114300</xdr:colOff>
      <xdr:row>36</xdr:row>
      <xdr:rowOff>139903</xdr:rowOff>
    </xdr:to>
    <xdr:sp macro="" textlink="">
      <xdr:nvSpPr>
        <xdr:cNvPr id="760" name="楕円 759"/>
        <xdr:cNvSpPr/>
      </xdr:nvSpPr>
      <xdr:spPr>
        <a:xfrm>
          <a:off x="22110700" y="62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61180</xdr:rowOff>
    </xdr:from>
    <xdr:ext cx="534377" cy="259045"/>
    <xdr:sp macro="" textlink="">
      <xdr:nvSpPr>
        <xdr:cNvPr id="761" name="投資及び出資金該当値テキスト"/>
        <xdr:cNvSpPr txBox="1"/>
      </xdr:nvSpPr>
      <xdr:spPr>
        <a:xfrm>
          <a:off x="22212300" y="606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29388</xdr:rowOff>
    </xdr:from>
    <xdr:to>
      <xdr:col>112</xdr:col>
      <xdr:colOff>38100</xdr:colOff>
      <xdr:row>36</xdr:row>
      <xdr:rowOff>130988</xdr:rowOff>
    </xdr:to>
    <xdr:sp macro="" textlink="">
      <xdr:nvSpPr>
        <xdr:cNvPr id="762" name="楕円 761"/>
        <xdr:cNvSpPr/>
      </xdr:nvSpPr>
      <xdr:spPr>
        <a:xfrm>
          <a:off x="21272500" y="62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147515</xdr:rowOff>
    </xdr:from>
    <xdr:ext cx="534377" cy="259045"/>
    <xdr:sp macro="" textlink="">
      <xdr:nvSpPr>
        <xdr:cNvPr id="763" name="テキスト ボックス 762"/>
        <xdr:cNvSpPr txBox="1"/>
      </xdr:nvSpPr>
      <xdr:spPr>
        <a:xfrm>
          <a:off x="21056111" y="59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157213</xdr:rowOff>
    </xdr:from>
    <xdr:to>
      <xdr:col>107</xdr:col>
      <xdr:colOff>101600</xdr:colOff>
      <xdr:row>36</xdr:row>
      <xdr:rowOff>87363</xdr:rowOff>
    </xdr:to>
    <xdr:sp macro="" textlink="">
      <xdr:nvSpPr>
        <xdr:cNvPr id="764" name="楕円 763"/>
        <xdr:cNvSpPr/>
      </xdr:nvSpPr>
      <xdr:spPr>
        <a:xfrm>
          <a:off x="20383500" y="61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103890</xdr:rowOff>
    </xdr:from>
    <xdr:ext cx="534377" cy="259045"/>
    <xdr:sp macro="" textlink="">
      <xdr:nvSpPr>
        <xdr:cNvPr id="765" name="テキスト ボックス 764"/>
        <xdr:cNvSpPr txBox="1"/>
      </xdr:nvSpPr>
      <xdr:spPr>
        <a:xfrm>
          <a:off x="20167111" y="59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113017</xdr:rowOff>
    </xdr:from>
    <xdr:to>
      <xdr:col>102</xdr:col>
      <xdr:colOff>165100</xdr:colOff>
      <xdr:row>39</xdr:row>
      <xdr:rowOff>43167</xdr:rowOff>
    </xdr:to>
    <xdr:sp macro="" textlink="">
      <xdr:nvSpPr>
        <xdr:cNvPr id="766" name="楕円 765"/>
        <xdr:cNvSpPr/>
      </xdr:nvSpPr>
      <xdr:spPr>
        <a:xfrm>
          <a:off x="19494500" y="66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34294</xdr:rowOff>
    </xdr:from>
    <xdr:ext cx="469744" cy="259045"/>
    <xdr:sp macro="" textlink="">
      <xdr:nvSpPr>
        <xdr:cNvPr id="767" name="テキスト ボックス 766"/>
        <xdr:cNvSpPr txBox="1"/>
      </xdr:nvSpPr>
      <xdr:spPr>
        <a:xfrm>
          <a:off x="19310428" y="67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98311</xdr:rowOff>
    </xdr:from>
    <xdr:to>
      <xdr:col>98</xdr:col>
      <xdr:colOff>38100</xdr:colOff>
      <xdr:row>39</xdr:row>
      <xdr:rowOff>28461</xdr:rowOff>
    </xdr:to>
    <xdr:sp macro="" textlink="">
      <xdr:nvSpPr>
        <xdr:cNvPr id="768" name="楕円 767"/>
        <xdr:cNvSpPr/>
      </xdr:nvSpPr>
      <xdr:spPr>
        <a:xfrm>
          <a:off x="18605500" y="66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19588</xdr:rowOff>
    </xdr:from>
    <xdr:ext cx="469744" cy="259045"/>
    <xdr:sp macro="" textlink="">
      <xdr:nvSpPr>
        <xdr:cNvPr id="769" name="テキスト ボックス 768"/>
        <xdr:cNvSpPr txBox="1"/>
      </xdr:nvSpPr>
      <xdr:spPr>
        <a:xfrm>
          <a:off x="18421428" y="67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99421</xdr:rowOff>
    </xdr:from>
    <xdr:to>
      <xdr:col>116</xdr:col>
      <xdr:colOff>63500</xdr:colOff>
      <xdr:row>58</xdr:row>
      <xdr:rowOff>111125</xdr:rowOff>
    </xdr:to>
    <xdr:cxnSp macro="">
      <xdr:nvCxnSpPr>
        <xdr:cNvPr id="796" name="直線コネクタ 795"/>
        <xdr:cNvCxnSpPr/>
      </xdr:nvCxnSpPr>
      <xdr:spPr>
        <a:xfrm flipV="1">
          <a:off x="21323300" y="10043521"/>
          <a:ext cx="8382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57564</xdr:rowOff>
    </xdr:from>
    <xdr:to>
      <xdr:col>111</xdr:col>
      <xdr:colOff>177800</xdr:colOff>
      <xdr:row>58</xdr:row>
      <xdr:rowOff>111125</xdr:rowOff>
    </xdr:to>
    <xdr:cxnSp macro="">
      <xdr:nvCxnSpPr>
        <xdr:cNvPr id="799" name="直線コネクタ 798"/>
        <xdr:cNvCxnSpPr/>
      </xdr:nvCxnSpPr>
      <xdr:spPr>
        <a:xfrm>
          <a:off x="20434300" y="10001664"/>
          <a:ext cx="889000" cy="5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42568</xdr:rowOff>
    </xdr:from>
    <xdr:to>
      <xdr:col>107</xdr:col>
      <xdr:colOff>50800</xdr:colOff>
      <xdr:row>58</xdr:row>
      <xdr:rowOff>57564</xdr:rowOff>
    </xdr:to>
    <xdr:cxnSp macro="">
      <xdr:nvCxnSpPr>
        <xdr:cNvPr id="802" name="直線コネクタ 801"/>
        <xdr:cNvCxnSpPr/>
      </xdr:nvCxnSpPr>
      <xdr:spPr>
        <a:xfrm>
          <a:off x="19545300" y="9986668"/>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42568</xdr:rowOff>
    </xdr:from>
    <xdr:to>
      <xdr:col>102</xdr:col>
      <xdr:colOff>114300</xdr:colOff>
      <xdr:row>58</xdr:row>
      <xdr:rowOff>120429</xdr:rowOff>
    </xdr:to>
    <xdr:cxnSp macro="">
      <xdr:nvCxnSpPr>
        <xdr:cNvPr id="805" name="直線コネクタ 804"/>
        <xdr:cNvCxnSpPr/>
      </xdr:nvCxnSpPr>
      <xdr:spPr>
        <a:xfrm flipV="1">
          <a:off x="18656300" y="9986668"/>
          <a:ext cx="889000" cy="7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48621</xdr:rowOff>
    </xdr:from>
    <xdr:to>
      <xdr:col>116</xdr:col>
      <xdr:colOff>114300</xdr:colOff>
      <xdr:row>58</xdr:row>
      <xdr:rowOff>150221</xdr:rowOff>
    </xdr:to>
    <xdr:sp macro="" textlink="">
      <xdr:nvSpPr>
        <xdr:cNvPr id="815" name="楕円 814"/>
        <xdr:cNvSpPr/>
      </xdr:nvSpPr>
      <xdr:spPr>
        <a:xfrm>
          <a:off x="22110700" y="99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134998</xdr:rowOff>
    </xdr:from>
    <xdr:ext cx="469744" cy="259045"/>
    <xdr:sp macro="" textlink="">
      <xdr:nvSpPr>
        <xdr:cNvPr id="816" name="貸付金該当値テキスト"/>
        <xdr:cNvSpPr txBox="1"/>
      </xdr:nvSpPr>
      <xdr:spPr>
        <a:xfrm>
          <a:off x="22212300" y="99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60325</xdr:rowOff>
    </xdr:from>
    <xdr:to>
      <xdr:col>112</xdr:col>
      <xdr:colOff>38100</xdr:colOff>
      <xdr:row>58</xdr:row>
      <xdr:rowOff>161925</xdr:rowOff>
    </xdr:to>
    <xdr:sp macro="" textlink="">
      <xdr:nvSpPr>
        <xdr:cNvPr id="817" name="楕円 816"/>
        <xdr:cNvSpPr/>
      </xdr:nvSpPr>
      <xdr:spPr>
        <a:xfrm>
          <a:off x="21272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153052</xdr:rowOff>
    </xdr:from>
    <xdr:ext cx="469744" cy="259045"/>
    <xdr:sp macro="" textlink="">
      <xdr:nvSpPr>
        <xdr:cNvPr id="818" name="テキスト ボックス 817"/>
        <xdr:cNvSpPr txBox="1"/>
      </xdr:nvSpPr>
      <xdr:spPr>
        <a:xfrm>
          <a:off x="21088428" y="100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6764</xdr:rowOff>
    </xdr:from>
    <xdr:to>
      <xdr:col>107</xdr:col>
      <xdr:colOff>101600</xdr:colOff>
      <xdr:row>58</xdr:row>
      <xdr:rowOff>108364</xdr:rowOff>
    </xdr:to>
    <xdr:sp macro="" textlink="">
      <xdr:nvSpPr>
        <xdr:cNvPr id="819" name="楕円 818"/>
        <xdr:cNvSpPr/>
      </xdr:nvSpPr>
      <xdr:spPr>
        <a:xfrm>
          <a:off x="20383500" y="99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99491</xdr:rowOff>
    </xdr:from>
    <xdr:ext cx="469744" cy="259045"/>
    <xdr:sp macro="" textlink="">
      <xdr:nvSpPr>
        <xdr:cNvPr id="820" name="テキスト ボックス 819"/>
        <xdr:cNvSpPr txBox="1"/>
      </xdr:nvSpPr>
      <xdr:spPr>
        <a:xfrm>
          <a:off x="20199428" y="1004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163218</xdr:rowOff>
    </xdr:from>
    <xdr:to>
      <xdr:col>102</xdr:col>
      <xdr:colOff>165100</xdr:colOff>
      <xdr:row>58</xdr:row>
      <xdr:rowOff>93368</xdr:rowOff>
    </xdr:to>
    <xdr:sp macro="" textlink="">
      <xdr:nvSpPr>
        <xdr:cNvPr id="821" name="楕円 820"/>
        <xdr:cNvSpPr/>
      </xdr:nvSpPr>
      <xdr:spPr>
        <a:xfrm>
          <a:off x="19494500" y="993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84495</xdr:rowOff>
    </xdr:from>
    <xdr:ext cx="469744" cy="259045"/>
    <xdr:sp macro="" textlink="">
      <xdr:nvSpPr>
        <xdr:cNvPr id="822" name="テキスト ボックス 821"/>
        <xdr:cNvSpPr txBox="1"/>
      </xdr:nvSpPr>
      <xdr:spPr>
        <a:xfrm>
          <a:off x="19310428" y="1002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69629</xdr:rowOff>
    </xdr:from>
    <xdr:to>
      <xdr:col>98</xdr:col>
      <xdr:colOff>38100</xdr:colOff>
      <xdr:row>58</xdr:row>
      <xdr:rowOff>171229</xdr:rowOff>
    </xdr:to>
    <xdr:sp macro="" textlink="">
      <xdr:nvSpPr>
        <xdr:cNvPr id="823" name="楕円 822"/>
        <xdr:cNvSpPr/>
      </xdr:nvSpPr>
      <xdr:spPr>
        <a:xfrm>
          <a:off x="18605500" y="100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162356</xdr:rowOff>
    </xdr:from>
    <xdr:ext cx="378565" cy="259045"/>
    <xdr:sp macro="" textlink="">
      <xdr:nvSpPr>
        <xdr:cNvPr id="824" name="テキスト ボックス 823"/>
        <xdr:cNvSpPr txBox="1"/>
      </xdr:nvSpPr>
      <xdr:spPr>
        <a:xfrm>
          <a:off x="18467017" y="10106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77619</xdr:rowOff>
    </xdr:from>
    <xdr:to>
      <xdr:col>116</xdr:col>
      <xdr:colOff>63500</xdr:colOff>
      <xdr:row>75</xdr:row>
      <xdr:rowOff>102422</xdr:rowOff>
    </xdr:to>
    <xdr:cxnSp macro="">
      <xdr:nvCxnSpPr>
        <xdr:cNvPr id="856" name="直線コネクタ 855"/>
        <xdr:cNvCxnSpPr/>
      </xdr:nvCxnSpPr>
      <xdr:spPr>
        <a:xfrm flipV="1">
          <a:off x="21323300" y="12936369"/>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102422</xdr:rowOff>
    </xdr:from>
    <xdr:to>
      <xdr:col>111</xdr:col>
      <xdr:colOff>177800</xdr:colOff>
      <xdr:row>75</xdr:row>
      <xdr:rowOff>128074</xdr:rowOff>
    </xdr:to>
    <xdr:cxnSp macro="">
      <xdr:nvCxnSpPr>
        <xdr:cNvPr id="859" name="直線コネクタ 858"/>
        <xdr:cNvCxnSpPr/>
      </xdr:nvCxnSpPr>
      <xdr:spPr>
        <a:xfrm flipV="1">
          <a:off x="20434300" y="12961172"/>
          <a:ext cx="889000" cy="2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128074</xdr:rowOff>
    </xdr:from>
    <xdr:to>
      <xdr:col>107</xdr:col>
      <xdr:colOff>50800</xdr:colOff>
      <xdr:row>75</xdr:row>
      <xdr:rowOff>140598</xdr:rowOff>
    </xdr:to>
    <xdr:cxnSp macro="">
      <xdr:nvCxnSpPr>
        <xdr:cNvPr id="862" name="直線コネクタ 861"/>
        <xdr:cNvCxnSpPr/>
      </xdr:nvCxnSpPr>
      <xdr:spPr>
        <a:xfrm flipV="1">
          <a:off x="19545300" y="12986824"/>
          <a:ext cx="889000" cy="1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140598</xdr:rowOff>
    </xdr:from>
    <xdr:to>
      <xdr:col>102</xdr:col>
      <xdr:colOff>114300</xdr:colOff>
      <xdr:row>76</xdr:row>
      <xdr:rowOff>14215</xdr:rowOff>
    </xdr:to>
    <xdr:cxnSp macro="">
      <xdr:nvCxnSpPr>
        <xdr:cNvPr id="865" name="直線コネクタ 864"/>
        <xdr:cNvCxnSpPr/>
      </xdr:nvCxnSpPr>
      <xdr:spPr>
        <a:xfrm flipV="1">
          <a:off x="18656300" y="12999348"/>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26819</xdr:rowOff>
    </xdr:from>
    <xdr:to>
      <xdr:col>116</xdr:col>
      <xdr:colOff>114300</xdr:colOff>
      <xdr:row>75</xdr:row>
      <xdr:rowOff>128419</xdr:rowOff>
    </xdr:to>
    <xdr:sp macro="" textlink="">
      <xdr:nvSpPr>
        <xdr:cNvPr id="875" name="楕円 874"/>
        <xdr:cNvSpPr/>
      </xdr:nvSpPr>
      <xdr:spPr>
        <a:xfrm>
          <a:off x="22110700" y="128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49696</xdr:rowOff>
    </xdr:from>
    <xdr:ext cx="534377" cy="259045"/>
    <xdr:sp macro="" textlink="">
      <xdr:nvSpPr>
        <xdr:cNvPr id="876" name="繰出金該当値テキスト"/>
        <xdr:cNvSpPr txBox="1"/>
      </xdr:nvSpPr>
      <xdr:spPr>
        <a:xfrm>
          <a:off x="22212300" y="1273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51622</xdr:rowOff>
    </xdr:from>
    <xdr:to>
      <xdr:col>112</xdr:col>
      <xdr:colOff>38100</xdr:colOff>
      <xdr:row>75</xdr:row>
      <xdr:rowOff>153222</xdr:rowOff>
    </xdr:to>
    <xdr:sp macro="" textlink="">
      <xdr:nvSpPr>
        <xdr:cNvPr id="877" name="楕円 876"/>
        <xdr:cNvSpPr/>
      </xdr:nvSpPr>
      <xdr:spPr>
        <a:xfrm>
          <a:off x="21272500" y="1291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144349</xdr:rowOff>
    </xdr:from>
    <xdr:ext cx="534377" cy="259045"/>
    <xdr:sp macro="" textlink="">
      <xdr:nvSpPr>
        <xdr:cNvPr id="878" name="テキスト ボックス 877"/>
        <xdr:cNvSpPr txBox="1"/>
      </xdr:nvSpPr>
      <xdr:spPr>
        <a:xfrm>
          <a:off x="21056111" y="1300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77274</xdr:rowOff>
    </xdr:from>
    <xdr:to>
      <xdr:col>107</xdr:col>
      <xdr:colOff>101600</xdr:colOff>
      <xdr:row>76</xdr:row>
      <xdr:rowOff>7424</xdr:rowOff>
    </xdr:to>
    <xdr:sp macro="" textlink="">
      <xdr:nvSpPr>
        <xdr:cNvPr id="879" name="楕円 878"/>
        <xdr:cNvSpPr/>
      </xdr:nvSpPr>
      <xdr:spPr>
        <a:xfrm>
          <a:off x="20383500" y="1293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170001</xdr:rowOff>
    </xdr:from>
    <xdr:ext cx="534377" cy="259045"/>
    <xdr:sp macro="" textlink="">
      <xdr:nvSpPr>
        <xdr:cNvPr id="880" name="テキスト ボックス 879"/>
        <xdr:cNvSpPr txBox="1"/>
      </xdr:nvSpPr>
      <xdr:spPr>
        <a:xfrm>
          <a:off x="20167111" y="1302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89798</xdr:rowOff>
    </xdr:from>
    <xdr:to>
      <xdr:col>102</xdr:col>
      <xdr:colOff>165100</xdr:colOff>
      <xdr:row>76</xdr:row>
      <xdr:rowOff>19949</xdr:rowOff>
    </xdr:to>
    <xdr:sp macro="" textlink="">
      <xdr:nvSpPr>
        <xdr:cNvPr id="881" name="楕円 880"/>
        <xdr:cNvSpPr/>
      </xdr:nvSpPr>
      <xdr:spPr>
        <a:xfrm>
          <a:off x="19494500" y="129485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11075</xdr:rowOff>
    </xdr:from>
    <xdr:ext cx="534377" cy="259045"/>
    <xdr:sp macro="" textlink="">
      <xdr:nvSpPr>
        <xdr:cNvPr id="882" name="テキスト ボックス 881"/>
        <xdr:cNvSpPr txBox="1"/>
      </xdr:nvSpPr>
      <xdr:spPr>
        <a:xfrm>
          <a:off x="19278111" y="1304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134865</xdr:rowOff>
    </xdr:from>
    <xdr:to>
      <xdr:col>98</xdr:col>
      <xdr:colOff>38100</xdr:colOff>
      <xdr:row>76</xdr:row>
      <xdr:rowOff>65015</xdr:rowOff>
    </xdr:to>
    <xdr:sp macro="" textlink="">
      <xdr:nvSpPr>
        <xdr:cNvPr id="883" name="楕円 882"/>
        <xdr:cNvSpPr/>
      </xdr:nvSpPr>
      <xdr:spPr>
        <a:xfrm>
          <a:off x="18605500" y="129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56142</xdr:rowOff>
    </xdr:from>
    <xdr:ext cx="534377" cy="259045"/>
    <xdr:sp macro="" textlink="">
      <xdr:nvSpPr>
        <xdr:cNvPr id="884" name="テキスト ボックス 883"/>
        <xdr:cNvSpPr txBox="1"/>
      </xdr:nvSpPr>
      <xdr:spPr>
        <a:xfrm>
          <a:off x="18389111" y="130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662,821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要素である人件費は、美祢市行政改革大綱の実施計画である集中改革プランの定員管理目標に沿って人件費の抑制に努め、行政組織の効率化を進め、市民ニーズや事業の動向に即応した組織構造の再構築や民間活力の導入により、人件費の削減を図っているところであり、本年度の決算額は退職手当の影響により若干増加したが、職員給については年々減少傾向にある。</a:t>
          </a:r>
        </a:p>
        <a:p>
          <a:r>
            <a:rPr kumimoji="1" lang="ja-JP" altLang="en-US" sz="1300">
              <a:latin typeface="ＭＳ Ｐゴシック" panose="020B0600070205080204" pitchFamily="50" charset="-128"/>
              <a:ea typeface="ＭＳ Ｐゴシック" panose="020B0600070205080204" pitchFamily="50" charset="-128"/>
            </a:rPr>
            <a:t>　もう一つの主要な構成要素である補助費等は、ライフラインである水道事業や公共下水道事業への繰出金が多額であることや、市内に２つの公立病院を抱える病院事業への繰出しが多額であることが類似団体と比べ高い水準にある要因となっているが、経営改革のプラン等に沿って公営企業会計の健全化に取り組み、改善を図っていくこととしている。</a:t>
          </a:r>
        </a:p>
        <a:p>
          <a:r>
            <a:rPr kumimoji="1" lang="ja-JP" altLang="en-US" sz="1300">
              <a:latin typeface="ＭＳ Ｐゴシック" panose="020B0600070205080204" pitchFamily="50" charset="-128"/>
              <a:ea typeface="ＭＳ Ｐゴシック" panose="020B0600070205080204" pitchFamily="50" charset="-128"/>
            </a:rPr>
            <a:t>　なお、普通建設事業費の大幅な減少は、小学校建設事業や長寿命化改修事業などの大型事業の完了によるものであり、公債費の増は、本年度において第三セクター等改革推進債や退職手当債の繰上償還を実施したことが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山口県美祢市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24,567
24,325
472.64
16,799,414
16,283,518
507,946
9,667,438
16,294,015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38926</xdr:rowOff>
    </xdr:from>
    <xdr:to>
      <xdr:col>24</xdr:col>
      <xdr:colOff>63500</xdr:colOff>
      <xdr:row>35</xdr:row>
      <xdr:rowOff>62547</xdr:rowOff>
    </xdr:to>
    <xdr:cxnSp macro="">
      <xdr:nvCxnSpPr>
        <xdr:cNvPr id="61" name="直線コネクタ 60"/>
        <xdr:cNvCxnSpPr/>
      </xdr:nvCxnSpPr>
      <xdr:spPr>
        <a:xfrm flipV="1">
          <a:off x="3797300" y="6039676"/>
          <a:ext cx="8382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56261</xdr:rowOff>
    </xdr:from>
    <xdr:to>
      <xdr:col>19</xdr:col>
      <xdr:colOff>177800</xdr:colOff>
      <xdr:row>35</xdr:row>
      <xdr:rowOff>62547</xdr:rowOff>
    </xdr:to>
    <xdr:cxnSp macro="">
      <xdr:nvCxnSpPr>
        <xdr:cNvPr id="64" name="直線コネクタ 63"/>
        <xdr:cNvCxnSpPr/>
      </xdr:nvCxnSpPr>
      <xdr:spPr>
        <a:xfrm>
          <a:off x="2908300" y="605701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88265</xdr:rowOff>
    </xdr:from>
    <xdr:to>
      <xdr:col>15</xdr:col>
      <xdr:colOff>50800</xdr:colOff>
      <xdr:row>35</xdr:row>
      <xdr:rowOff>56261</xdr:rowOff>
    </xdr:to>
    <xdr:cxnSp macro="">
      <xdr:nvCxnSpPr>
        <xdr:cNvPr id="67" name="直線コネクタ 66"/>
        <xdr:cNvCxnSpPr/>
      </xdr:nvCxnSpPr>
      <xdr:spPr>
        <a:xfrm>
          <a:off x="2019300" y="5917565"/>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88265</xdr:rowOff>
    </xdr:from>
    <xdr:to>
      <xdr:col>10</xdr:col>
      <xdr:colOff>114300</xdr:colOff>
      <xdr:row>34</xdr:row>
      <xdr:rowOff>144082</xdr:rowOff>
    </xdr:to>
    <xdr:cxnSp macro="">
      <xdr:nvCxnSpPr>
        <xdr:cNvPr id="70" name="直線コネクタ 69"/>
        <xdr:cNvCxnSpPr/>
      </xdr:nvCxnSpPr>
      <xdr:spPr>
        <a:xfrm flipV="1">
          <a:off x="1130300" y="5917565"/>
          <a:ext cx="8890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159576</xdr:rowOff>
    </xdr:from>
    <xdr:to>
      <xdr:col>24</xdr:col>
      <xdr:colOff>114300</xdr:colOff>
      <xdr:row>35</xdr:row>
      <xdr:rowOff>89726</xdr:rowOff>
    </xdr:to>
    <xdr:sp macro="" textlink="">
      <xdr:nvSpPr>
        <xdr:cNvPr id="80" name="楕円 79"/>
        <xdr:cNvSpPr/>
      </xdr:nvSpPr>
      <xdr:spPr>
        <a:xfrm>
          <a:off x="4584700" y="59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11003</xdr:rowOff>
    </xdr:from>
    <xdr:ext cx="469744" cy="259045"/>
    <xdr:sp macro="" textlink="">
      <xdr:nvSpPr>
        <xdr:cNvPr id="81" name="議会費該当値テキスト"/>
        <xdr:cNvSpPr txBox="1"/>
      </xdr:nvSpPr>
      <xdr:spPr>
        <a:xfrm>
          <a:off x="4686300" y="584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11747</xdr:rowOff>
    </xdr:from>
    <xdr:to>
      <xdr:col>20</xdr:col>
      <xdr:colOff>38100</xdr:colOff>
      <xdr:row>35</xdr:row>
      <xdr:rowOff>113347</xdr:rowOff>
    </xdr:to>
    <xdr:sp macro="" textlink="">
      <xdr:nvSpPr>
        <xdr:cNvPr id="82" name="楕円 81"/>
        <xdr:cNvSpPr/>
      </xdr:nvSpPr>
      <xdr:spPr>
        <a:xfrm>
          <a:off x="3746500" y="60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129874</xdr:rowOff>
    </xdr:from>
    <xdr:ext cx="469744" cy="259045"/>
    <xdr:sp macro="" textlink="">
      <xdr:nvSpPr>
        <xdr:cNvPr id="83" name="テキスト ボックス 82"/>
        <xdr:cNvSpPr txBox="1"/>
      </xdr:nvSpPr>
      <xdr:spPr>
        <a:xfrm>
          <a:off x="3562428" y="578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5461</xdr:rowOff>
    </xdr:from>
    <xdr:to>
      <xdr:col>15</xdr:col>
      <xdr:colOff>101600</xdr:colOff>
      <xdr:row>35</xdr:row>
      <xdr:rowOff>107061</xdr:rowOff>
    </xdr:to>
    <xdr:sp macro="" textlink="">
      <xdr:nvSpPr>
        <xdr:cNvPr id="84" name="楕円 83"/>
        <xdr:cNvSpPr/>
      </xdr:nvSpPr>
      <xdr:spPr>
        <a:xfrm>
          <a:off x="2857500" y="600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123588</xdr:rowOff>
    </xdr:from>
    <xdr:ext cx="469744" cy="259045"/>
    <xdr:sp macro="" textlink="">
      <xdr:nvSpPr>
        <xdr:cNvPr id="85" name="テキスト ボックス 84"/>
        <xdr:cNvSpPr txBox="1"/>
      </xdr:nvSpPr>
      <xdr:spPr>
        <a:xfrm>
          <a:off x="2673428" y="578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37465</xdr:rowOff>
    </xdr:from>
    <xdr:to>
      <xdr:col>10</xdr:col>
      <xdr:colOff>165100</xdr:colOff>
      <xdr:row>34</xdr:row>
      <xdr:rowOff>139065</xdr:rowOff>
    </xdr:to>
    <xdr:sp macro="" textlink="">
      <xdr:nvSpPr>
        <xdr:cNvPr id="86" name="楕円 85"/>
        <xdr:cNvSpPr/>
      </xdr:nvSpPr>
      <xdr:spPr>
        <a:xfrm>
          <a:off x="1968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155592</xdr:rowOff>
    </xdr:from>
    <xdr:ext cx="469744" cy="259045"/>
    <xdr:sp macro="" textlink="">
      <xdr:nvSpPr>
        <xdr:cNvPr id="87" name="テキスト ボックス 86"/>
        <xdr:cNvSpPr txBox="1"/>
      </xdr:nvSpPr>
      <xdr:spPr>
        <a:xfrm>
          <a:off x="1784428" y="564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93282</xdr:rowOff>
    </xdr:from>
    <xdr:to>
      <xdr:col>6</xdr:col>
      <xdr:colOff>38100</xdr:colOff>
      <xdr:row>35</xdr:row>
      <xdr:rowOff>23432</xdr:rowOff>
    </xdr:to>
    <xdr:sp macro="" textlink="">
      <xdr:nvSpPr>
        <xdr:cNvPr id="88" name="楕円 87"/>
        <xdr:cNvSpPr/>
      </xdr:nvSpPr>
      <xdr:spPr>
        <a:xfrm>
          <a:off x="1079500" y="59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39959</xdr:rowOff>
    </xdr:from>
    <xdr:ext cx="469744" cy="259045"/>
    <xdr:sp macro="" textlink="">
      <xdr:nvSpPr>
        <xdr:cNvPr id="89" name="テキスト ボックス 88"/>
        <xdr:cNvSpPr txBox="1"/>
      </xdr:nvSpPr>
      <xdr:spPr>
        <a:xfrm>
          <a:off x="895428" y="569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77360</xdr:rowOff>
    </xdr:from>
    <xdr:to>
      <xdr:col>24</xdr:col>
      <xdr:colOff>63500</xdr:colOff>
      <xdr:row>57</xdr:row>
      <xdr:rowOff>99181</xdr:rowOff>
    </xdr:to>
    <xdr:cxnSp macro="">
      <xdr:nvCxnSpPr>
        <xdr:cNvPr id="118" name="直線コネクタ 117"/>
        <xdr:cNvCxnSpPr/>
      </xdr:nvCxnSpPr>
      <xdr:spPr>
        <a:xfrm flipV="1">
          <a:off x="3797300" y="9850010"/>
          <a:ext cx="838200" cy="2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22044</xdr:rowOff>
    </xdr:from>
    <xdr:to>
      <xdr:col>19</xdr:col>
      <xdr:colOff>177800</xdr:colOff>
      <xdr:row>57</xdr:row>
      <xdr:rowOff>99181</xdr:rowOff>
    </xdr:to>
    <xdr:cxnSp macro="">
      <xdr:nvCxnSpPr>
        <xdr:cNvPr id="121" name="直線コネクタ 120"/>
        <xdr:cNvCxnSpPr/>
      </xdr:nvCxnSpPr>
      <xdr:spPr>
        <a:xfrm>
          <a:off x="2908300" y="9794694"/>
          <a:ext cx="889000" cy="7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171315</xdr:rowOff>
    </xdr:from>
    <xdr:to>
      <xdr:col>15</xdr:col>
      <xdr:colOff>50800</xdr:colOff>
      <xdr:row>57</xdr:row>
      <xdr:rowOff>22044</xdr:rowOff>
    </xdr:to>
    <xdr:cxnSp macro="">
      <xdr:nvCxnSpPr>
        <xdr:cNvPr id="124" name="直線コネクタ 123"/>
        <xdr:cNvCxnSpPr/>
      </xdr:nvCxnSpPr>
      <xdr:spPr>
        <a:xfrm>
          <a:off x="2019300" y="9772515"/>
          <a:ext cx="889000" cy="2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96788</xdr:rowOff>
    </xdr:from>
    <xdr:to>
      <xdr:col>10</xdr:col>
      <xdr:colOff>114300</xdr:colOff>
      <xdr:row>56</xdr:row>
      <xdr:rowOff>171315</xdr:rowOff>
    </xdr:to>
    <xdr:cxnSp macro="">
      <xdr:nvCxnSpPr>
        <xdr:cNvPr id="127" name="直線コネクタ 126"/>
        <xdr:cNvCxnSpPr/>
      </xdr:nvCxnSpPr>
      <xdr:spPr>
        <a:xfrm>
          <a:off x="1130300" y="9697988"/>
          <a:ext cx="889000" cy="7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26560</xdr:rowOff>
    </xdr:from>
    <xdr:to>
      <xdr:col>24</xdr:col>
      <xdr:colOff>114300</xdr:colOff>
      <xdr:row>57</xdr:row>
      <xdr:rowOff>128160</xdr:rowOff>
    </xdr:to>
    <xdr:sp macro="" textlink="">
      <xdr:nvSpPr>
        <xdr:cNvPr id="137" name="楕円 136"/>
        <xdr:cNvSpPr/>
      </xdr:nvSpPr>
      <xdr:spPr>
        <a:xfrm>
          <a:off x="4584700" y="979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4987</xdr:rowOff>
    </xdr:from>
    <xdr:ext cx="534377" cy="259045"/>
    <xdr:sp macro="" textlink="">
      <xdr:nvSpPr>
        <xdr:cNvPr id="138" name="総務費該当値テキスト"/>
        <xdr:cNvSpPr txBox="1"/>
      </xdr:nvSpPr>
      <xdr:spPr>
        <a:xfrm>
          <a:off x="4686300" y="97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48381</xdr:rowOff>
    </xdr:from>
    <xdr:to>
      <xdr:col>20</xdr:col>
      <xdr:colOff>38100</xdr:colOff>
      <xdr:row>57</xdr:row>
      <xdr:rowOff>149981</xdr:rowOff>
    </xdr:to>
    <xdr:sp macro="" textlink="">
      <xdr:nvSpPr>
        <xdr:cNvPr id="139" name="楕円 138"/>
        <xdr:cNvSpPr/>
      </xdr:nvSpPr>
      <xdr:spPr>
        <a:xfrm>
          <a:off x="3746500" y="982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141108</xdr:rowOff>
    </xdr:from>
    <xdr:ext cx="534377" cy="259045"/>
    <xdr:sp macro="" textlink="">
      <xdr:nvSpPr>
        <xdr:cNvPr id="140" name="テキスト ボックス 139"/>
        <xdr:cNvSpPr txBox="1"/>
      </xdr:nvSpPr>
      <xdr:spPr>
        <a:xfrm>
          <a:off x="3530111" y="99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142694</xdr:rowOff>
    </xdr:from>
    <xdr:to>
      <xdr:col>15</xdr:col>
      <xdr:colOff>101600</xdr:colOff>
      <xdr:row>57</xdr:row>
      <xdr:rowOff>72844</xdr:rowOff>
    </xdr:to>
    <xdr:sp macro="" textlink="">
      <xdr:nvSpPr>
        <xdr:cNvPr id="141" name="楕円 140"/>
        <xdr:cNvSpPr/>
      </xdr:nvSpPr>
      <xdr:spPr>
        <a:xfrm>
          <a:off x="2857500" y="97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89371</xdr:rowOff>
    </xdr:from>
    <xdr:ext cx="534377" cy="259045"/>
    <xdr:sp macro="" textlink="">
      <xdr:nvSpPr>
        <xdr:cNvPr id="142" name="テキスト ボックス 141"/>
        <xdr:cNvSpPr txBox="1"/>
      </xdr:nvSpPr>
      <xdr:spPr>
        <a:xfrm>
          <a:off x="2641111" y="951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120515</xdr:rowOff>
    </xdr:from>
    <xdr:to>
      <xdr:col>10</xdr:col>
      <xdr:colOff>165100</xdr:colOff>
      <xdr:row>57</xdr:row>
      <xdr:rowOff>50665</xdr:rowOff>
    </xdr:to>
    <xdr:sp macro="" textlink="">
      <xdr:nvSpPr>
        <xdr:cNvPr id="143" name="楕円 142"/>
        <xdr:cNvSpPr/>
      </xdr:nvSpPr>
      <xdr:spPr>
        <a:xfrm>
          <a:off x="1968500" y="97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67192</xdr:rowOff>
    </xdr:from>
    <xdr:ext cx="599010" cy="259045"/>
    <xdr:sp macro="" textlink="">
      <xdr:nvSpPr>
        <xdr:cNvPr id="144" name="テキスト ボックス 143"/>
        <xdr:cNvSpPr txBox="1"/>
      </xdr:nvSpPr>
      <xdr:spPr>
        <a:xfrm>
          <a:off x="1719795" y="949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45988</xdr:rowOff>
    </xdr:from>
    <xdr:to>
      <xdr:col>6</xdr:col>
      <xdr:colOff>38100</xdr:colOff>
      <xdr:row>56</xdr:row>
      <xdr:rowOff>147588</xdr:rowOff>
    </xdr:to>
    <xdr:sp macro="" textlink="">
      <xdr:nvSpPr>
        <xdr:cNvPr id="145" name="楕円 144"/>
        <xdr:cNvSpPr/>
      </xdr:nvSpPr>
      <xdr:spPr>
        <a:xfrm>
          <a:off x="1079500" y="964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164115</xdr:rowOff>
    </xdr:from>
    <xdr:ext cx="599010" cy="259045"/>
    <xdr:sp macro="" textlink="">
      <xdr:nvSpPr>
        <xdr:cNvPr id="146" name="テキスト ボックス 145"/>
        <xdr:cNvSpPr txBox="1"/>
      </xdr:nvSpPr>
      <xdr:spPr>
        <a:xfrm>
          <a:off x="830795" y="9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63363</xdr:rowOff>
    </xdr:from>
    <xdr:to>
      <xdr:col>24</xdr:col>
      <xdr:colOff>63500</xdr:colOff>
      <xdr:row>75</xdr:row>
      <xdr:rowOff>123027</xdr:rowOff>
    </xdr:to>
    <xdr:cxnSp macro="">
      <xdr:nvCxnSpPr>
        <xdr:cNvPr id="176" name="直線コネクタ 175"/>
        <xdr:cNvCxnSpPr/>
      </xdr:nvCxnSpPr>
      <xdr:spPr>
        <a:xfrm>
          <a:off x="3797300" y="12922113"/>
          <a:ext cx="8382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63363</xdr:rowOff>
    </xdr:from>
    <xdr:to>
      <xdr:col>19</xdr:col>
      <xdr:colOff>177800</xdr:colOff>
      <xdr:row>76</xdr:row>
      <xdr:rowOff>11638</xdr:rowOff>
    </xdr:to>
    <xdr:cxnSp macro="">
      <xdr:nvCxnSpPr>
        <xdr:cNvPr id="179" name="直線コネクタ 178"/>
        <xdr:cNvCxnSpPr/>
      </xdr:nvCxnSpPr>
      <xdr:spPr>
        <a:xfrm flipV="1">
          <a:off x="2908300" y="12922113"/>
          <a:ext cx="889000" cy="1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11638</xdr:rowOff>
    </xdr:from>
    <xdr:to>
      <xdr:col>15</xdr:col>
      <xdr:colOff>50800</xdr:colOff>
      <xdr:row>76</xdr:row>
      <xdr:rowOff>89895</xdr:rowOff>
    </xdr:to>
    <xdr:cxnSp macro="">
      <xdr:nvCxnSpPr>
        <xdr:cNvPr id="182" name="直線コネクタ 181"/>
        <xdr:cNvCxnSpPr/>
      </xdr:nvCxnSpPr>
      <xdr:spPr>
        <a:xfrm flipV="1">
          <a:off x="2019300" y="13041838"/>
          <a:ext cx="889000" cy="7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89895</xdr:rowOff>
    </xdr:from>
    <xdr:to>
      <xdr:col>10</xdr:col>
      <xdr:colOff>114300</xdr:colOff>
      <xdr:row>76</xdr:row>
      <xdr:rowOff>145103</xdr:rowOff>
    </xdr:to>
    <xdr:cxnSp macro="">
      <xdr:nvCxnSpPr>
        <xdr:cNvPr id="185" name="直線コネクタ 184"/>
        <xdr:cNvCxnSpPr/>
      </xdr:nvCxnSpPr>
      <xdr:spPr>
        <a:xfrm flipV="1">
          <a:off x="1130300" y="13120095"/>
          <a:ext cx="889000" cy="5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72227</xdr:rowOff>
    </xdr:from>
    <xdr:to>
      <xdr:col>24</xdr:col>
      <xdr:colOff>114300</xdr:colOff>
      <xdr:row>76</xdr:row>
      <xdr:rowOff>2378</xdr:rowOff>
    </xdr:to>
    <xdr:sp macro="" textlink="">
      <xdr:nvSpPr>
        <xdr:cNvPr id="195" name="楕円 194"/>
        <xdr:cNvSpPr/>
      </xdr:nvSpPr>
      <xdr:spPr>
        <a:xfrm>
          <a:off x="4584700" y="129309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50654</xdr:rowOff>
    </xdr:from>
    <xdr:ext cx="599010" cy="259045"/>
    <xdr:sp macro="" textlink="">
      <xdr:nvSpPr>
        <xdr:cNvPr id="196" name="民生費該当値テキスト"/>
        <xdr:cNvSpPr txBox="1"/>
      </xdr:nvSpPr>
      <xdr:spPr>
        <a:xfrm>
          <a:off x="4686300" y="12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12563</xdr:rowOff>
    </xdr:from>
    <xdr:to>
      <xdr:col>20</xdr:col>
      <xdr:colOff>38100</xdr:colOff>
      <xdr:row>75</xdr:row>
      <xdr:rowOff>114163</xdr:rowOff>
    </xdr:to>
    <xdr:sp macro="" textlink="">
      <xdr:nvSpPr>
        <xdr:cNvPr id="197" name="楕円 196"/>
        <xdr:cNvSpPr/>
      </xdr:nvSpPr>
      <xdr:spPr>
        <a:xfrm>
          <a:off x="3746500" y="128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130690</xdr:rowOff>
    </xdr:from>
    <xdr:ext cx="599010" cy="259045"/>
    <xdr:sp macro="" textlink="">
      <xdr:nvSpPr>
        <xdr:cNvPr id="198" name="テキスト ボックス 197"/>
        <xdr:cNvSpPr txBox="1"/>
      </xdr:nvSpPr>
      <xdr:spPr>
        <a:xfrm>
          <a:off x="3497795" y="1264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132288</xdr:rowOff>
    </xdr:from>
    <xdr:to>
      <xdr:col>15</xdr:col>
      <xdr:colOff>101600</xdr:colOff>
      <xdr:row>76</xdr:row>
      <xdr:rowOff>62438</xdr:rowOff>
    </xdr:to>
    <xdr:sp macro="" textlink="">
      <xdr:nvSpPr>
        <xdr:cNvPr id="199" name="楕円 198"/>
        <xdr:cNvSpPr/>
      </xdr:nvSpPr>
      <xdr:spPr>
        <a:xfrm>
          <a:off x="2857500" y="129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53565</xdr:rowOff>
    </xdr:from>
    <xdr:ext cx="599010" cy="259045"/>
    <xdr:sp macro="" textlink="">
      <xdr:nvSpPr>
        <xdr:cNvPr id="200" name="テキスト ボックス 199"/>
        <xdr:cNvSpPr txBox="1"/>
      </xdr:nvSpPr>
      <xdr:spPr>
        <a:xfrm>
          <a:off x="2608795" y="1308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39095</xdr:rowOff>
    </xdr:from>
    <xdr:to>
      <xdr:col>10</xdr:col>
      <xdr:colOff>165100</xdr:colOff>
      <xdr:row>76</xdr:row>
      <xdr:rowOff>140695</xdr:rowOff>
    </xdr:to>
    <xdr:sp macro="" textlink="">
      <xdr:nvSpPr>
        <xdr:cNvPr id="201" name="楕円 200"/>
        <xdr:cNvSpPr/>
      </xdr:nvSpPr>
      <xdr:spPr>
        <a:xfrm>
          <a:off x="1968500" y="130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131822</xdr:rowOff>
    </xdr:from>
    <xdr:ext cx="599010" cy="259045"/>
    <xdr:sp macro="" textlink="">
      <xdr:nvSpPr>
        <xdr:cNvPr id="202" name="テキスト ボックス 201"/>
        <xdr:cNvSpPr txBox="1"/>
      </xdr:nvSpPr>
      <xdr:spPr>
        <a:xfrm>
          <a:off x="1719795" y="1316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94303</xdr:rowOff>
    </xdr:from>
    <xdr:to>
      <xdr:col>6</xdr:col>
      <xdr:colOff>38100</xdr:colOff>
      <xdr:row>77</xdr:row>
      <xdr:rowOff>24453</xdr:rowOff>
    </xdr:to>
    <xdr:sp macro="" textlink="">
      <xdr:nvSpPr>
        <xdr:cNvPr id="203" name="楕円 202"/>
        <xdr:cNvSpPr/>
      </xdr:nvSpPr>
      <xdr:spPr>
        <a:xfrm>
          <a:off x="1079500" y="131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15580</xdr:rowOff>
    </xdr:from>
    <xdr:ext cx="599010" cy="259045"/>
    <xdr:sp macro="" textlink="">
      <xdr:nvSpPr>
        <xdr:cNvPr id="204" name="テキスト ボックス 203"/>
        <xdr:cNvSpPr txBox="1"/>
      </xdr:nvSpPr>
      <xdr:spPr>
        <a:xfrm>
          <a:off x="830795" y="1321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36319</xdr:rowOff>
    </xdr:from>
    <xdr:to>
      <xdr:col>24</xdr:col>
      <xdr:colOff>63500</xdr:colOff>
      <xdr:row>94</xdr:row>
      <xdr:rowOff>73363</xdr:rowOff>
    </xdr:to>
    <xdr:cxnSp macro="">
      <xdr:nvCxnSpPr>
        <xdr:cNvPr id="235" name="直線コネクタ 234"/>
        <xdr:cNvCxnSpPr/>
      </xdr:nvCxnSpPr>
      <xdr:spPr>
        <a:xfrm flipV="1">
          <a:off x="3797300" y="16152619"/>
          <a:ext cx="838200" cy="3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73363</xdr:rowOff>
    </xdr:from>
    <xdr:to>
      <xdr:col>19</xdr:col>
      <xdr:colOff>177800</xdr:colOff>
      <xdr:row>94</xdr:row>
      <xdr:rowOff>114782</xdr:rowOff>
    </xdr:to>
    <xdr:cxnSp macro="">
      <xdr:nvCxnSpPr>
        <xdr:cNvPr id="238" name="直線コネクタ 237"/>
        <xdr:cNvCxnSpPr/>
      </xdr:nvCxnSpPr>
      <xdr:spPr>
        <a:xfrm flipV="1">
          <a:off x="2908300" y="16189663"/>
          <a:ext cx="889000" cy="4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114782</xdr:rowOff>
    </xdr:from>
    <xdr:to>
      <xdr:col>15</xdr:col>
      <xdr:colOff>50800</xdr:colOff>
      <xdr:row>94</xdr:row>
      <xdr:rowOff>119311</xdr:rowOff>
    </xdr:to>
    <xdr:cxnSp macro="">
      <xdr:nvCxnSpPr>
        <xdr:cNvPr id="241" name="直線コネクタ 240"/>
        <xdr:cNvCxnSpPr/>
      </xdr:nvCxnSpPr>
      <xdr:spPr>
        <a:xfrm flipV="1">
          <a:off x="2019300" y="16231082"/>
          <a:ext cx="889000" cy="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108621</xdr:rowOff>
    </xdr:from>
    <xdr:to>
      <xdr:col>10</xdr:col>
      <xdr:colOff>114300</xdr:colOff>
      <xdr:row>94</xdr:row>
      <xdr:rowOff>119311</xdr:rowOff>
    </xdr:to>
    <xdr:cxnSp macro="">
      <xdr:nvCxnSpPr>
        <xdr:cNvPr id="244" name="直線コネクタ 243"/>
        <xdr:cNvCxnSpPr/>
      </xdr:nvCxnSpPr>
      <xdr:spPr>
        <a:xfrm>
          <a:off x="1130300" y="16224921"/>
          <a:ext cx="889000" cy="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156969</xdr:rowOff>
    </xdr:from>
    <xdr:to>
      <xdr:col>24</xdr:col>
      <xdr:colOff>114300</xdr:colOff>
      <xdr:row>94</xdr:row>
      <xdr:rowOff>87119</xdr:rowOff>
    </xdr:to>
    <xdr:sp macro="" textlink="">
      <xdr:nvSpPr>
        <xdr:cNvPr id="254" name="楕円 253"/>
        <xdr:cNvSpPr/>
      </xdr:nvSpPr>
      <xdr:spPr>
        <a:xfrm>
          <a:off x="4584700" y="161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8396</xdr:rowOff>
    </xdr:from>
    <xdr:ext cx="534377" cy="259045"/>
    <xdr:sp macro="" textlink="">
      <xdr:nvSpPr>
        <xdr:cNvPr id="255" name="衛生費該当値テキスト"/>
        <xdr:cNvSpPr txBox="1"/>
      </xdr:nvSpPr>
      <xdr:spPr>
        <a:xfrm>
          <a:off x="4686300" y="1595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22563</xdr:rowOff>
    </xdr:from>
    <xdr:to>
      <xdr:col>20</xdr:col>
      <xdr:colOff>38100</xdr:colOff>
      <xdr:row>94</xdr:row>
      <xdr:rowOff>124163</xdr:rowOff>
    </xdr:to>
    <xdr:sp macro="" textlink="">
      <xdr:nvSpPr>
        <xdr:cNvPr id="256" name="楕円 255"/>
        <xdr:cNvSpPr/>
      </xdr:nvSpPr>
      <xdr:spPr>
        <a:xfrm>
          <a:off x="3746500" y="161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140690</xdr:rowOff>
    </xdr:from>
    <xdr:ext cx="534377" cy="259045"/>
    <xdr:sp macro="" textlink="">
      <xdr:nvSpPr>
        <xdr:cNvPr id="257" name="テキスト ボックス 256"/>
        <xdr:cNvSpPr txBox="1"/>
      </xdr:nvSpPr>
      <xdr:spPr>
        <a:xfrm>
          <a:off x="3530111" y="1591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63982</xdr:rowOff>
    </xdr:from>
    <xdr:to>
      <xdr:col>15</xdr:col>
      <xdr:colOff>101600</xdr:colOff>
      <xdr:row>94</xdr:row>
      <xdr:rowOff>165582</xdr:rowOff>
    </xdr:to>
    <xdr:sp macro="" textlink="">
      <xdr:nvSpPr>
        <xdr:cNvPr id="258" name="楕円 257"/>
        <xdr:cNvSpPr/>
      </xdr:nvSpPr>
      <xdr:spPr>
        <a:xfrm>
          <a:off x="2857500" y="161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10659</xdr:rowOff>
    </xdr:from>
    <xdr:ext cx="534377" cy="259045"/>
    <xdr:sp macro="" textlink="">
      <xdr:nvSpPr>
        <xdr:cNvPr id="259" name="テキスト ボックス 258"/>
        <xdr:cNvSpPr txBox="1"/>
      </xdr:nvSpPr>
      <xdr:spPr>
        <a:xfrm>
          <a:off x="2641111" y="1595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68511</xdr:rowOff>
    </xdr:from>
    <xdr:to>
      <xdr:col>10</xdr:col>
      <xdr:colOff>165100</xdr:colOff>
      <xdr:row>94</xdr:row>
      <xdr:rowOff>170111</xdr:rowOff>
    </xdr:to>
    <xdr:sp macro="" textlink="">
      <xdr:nvSpPr>
        <xdr:cNvPr id="260" name="楕円 259"/>
        <xdr:cNvSpPr/>
      </xdr:nvSpPr>
      <xdr:spPr>
        <a:xfrm>
          <a:off x="1968500" y="161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15188</xdr:rowOff>
    </xdr:from>
    <xdr:ext cx="534377" cy="259045"/>
    <xdr:sp macro="" textlink="">
      <xdr:nvSpPr>
        <xdr:cNvPr id="261" name="テキスト ボックス 260"/>
        <xdr:cNvSpPr txBox="1"/>
      </xdr:nvSpPr>
      <xdr:spPr>
        <a:xfrm>
          <a:off x="1752111" y="1596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57821</xdr:rowOff>
    </xdr:from>
    <xdr:to>
      <xdr:col>6</xdr:col>
      <xdr:colOff>38100</xdr:colOff>
      <xdr:row>94</xdr:row>
      <xdr:rowOff>159421</xdr:rowOff>
    </xdr:to>
    <xdr:sp macro="" textlink="">
      <xdr:nvSpPr>
        <xdr:cNvPr id="262" name="楕円 261"/>
        <xdr:cNvSpPr/>
      </xdr:nvSpPr>
      <xdr:spPr>
        <a:xfrm>
          <a:off x="1079500" y="1617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4498</xdr:rowOff>
    </xdr:from>
    <xdr:ext cx="534377" cy="259045"/>
    <xdr:sp macro="" textlink="">
      <xdr:nvSpPr>
        <xdr:cNvPr id="263" name="テキスト ボックス 262"/>
        <xdr:cNvSpPr txBox="1"/>
      </xdr:nvSpPr>
      <xdr:spPr>
        <a:xfrm>
          <a:off x="863111" y="1594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55771</xdr:rowOff>
    </xdr:from>
    <xdr:to>
      <xdr:col>55</xdr:col>
      <xdr:colOff>0</xdr:colOff>
      <xdr:row>35</xdr:row>
      <xdr:rowOff>139700</xdr:rowOff>
    </xdr:to>
    <xdr:cxnSp macro="">
      <xdr:nvCxnSpPr>
        <xdr:cNvPr id="294" name="直線コネクタ 293"/>
        <xdr:cNvCxnSpPr/>
      </xdr:nvCxnSpPr>
      <xdr:spPr>
        <a:xfrm>
          <a:off x="9639300" y="5713621"/>
          <a:ext cx="838200" cy="42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55771</xdr:rowOff>
    </xdr:from>
    <xdr:to>
      <xdr:col>50</xdr:col>
      <xdr:colOff>114300</xdr:colOff>
      <xdr:row>36</xdr:row>
      <xdr:rowOff>13970</xdr:rowOff>
    </xdr:to>
    <xdr:cxnSp macro="">
      <xdr:nvCxnSpPr>
        <xdr:cNvPr id="297" name="直線コネクタ 296"/>
        <xdr:cNvCxnSpPr/>
      </xdr:nvCxnSpPr>
      <xdr:spPr>
        <a:xfrm flipV="1">
          <a:off x="8750300" y="5713621"/>
          <a:ext cx="889000" cy="47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110962</xdr:rowOff>
    </xdr:from>
    <xdr:to>
      <xdr:col>45</xdr:col>
      <xdr:colOff>177800</xdr:colOff>
      <xdr:row>36</xdr:row>
      <xdr:rowOff>13970</xdr:rowOff>
    </xdr:to>
    <xdr:cxnSp macro="">
      <xdr:nvCxnSpPr>
        <xdr:cNvPr id="300" name="直線コネクタ 299"/>
        <xdr:cNvCxnSpPr/>
      </xdr:nvCxnSpPr>
      <xdr:spPr>
        <a:xfrm>
          <a:off x="7861300" y="6111712"/>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110962</xdr:rowOff>
    </xdr:from>
    <xdr:to>
      <xdr:col>41</xdr:col>
      <xdr:colOff>50800</xdr:colOff>
      <xdr:row>35</xdr:row>
      <xdr:rowOff>152763</xdr:rowOff>
    </xdr:to>
    <xdr:cxnSp macro="">
      <xdr:nvCxnSpPr>
        <xdr:cNvPr id="303" name="直線コネクタ 302"/>
        <xdr:cNvCxnSpPr/>
      </xdr:nvCxnSpPr>
      <xdr:spPr>
        <a:xfrm flipV="1">
          <a:off x="6972300" y="6111712"/>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88900</xdr:rowOff>
    </xdr:from>
    <xdr:to>
      <xdr:col>55</xdr:col>
      <xdr:colOff>50800</xdr:colOff>
      <xdr:row>36</xdr:row>
      <xdr:rowOff>19050</xdr:rowOff>
    </xdr:to>
    <xdr:sp macro="" textlink="">
      <xdr:nvSpPr>
        <xdr:cNvPr id="313" name="楕円 312"/>
        <xdr:cNvSpPr/>
      </xdr:nvSpPr>
      <xdr:spPr>
        <a:xfrm>
          <a:off x="10426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111777</xdr:rowOff>
    </xdr:from>
    <xdr:ext cx="469744" cy="259045"/>
    <xdr:sp macro="" textlink="">
      <xdr:nvSpPr>
        <xdr:cNvPr id="314" name="労働費該当値テキスト"/>
        <xdr:cNvSpPr txBox="1"/>
      </xdr:nvSpPr>
      <xdr:spPr>
        <a:xfrm>
          <a:off x="10528300"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4971</xdr:rowOff>
    </xdr:from>
    <xdr:to>
      <xdr:col>50</xdr:col>
      <xdr:colOff>165100</xdr:colOff>
      <xdr:row>33</xdr:row>
      <xdr:rowOff>106571</xdr:rowOff>
    </xdr:to>
    <xdr:sp macro="" textlink="">
      <xdr:nvSpPr>
        <xdr:cNvPr id="315" name="楕円 314"/>
        <xdr:cNvSpPr/>
      </xdr:nvSpPr>
      <xdr:spPr>
        <a:xfrm>
          <a:off x="9588500" y="566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123098</xdr:rowOff>
    </xdr:from>
    <xdr:ext cx="469744" cy="259045"/>
    <xdr:sp macro="" textlink="">
      <xdr:nvSpPr>
        <xdr:cNvPr id="316" name="テキスト ボックス 315"/>
        <xdr:cNvSpPr txBox="1"/>
      </xdr:nvSpPr>
      <xdr:spPr>
        <a:xfrm>
          <a:off x="9404428" y="543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134620</xdr:rowOff>
    </xdr:from>
    <xdr:to>
      <xdr:col>46</xdr:col>
      <xdr:colOff>38100</xdr:colOff>
      <xdr:row>36</xdr:row>
      <xdr:rowOff>64770</xdr:rowOff>
    </xdr:to>
    <xdr:sp macro="" textlink="">
      <xdr:nvSpPr>
        <xdr:cNvPr id="317" name="楕円 316"/>
        <xdr:cNvSpPr/>
      </xdr:nvSpPr>
      <xdr:spPr>
        <a:xfrm>
          <a:off x="8699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81297</xdr:rowOff>
    </xdr:from>
    <xdr:ext cx="469744" cy="259045"/>
    <xdr:sp macro="" textlink="">
      <xdr:nvSpPr>
        <xdr:cNvPr id="318" name="テキスト ボックス 317"/>
        <xdr:cNvSpPr txBox="1"/>
      </xdr:nvSpPr>
      <xdr:spPr>
        <a:xfrm>
          <a:off x="8515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60162</xdr:rowOff>
    </xdr:from>
    <xdr:to>
      <xdr:col>41</xdr:col>
      <xdr:colOff>101600</xdr:colOff>
      <xdr:row>35</xdr:row>
      <xdr:rowOff>161762</xdr:rowOff>
    </xdr:to>
    <xdr:sp macro="" textlink="">
      <xdr:nvSpPr>
        <xdr:cNvPr id="319" name="楕円 318"/>
        <xdr:cNvSpPr/>
      </xdr:nvSpPr>
      <xdr:spPr>
        <a:xfrm>
          <a:off x="7810500" y="60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6839</xdr:rowOff>
    </xdr:from>
    <xdr:ext cx="469744" cy="259045"/>
    <xdr:sp macro="" textlink="">
      <xdr:nvSpPr>
        <xdr:cNvPr id="320" name="テキスト ボックス 319"/>
        <xdr:cNvSpPr txBox="1"/>
      </xdr:nvSpPr>
      <xdr:spPr>
        <a:xfrm>
          <a:off x="7626428" y="583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101963</xdr:rowOff>
    </xdr:from>
    <xdr:to>
      <xdr:col>36</xdr:col>
      <xdr:colOff>165100</xdr:colOff>
      <xdr:row>36</xdr:row>
      <xdr:rowOff>32113</xdr:rowOff>
    </xdr:to>
    <xdr:sp macro="" textlink="">
      <xdr:nvSpPr>
        <xdr:cNvPr id="321" name="楕円 320"/>
        <xdr:cNvSpPr/>
      </xdr:nvSpPr>
      <xdr:spPr>
        <a:xfrm>
          <a:off x="6921500" y="61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48640</xdr:rowOff>
    </xdr:from>
    <xdr:ext cx="469744" cy="259045"/>
    <xdr:sp macro="" textlink="">
      <xdr:nvSpPr>
        <xdr:cNvPr id="322" name="テキスト ボックス 321"/>
        <xdr:cNvSpPr txBox="1"/>
      </xdr:nvSpPr>
      <xdr:spPr>
        <a:xfrm>
          <a:off x="6737428" y="587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47396</xdr:rowOff>
    </xdr:from>
    <xdr:to>
      <xdr:col>55</xdr:col>
      <xdr:colOff>0</xdr:colOff>
      <xdr:row>56</xdr:row>
      <xdr:rowOff>79807</xdr:rowOff>
    </xdr:to>
    <xdr:cxnSp macro="">
      <xdr:nvCxnSpPr>
        <xdr:cNvPr id="351" name="直線コネクタ 350"/>
        <xdr:cNvCxnSpPr/>
      </xdr:nvCxnSpPr>
      <xdr:spPr>
        <a:xfrm>
          <a:off x="9639300" y="9648596"/>
          <a:ext cx="838200" cy="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47396</xdr:rowOff>
    </xdr:from>
    <xdr:to>
      <xdr:col>50</xdr:col>
      <xdr:colOff>114300</xdr:colOff>
      <xdr:row>56</xdr:row>
      <xdr:rowOff>94500</xdr:rowOff>
    </xdr:to>
    <xdr:cxnSp macro="">
      <xdr:nvCxnSpPr>
        <xdr:cNvPr id="354" name="直線コネクタ 353"/>
        <xdr:cNvCxnSpPr/>
      </xdr:nvCxnSpPr>
      <xdr:spPr>
        <a:xfrm flipV="1">
          <a:off x="8750300" y="9648596"/>
          <a:ext cx="889000" cy="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72377</xdr:rowOff>
    </xdr:from>
    <xdr:to>
      <xdr:col>45</xdr:col>
      <xdr:colOff>177800</xdr:colOff>
      <xdr:row>56</xdr:row>
      <xdr:rowOff>94500</xdr:rowOff>
    </xdr:to>
    <xdr:cxnSp macro="">
      <xdr:nvCxnSpPr>
        <xdr:cNvPr id="357" name="直線コネクタ 356"/>
        <xdr:cNvCxnSpPr/>
      </xdr:nvCxnSpPr>
      <xdr:spPr>
        <a:xfrm>
          <a:off x="7861300" y="9673577"/>
          <a:ext cx="889000" cy="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72377</xdr:rowOff>
    </xdr:from>
    <xdr:to>
      <xdr:col>41</xdr:col>
      <xdr:colOff>50800</xdr:colOff>
      <xdr:row>56</xdr:row>
      <xdr:rowOff>106490</xdr:rowOff>
    </xdr:to>
    <xdr:cxnSp macro="">
      <xdr:nvCxnSpPr>
        <xdr:cNvPr id="360" name="直線コネクタ 359"/>
        <xdr:cNvCxnSpPr/>
      </xdr:nvCxnSpPr>
      <xdr:spPr>
        <a:xfrm flipV="1">
          <a:off x="6972300" y="9673577"/>
          <a:ext cx="889000" cy="3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29007</xdr:rowOff>
    </xdr:from>
    <xdr:to>
      <xdr:col>55</xdr:col>
      <xdr:colOff>50800</xdr:colOff>
      <xdr:row>56</xdr:row>
      <xdr:rowOff>130607</xdr:rowOff>
    </xdr:to>
    <xdr:sp macro="" textlink="">
      <xdr:nvSpPr>
        <xdr:cNvPr id="370" name="楕円 369"/>
        <xdr:cNvSpPr/>
      </xdr:nvSpPr>
      <xdr:spPr>
        <a:xfrm>
          <a:off x="10426700" y="96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51884</xdr:rowOff>
    </xdr:from>
    <xdr:ext cx="534377" cy="259045"/>
    <xdr:sp macro="" textlink="">
      <xdr:nvSpPr>
        <xdr:cNvPr id="371" name="農林水産業費該当値テキスト"/>
        <xdr:cNvSpPr txBox="1"/>
      </xdr:nvSpPr>
      <xdr:spPr>
        <a:xfrm>
          <a:off x="10528300" y="94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168046</xdr:rowOff>
    </xdr:from>
    <xdr:to>
      <xdr:col>50</xdr:col>
      <xdr:colOff>165100</xdr:colOff>
      <xdr:row>56</xdr:row>
      <xdr:rowOff>98196</xdr:rowOff>
    </xdr:to>
    <xdr:sp macro="" textlink="">
      <xdr:nvSpPr>
        <xdr:cNvPr id="372" name="楕円 371"/>
        <xdr:cNvSpPr/>
      </xdr:nvSpPr>
      <xdr:spPr>
        <a:xfrm>
          <a:off x="9588500" y="95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114723</xdr:rowOff>
    </xdr:from>
    <xdr:ext cx="534377" cy="259045"/>
    <xdr:sp macro="" textlink="">
      <xdr:nvSpPr>
        <xdr:cNvPr id="373" name="テキスト ボックス 372"/>
        <xdr:cNvSpPr txBox="1"/>
      </xdr:nvSpPr>
      <xdr:spPr>
        <a:xfrm>
          <a:off x="9372111" y="93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43700</xdr:rowOff>
    </xdr:from>
    <xdr:to>
      <xdr:col>46</xdr:col>
      <xdr:colOff>38100</xdr:colOff>
      <xdr:row>56</xdr:row>
      <xdr:rowOff>145300</xdr:rowOff>
    </xdr:to>
    <xdr:sp macro="" textlink="">
      <xdr:nvSpPr>
        <xdr:cNvPr id="374" name="楕円 373"/>
        <xdr:cNvSpPr/>
      </xdr:nvSpPr>
      <xdr:spPr>
        <a:xfrm>
          <a:off x="8699500" y="96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161827</xdr:rowOff>
    </xdr:from>
    <xdr:ext cx="534377" cy="259045"/>
    <xdr:sp macro="" textlink="">
      <xdr:nvSpPr>
        <xdr:cNvPr id="375" name="テキスト ボックス 374"/>
        <xdr:cNvSpPr txBox="1"/>
      </xdr:nvSpPr>
      <xdr:spPr>
        <a:xfrm>
          <a:off x="8483111" y="94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21577</xdr:rowOff>
    </xdr:from>
    <xdr:to>
      <xdr:col>41</xdr:col>
      <xdr:colOff>101600</xdr:colOff>
      <xdr:row>56</xdr:row>
      <xdr:rowOff>123177</xdr:rowOff>
    </xdr:to>
    <xdr:sp macro="" textlink="">
      <xdr:nvSpPr>
        <xdr:cNvPr id="376" name="楕円 375"/>
        <xdr:cNvSpPr/>
      </xdr:nvSpPr>
      <xdr:spPr>
        <a:xfrm>
          <a:off x="7810500" y="96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139704</xdr:rowOff>
    </xdr:from>
    <xdr:ext cx="534377" cy="259045"/>
    <xdr:sp macro="" textlink="">
      <xdr:nvSpPr>
        <xdr:cNvPr id="377" name="テキスト ボックス 376"/>
        <xdr:cNvSpPr txBox="1"/>
      </xdr:nvSpPr>
      <xdr:spPr>
        <a:xfrm>
          <a:off x="7594111" y="939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55690</xdr:rowOff>
    </xdr:from>
    <xdr:to>
      <xdr:col>36</xdr:col>
      <xdr:colOff>165100</xdr:colOff>
      <xdr:row>56</xdr:row>
      <xdr:rowOff>157290</xdr:rowOff>
    </xdr:to>
    <xdr:sp macro="" textlink="">
      <xdr:nvSpPr>
        <xdr:cNvPr id="378" name="楕円 377"/>
        <xdr:cNvSpPr/>
      </xdr:nvSpPr>
      <xdr:spPr>
        <a:xfrm>
          <a:off x="6921500" y="96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2367</xdr:rowOff>
    </xdr:from>
    <xdr:ext cx="534377" cy="259045"/>
    <xdr:sp macro="" textlink="">
      <xdr:nvSpPr>
        <xdr:cNvPr id="379" name="テキスト ボックス 378"/>
        <xdr:cNvSpPr txBox="1"/>
      </xdr:nvSpPr>
      <xdr:spPr>
        <a:xfrm>
          <a:off x="6705111" y="94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48710</xdr:rowOff>
    </xdr:from>
    <xdr:to>
      <xdr:col>55</xdr:col>
      <xdr:colOff>0</xdr:colOff>
      <xdr:row>78</xdr:row>
      <xdr:rowOff>82420</xdr:rowOff>
    </xdr:to>
    <xdr:cxnSp macro="">
      <xdr:nvCxnSpPr>
        <xdr:cNvPr id="408" name="直線コネクタ 407"/>
        <xdr:cNvCxnSpPr/>
      </xdr:nvCxnSpPr>
      <xdr:spPr>
        <a:xfrm>
          <a:off x="9639300" y="13421810"/>
          <a:ext cx="838200" cy="3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48710</xdr:rowOff>
    </xdr:from>
    <xdr:to>
      <xdr:col>50</xdr:col>
      <xdr:colOff>114300</xdr:colOff>
      <xdr:row>78</xdr:row>
      <xdr:rowOff>94955</xdr:rowOff>
    </xdr:to>
    <xdr:cxnSp macro="">
      <xdr:nvCxnSpPr>
        <xdr:cNvPr id="411" name="直線コネクタ 410"/>
        <xdr:cNvCxnSpPr/>
      </xdr:nvCxnSpPr>
      <xdr:spPr>
        <a:xfrm flipV="1">
          <a:off x="8750300" y="13421810"/>
          <a:ext cx="889000" cy="4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78459</xdr:rowOff>
    </xdr:from>
    <xdr:to>
      <xdr:col>45</xdr:col>
      <xdr:colOff>177800</xdr:colOff>
      <xdr:row>78</xdr:row>
      <xdr:rowOff>94955</xdr:rowOff>
    </xdr:to>
    <xdr:cxnSp macro="">
      <xdr:nvCxnSpPr>
        <xdr:cNvPr id="414" name="直線コネクタ 413"/>
        <xdr:cNvCxnSpPr/>
      </xdr:nvCxnSpPr>
      <xdr:spPr>
        <a:xfrm>
          <a:off x="7861300" y="13451559"/>
          <a:ext cx="889000" cy="1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78459</xdr:rowOff>
    </xdr:from>
    <xdr:to>
      <xdr:col>41</xdr:col>
      <xdr:colOff>50800</xdr:colOff>
      <xdr:row>78</xdr:row>
      <xdr:rowOff>139174</xdr:rowOff>
    </xdr:to>
    <xdr:cxnSp macro="">
      <xdr:nvCxnSpPr>
        <xdr:cNvPr id="417" name="直線コネクタ 416"/>
        <xdr:cNvCxnSpPr/>
      </xdr:nvCxnSpPr>
      <xdr:spPr>
        <a:xfrm flipV="1">
          <a:off x="6972300" y="13451559"/>
          <a:ext cx="889000" cy="6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31620</xdr:rowOff>
    </xdr:from>
    <xdr:to>
      <xdr:col>55</xdr:col>
      <xdr:colOff>50800</xdr:colOff>
      <xdr:row>78</xdr:row>
      <xdr:rowOff>133220</xdr:rowOff>
    </xdr:to>
    <xdr:sp macro="" textlink="">
      <xdr:nvSpPr>
        <xdr:cNvPr id="427" name="楕円 426"/>
        <xdr:cNvSpPr/>
      </xdr:nvSpPr>
      <xdr:spPr>
        <a:xfrm>
          <a:off x="10426700" y="1340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169360</xdr:rowOff>
    </xdr:from>
    <xdr:to>
      <xdr:col>50</xdr:col>
      <xdr:colOff>165100</xdr:colOff>
      <xdr:row>78</xdr:row>
      <xdr:rowOff>99510</xdr:rowOff>
    </xdr:to>
    <xdr:sp macro="" textlink="">
      <xdr:nvSpPr>
        <xdr:cNvPr id="429" name="楕円 428"/>
        <xdr:cNvSpPr/>
      </xdr:nvSpPr>
      <xdr:spPr>
        <a:xfrm>
          <a:off x="9588500" y="133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116037</xdr:rowOff>
    </xdr:from>
    <xdr:ext cx="534377" cy="259045"/>
    <xdr:sp macro="" textlink="">
      <xdr:nvSpPr>
        <xdr:cNvPr id="430" name="テキスト ボックス 429"/>
        <xdr:cNvSpPr txBox="1"/>
      </xdr:nvSpPr>
      <xdr:spPr>
        <a:xfrm>
          <a:off x="9372111" y="1314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44155</xdr:rowOff>
    </xdr:from>
    <xdr:to>
      <xdr:col>46</xdr:col>
      <xdr:colOff>38100</xdr:colOff>
      <xdr:row>78</xdr:row>
      <xdr:rowOff>145755</xdr:rowOff>
    </xdr:to>
    <xdr:sp macro="" textlink="">
      <xdr:nvSpPr>
        <xdr:cNvPr id="431" name="楕円 430"/>
        <xdr:cNvSpPr/>
      </xdr:nvSpPr>
      <xdr:spPr>
        <a:xfrm>
          <a:off x="8699500" y="134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136882</xdr:rowOff>
    </xdr:from>
    <xdr:ext cx="534377" cy="259045"/>
    <xdr:sp macro="" textlink="">
      <xdr:nvSpPr>
        <xdr:cNvPr id="432" name="テキスト ボックス 431"/>
        <xdr:cNvSpPr txBox="1"/>
      </xdr:nvSpPr>
      <xdr:spPr>
        <a:xfrm>
          <a:off x="8483111" y="1350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27659</xdr:rowOff>
    </xdr:from>
    <xdr:to>
      <xdr:col>41</xdr:col>
      <xdr:colOff>101600</xdr:colOff>
      <xdr:row>78</xdr:row>
      <xdr:rowOff>129259</xdr:rowOff>
    </xdr:to>
    <xdr:sp macro="" textlink="">
      <xdr:nvSpPr>
        <xdr:cNvPr id="433" name="楕円 432"/>
        <xdr:cNvSpPr/>
      </xdr:nvSpPr>
      <xdr:spPr>
        <a:xfrm>
          <a:off x="7810500" y="134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120386</xdr:rowOff>
    </xdr:from>
    <xdr:ext cx="534377" cy="259045"/>
    <xdr:sp macro="" textlink="">
      <xdr:nvSpPr>
        <xdr:cNvPr id="434" name="テキスト ボックス 433"/>
        <xdr:cNvSpPr txBox="1"/>
      </xdr:nvSpPr>
      <xdr:spPr>
        <a:xfrm>
          <a:off x="7594111" y="1349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88374</xdr:rowOff>
    </xdr:from>
    <xdr:to>
      <xdr:col>36</xdr:col>
      <xdr:colOff>165100</xdr:colOff>
      <xdr:row>79</xdr:row>
      <xdr:rowOff>18524</xdr:rowOff>
    </xdr:to>
    <xdr:sp macro="" textlink="">
      <xdr:nvSpPr>
        <xdr:cNvPr id="435" name="楕円 434"/>
        <xdr:cNvSpPr/>
      </xdr:nvSpPr>
      <xdr:spPr>
        <a:xfrm>
          <a:off x="6921500" y="134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9651</xdr:rowOff>
    </xdr:from>
    <xdr:ext cx="534377" cy="259045"/>
    <xdr:sp macro="" textlink="">
      <xdr:nvSpPr>
        <xdr:cNvPr id="436" name="テキスト ボックス 435"/>
        <xdr:cNvSpPr txBox="1"/>
      </xdr:nvSpPr>
      <xdr:spPr>
        <a:xfrm>
          <a:off x="6705111" y="135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43329</xdr:rowOff>
    </xdr:from>
    <xdr:to>
      <xdr:col>55</xdr:col>
      <xdr:colOff>0</xdr:colOff>
      <xdr:row>97</xdr:row>
      <xdr:rowOff>65771</xdr:rowOff>
    </xdr:to>
    <xdr:cxnSp macro="">
      <xdr:nvCxnSpPr>
        <xdr:cNvPr id="465" name="直線コネクタ 464"/>
        <xdr:cNvCxnSpPr/>
      </xdr:nvCxnSpPr>
      <xdr:spPr>
        <a:xfrm flipV="1">
          <a:off x="9639300" y="16673979"/>
          <a:ext cx="8382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62776</xdr:rowOff>
    </xdr:from>
    <xdr:to>
      <xdr:col>50</xdr:col>
      <xdr:colOff>114300</xdr:colOff>
      <xdr:row>97</xdr:row>
      <xdr:rowOff>65771</xdr:rowOff>
    </xdr:to>
    <xdr:cxnSp macro="">
      <xdr:nvCxnSpPr>
        <xdr:cNvPr id="468" name="直線コネクタ 467"/>
        <xdr:cNvCxnSpPr/>
      </xdr:nvCxnSpPr>
      <xdr:spPr>
        <a:xfrm>
          <a:off x="8750300" y="16693426"/>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59294</xdr:rowOff>
    </xdr:from>
    <xdr:to>
      <xdr:col>45</xdr:col>
      <xdr:colOff>177800</xdr:colOff>
      <xdr:row>97</xdr:row>
      <xdr:rowOff>62776</xdr:rowOff>
    </xdr:to>
    <xdr:cxnSp macro="">
      <xdr:nvCxnSpPr>
        <xdr:cNvPr id="471" name="直線コネクタ 470"/>
        <xdr:cNvCxnSpPr/>
      </xdr:nvCxnSpPr>
      <xdr:spPr>
        <a:xfrm>
          <a:off x="7861300" y="16689944"/>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59294</xdr:rowOff>
    </xdr:from>
    <xdr:to>
      <xdr:col>41</xdr:col>
      <xdr:colOff>50800</xdr:colOff>
      <xdr:row>97</xdr:row>
      <xdr:rowOff>82710</xdr:rowOff>
    </xdr:to>
    <xdr:cxnSp macro="">
      <xdr:nvCxnSpPr>
        <xdr:cNvPr id="474" name="直線コネクタ 473"/>
        <xdr:cNvCxnSpPr/>
      </xdr:nvCxnSpPr>
      <xdr:spPr>
        <a:xfrm flipV="1">
          <a:off x="6972300" y="16689944"/>
          <a:ext cx="8890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163979</xdr:rowOff>
    </xdr:from>
    <xdr:to>
      <xdr:col>55</xdr:col>
      <xdr:colOff>50800</xdr:colOff>
      <xdr:row>97</xdr:row>
      <xdr:rowOff>94129</xdr:rowOff>
    </xdr:to>
    <xdr:sp macro="" textlink="">
      <xdr:nvSpPr>
        <xdr:cNvPr id="484" name="楕円 483"/>
        <xdr:cNvSpPr/>
      </xdr:nvSpPr>
      <xdr:spPr>
        <a:xfrm>
          <a:off x="10426700" y="166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142406</xdr:rowOff>
    </xdr:from>
    <xdr:ext cx="534377" cy="259045"/>
    <xdr:sp macro="" textlink="">
      <xdr:nvSpPr>
        <xdr:cNvPr id="485" name="土木費該当値テキスト"/>
        <xdr:cNvSpPr txBox="1"/>
      </xdr:nvSpPr>
      <xdr:spPr>
        <a:xfrm>
          <a:off x="10528300" y="166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14971</xdr:rowOff>
    </xdr:from>
    <xdr:to>
      <xdr:col>50</xdr:col>
      <xdr:colOff>165100</xdr:colOff>
      <xdr:row>97</xdr:row>
      <xdr:rowOff>116571</xdr:rowOff>
    </xdr:to>
    <xdr:sp macro="" textlink="">
      <xdr:nvSpPr>
        <xdr:cNvPr id="486" name="楕円 485"/>
        <xdr:cNvSpPr/>
      </xdr:nvSpPr>
      <xdr:spPr>
        <a:xfrm>
          <a:off x="9588500" y="166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107698</xdr:rowOff>
    </xdr:from>
    <xdr:ext cx="534377" cy="259045"/>
    <xdr:sp macro="" textlink="">
      <xdr:nvSpPr>
        <xdr:cNvPr id="487" name="テキスト ボックス 486"/>
        <xdr:cNvSpPr txBox="1"/>
      </xdr:nvSpPr>
      <xdr:spPr>
        <a:xfrm>
          <a:off x="9372111" y="1673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11976</xdr:rowOff>
    </xdr:from>
    <xdr:to>
      <xdr:col>46</xdr:col>
      <xdr:colOff>38100</xdr:colOff>
      <xdr:row>97</xdr:row>
      <xdr:rowOff>113576</xdr:rowOff>
    </xdr:to>
    <xdr:sp macro="" textlink="">
      <xdr:nvSpPr>
        <xdr:cNvPr id="488" name="楕円 487"/>
        <xdr:cNvSpPr/>
      </xdr:nvSpPr>
      <xdr:spPr>
        <a:xfrm>
          <a:off x="8699500" y="166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104703</xdr:rowOff>
    </xdr:from>
    <xdr:ext cx="534377" cy="259045"/>
    <xdr:sp macro="" textlink="">
      <xdr:nvSpPr>
        <xdr:cNvPr id="489" name="テキスト ボックス 488"/>
        <xdr:cNvSpPr txBox="1"/>
      </xdr:nvSpPr>
      <xdr:spPr>
        <a:xfrm>
          <a:off x="8483111" y="1673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8494</xdr:rowOff>
    </xdr:from>
    <xdr:to>
      <xdr:col>41</xdr:col>
      <xdr:colOff>101600</xdr:colOff>
      <xdr:row>97</xdr:row>
      <xdr:rowOff>110094</xdr:rowOff>
    </xdr:to>
    <xdr:sp macro="" textlink="">
      <xdr:nvSpPr>
        <xdr:cNvPr id="490" name="楕円 489"/>
        <xdr:cNvSpPr/>
      </xdr:nvSpPr>
      <xdr:spPr>
        <a:xfrm>
          <a:off x="7810500" y="166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101221</xdr:rowOff>
    </xdr:from>
    <xdr:ext cx="534377" cy="259045"/>
    <xdr:sp macro="" textlink="">
      <xdr:nvSpPr>
        <xdr:cNvPr id="491" name="テキスト ボックス 490"/>
        <xdr:cNvSpPr txBox="1"/>
      </xdr:nvSpPr>
      <xdr:spPr>
        <a:xfrm>
          <a:off x="7594111" y="167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31910</xdr:rowOff>
    </xdr:from>
    <xdr:to>
      <xdr:col>36</xdr:col>
      <xdr:colOff>165100</xdr:colOff>
      <xdr:row>97</xdr:row>
      <xdr:rowOff>133510</xdr:rowOff>
    </xdr:to>
    <xdr:sp macro="" textlink="">
      <xdr:nvSpPr>
        <xdr:cNvPr id="492" name="楕円 491"/>
        <xdr:cNvSpPr/>
      </xdr:nvSpPr>
      <xdr:spPr>
        <a:xfrm>
          <a:off x="6921500" y="166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124637</xdr:rowOff>
    </xdr:from>
    <xdr:ext cx="534377" cy="259045"/>
    <xdr:sp macro="" textlink="">
      <xdr:nvSpPr>
        <xdr:cNvPr id="493" name="テキスト ボックス 492"/>
        <xdr:cNvSpPr txBox="1"/>
      </xdr:nvSpPr>
      <xdr:spPr>
        <a:xfrm>
          <a:off x="6705111" y="1675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101943</xdr:rowOff>
    </xdr:from>
    <xdr:to>
      <xdr:col>85</xdr:col>
      <xdr:colOff>127000</xdr:colOff>
      <xdr:row>36</xdr:row>
      <xdr:rowOff>107944</xdr:rowOff>
    </xdr:to>
    <xdr:cxnSp macro="">
      <xdr:nvCxnSpPr>
        <xdr:cNvPr id="522" name="直線コネクタ 521"/>
        <xdr:cNvCxnSpPr/>
      </xdr:nvCxnSpPr>
      <xdr:spPr>
        <a:xfrm>
          <a:off x="15481300" y="6274143"/>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13170</xdr:rowOff>
    </xdr:from>
    <xdr:to>
      <xdr:col>81</xdr:col>
      <xdr:colOff>50800</xdr:colOff>
      <xdr:row>36</xdr:row>
      <xdr:rowOff>101943</xdr:rowOff>
    </xdr:to>
    <xdr:cxnSp macro="">
      <xdr:nvCxnSpPr>
        <xdr:cNvPr id="525" name="直線コネクタ 524"/>
        <xdr:cNvCxnSpPr/>
      </xdr:nvCxnSpPr>
      <xdr:spPr>
        <a:xfrm>
          <a:off x="14592300" y="6185370"/>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13170</xdr:rowOff>
    </xdr:from>
    <xdr:to>
      <xdr:col>76</xdr:col>
      <xdr:colOff>114300</xdr:colOff>
      <xdr:row>36</xdr:row>
      <xdr:rowOff>150616</xdr:rowOff>
    </xdr:to>
    <xdr:cxnSp macro="">
      <xdr:nvCxnSpPr>
        <xdr:cNvPr id="528" name="直線コネクタ 527"/>
        <xdr:cNvCxnSpPr/>
      </xdr:nvCxnSpPr>
      <xdr:spPr>
        <a:xfrm flipV="1">
          <a:off x="13703300" y="6185370"/>
          <a:ext cx="889000" cy="13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158864</xdr:rowOff>
    </xdr:from>
    <xdr:to>
      <xdr:col>71</xdr:col>
      <xdr:colOff>177800</xdr:colOff>
      <xdr:row>36</xdr:row>
      <xdr:rowOff>150616</xdr:rowOff>
    </xdr:to>
    <xdr:cxnSp macro="">
      <xdr:nvCxnSpPr>
        <xdr:cNvPr id="531" name="直線コネクタ 530"/>
        <xdr:cNvCxnSpPr/>
      </xdr:nvCxnSpPr>
      <xdr:spPr>
        <a:xfrm>
          <a:off x="12814300" y="6159614"/>
          <a:ext cx="889000" cy="16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57144</xdr:rowOff>
    </xdr:from>
    <xdr:to>
      <xdr:col>85</xdr:col>
      <xdr:colOff>177800</xdr:colOff>
      <xdr:row>36</xdr:row>
      <xdr:rowOff>158744</xdr:rowOff>
    </xdr:to>
    <xdr:sp macro="" textlink="">
      <xdr:nvSpPr>
        <xdr:cNvPr id="541" name="楕円 540"/>
        <xdr:cNvSpPr/>
      </xdr:nvSpPr>
      <xdr:spPr>
        <a:xfrm>
          <a:off x="16268700" y="62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35571</xdr:rowOff>
    </xdr:from>
    <xdr:ext cx="534377" cy="259045"/>
    <xdr:sp macro="" textlink="">
      <xdr:nvSpPr>
        <xdr:cNvPr id="542" name="消防費該当値テキスト"/>
        <xdr:cNvSpPr txBox="1"/>
      </xdr:nvSpPr>
      <xdr:spPr>
        <a:xfrm>
          <a:off x="16370300" y="620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51143</xdr:rowOff>
    </xdr:from>
    <xdr:to>
      <xdr:col>81</xdr:col>
      <xdr:colOff>101600</xdr:colOff>
      <xdr:row>36</xdr:row>
      <xdr:rowOff>152743</xdr:rowOff>
    </xdr:to>
    <xdr:sp macro="" textlink="">
      <xdr:nvSpPr>
        <xdr:cNvPr id="543" name="楕円 542"/>
        <xdr:cNvSpPr/>
      </xdr:nvSpPr>
      <xdr:spPr>
        <a:xfrm>
          <a:off x="15430500" y="622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169270</xdr:rowOff>
    </xdr:from>
    <xdr:ext cx="534377" cy="259045"/>
    <xdr:sp macro="" textlink="">
      <xdr:nvSpPr>
        <xdr:cNvPr id="544" name="テキスト ボックス 543"/>
        <xdr:cNvSpPr txBox="1"/>
      </xdr:nvSpPr>
      <xdr:spPr>
        <a:xfrm>
          <a:off x="15214111" y="599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133820</xdr:rowOff>
    </xdr:from>
    <xdr:to>
      <xdr:col>76</xdr:col>
      <xdr:colOff>165100</xdr:colOff>
      <xdr:row>36</xdr:row>
      <xdr:rowOff>63970</xdr:rowOff>
    </xdr:to>
    <xdr:sp macro="" textlink="">
      <xdr:nvSpPr>
        <xdr:cNvPr id="545" name="楕円 544"/>
        <xdr:cNvSpPr/>
      </xdr:nvSpPr>
      <xdr:spPr>
        <a:xfrm>
          <a:off x="14541500" y="61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80497</xdr:rowOff>
    </xdr:from>
    <xdr:ext cx="534377" cy="259045"/>
    <xdr:sp macro="" textlink="">
      <xdr:nvSpPr>
        <xdr:cNvPr id="546" name="テキスト ボックス 545"/>
        <xdr:cNvSpPr txBox="1"/>
      </xdr:nvSpPr>
      <xdr:spPr>
        <a:xfrm>
          <a:off x="14325111" y="590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99816</xdr:rowOff>
    </xdr:from>
    <xdr:to>
      <xdr:col>72</xdr:col>
      <xdr:colOff>38100</xdr:colOff>
      <xdr:row>37</xdr:row>
      <xdr:rowOff>29966</xdr:rowOff>
    </xdr:to>
    <xdr:sp macro="" textlink="">
      <xdr:nvSpPr>
        <xdr:cNvPr id="547" name="楕円 546"/>
        <xdr:cNvSpPr/>
      </xdr:nvSpPr>
      <xdr:spPr>
        <a:xfrm>
          <a:off x="13652500" y="62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21093</xdr:rowOff>
    </xdr:from>
    <xdr:ext cx="534377" cy="259045"/>
    <xdr:sp macro="" textlink="">
      <xdr:nvSpPr>
        <xdr:cNvPr id="548" name="テキスト ボックス 547"/>
        <xdr:cNvSpPr txBox="1"/>
      </xdr:nvSpPr>
      <xdr:spPr>
        <a:xfrm>
          <a:off x="13436111" y="63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108064</xdr:rowOff>
    </xdr:from>
    <xdr:to>
      <xdr:col>67</xdr:col>
      <xdr:colOff>101600</xdr:colOff>
      <xdr:row>36</xdr:row>
      <xdr:rowOff>38214</xdr:rowOff>
    </xdr:to>
    <xdr:sp macro="" textlink="">
      <xdr:nvSpPr>
        <xdr:cNvPr id="549" name="楕円 548"/>
        <xdr:cNvSpPr/>
      </xdr:nvSpPr>
      <xdr:spPr>
        <a:xfrm>
          <a:off x="12763500" y="61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54741</xdr:rowOff>
    </xdr:from>
    <xdr:ext cx="534377" cy="259045"/>
    <xdr:sp macro="" textlink="">
      <xdr:nvSpPr>
        <xdr:cNvPr id="550" name="テキスト ボックス 549"/>
        <xdr:cNvSpPr txBox="1"/>
      </xdr:nvSpPr>
      <xdr:spPr>
        <a:xfrm>
          <a:off x="12547111" y="58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51087</xdr:rowOff>
    </xdr:from>
    <xdr:to>
      <xdr:col>85</xdr:col>
      <xdr:colOff>127000</xdr:colOff>
      <xdr:row>56</xdr:row>
      <xdr:rowOff>141727</xdr:rowOff>
    </xdr:to>
    <xdr:cxnSp macro="">
      <xdr:nvCxnSpPr>
        <xdr:cNvPr id="579" name="直線コネクタ 578"/>
        <xdr:cNvCxnSpPr/>
      </xdr:nvCxnSpPr>
      <xdr:spPr>
        <a:xfrm>
          <a:off x="15481300" y="9309387"/>
          <a:ext cx="838200" cy="4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51087</xdr:rowOff>
    </xdr:from>
    <xdr:to>
      <xdr:col>81</xdr:col>
      <xdr:colOff>50800</xdr:colOff>
      <xdr:row>56</xdr:row>
      <xdr:rowOff>128178</xdr:rowOff>
    </xdr:to>
    <xdr:cxnSp macro="">
      <xdr:nvCxnSpPr>
        <xdr:cNvPr id="582" name="直線コネクタ 581"/>
        <xdr:cNvCxnSpPr/>
      </xdr:nvCxnSpPr>
      <xdr:spPr>
        <a:xfrm flipV="1">
          <a:off x="14592300" y="9309387"/>
          <a:ext cx="889000" cy="4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75860</xdr:rowOff>
    </xdr:from>
    <xdr:to>
      <xdr:col>76</xdr:col>
      <xdr:colOff>114300</xdr:colOff>
      <xdr:row>56</xdr:row>
      <xdr:rowOff>128178</xdr:rowOff>
    </xdr:to>
    <xdr:cxnSp macro="">
      <xdr:nvCxnSpPr>
        <xdr:cNvPr id="585" name="直線コネクタ 584"/>
        <xdr:cNvCxnSpPr/>
      </xdr:nvCxnSpPr>
      <xdr:spPr>
        <a:xfrm>
          <a:off x="13703300" y="9677060"/>
          <a:ext cx="889000" cy="5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75860</xdr:rowOff>
    </xdr:from>
    <xdr:to>
      <xdr:col>71</xdr:col>
      <xdr:colOff>177800</xdr:colOff>
      <xdr:row>57</xdr:row>
      <xdr:rowOff>48222</xdr:rowOff>
    </xdr:to>
    <xdr:cxnSp macro="">
      <xdr:nvCxnSpPr>
        <xdr:cNvPr id="588" name="直線コネクタ 587"/>
        <xdr:cNvCxnSpPr/>
      </xdr:nvCxnSpPr>
      <xdr:spPr>
        <a:xfrm flipV="1">
          <a:off x="12814300" y="9677060"/>
          <a:ext cx="889000" cy="14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90927</xdr:rowOff>
    </xdr:from>
    <xdr:to>
      <xdr:col>85</xdr:col>
      <xdr:colOff>177800</xdr:colOff>
      <xdr:row>57</xdr:row>
      <xdr:rowOff>21077</xdr:rowOff>
    </xdr:to>
    <xdr:sp macro="" textlink="">
      <xdr:nvSpPr>
        <xdr:cNvPr id="598" name="楕円 597"/>
        <xdr:cNvSpPr/>
      </xdr:nvSpPr>
      <xdr:spPr>
        <a:xfrm>
          <a:off x="16268700" y="96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69354</xdr:rowOff>
    </xdr:from>
    <xdr:ext cx="534377" cy="259045"/>
    <xdr:sp macro="" textlink="">
      <xdr:nvSpPr>
        <xdr:cNvPr id="599" name="教育費該当値テキスト"/>
        <xdr:cNvSpPr txBox="1"/>
      </xdr:nvSpPr>
      <xdr:spPr>
        <a:xfrm>
          <a:off x="16370300" y="967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287</xdr:rowOff>
    </xdr:from>
    <xdr:to>
      <xdr:col>81</xdr:col>
      <xdr:colOff>101600</xdr:colOff>
      <xdr:row>54</xdr:row>
      <xdr:rowOff>101887</xdr:rowOff>
    </xdr:to>
    <xdr:sp macro="" textlink="">
      <xdr:nvSpPr>
        <xdr:cNvPr id="600" name="楕円 599"/>
        <xdr:cNvSpPr/>
      </xdr:nvSpPr>
      <xdr:spPr>
        <a:xfrm>
          <a:off x="15430500" y="925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118414</xdr:rowOff>
    </xdr:from>
    <xdr:ext cx="599010" cy="259045"/>
    <xdr:sp macro="" textlink="">
      <xdr:nvSpPr>
        <xdr:cNvPr id="601" name="テキスト ボックス 600"/>
        <xdr:cNvSpPr txBox="1"/>
      </xdr:nvSpPr>
      <xdr:spPr>
        <a:xfrm>
          <a:off x="15181795" y="90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77378</xdr:rowOff>
    </xdr:from>
    <xdr:to>
      <xdr:col>76</xdr:col>
      <xdr:colOff>165100</xdr:colOff>
      <xdr:row>57</xdr:row>
      <xdr:rowOff>7528</xdr:rowOff>
    </xdr:to>
    <xdr:sp macro="" textlink="">
      <xdr:nvSpPr>
        <xdr:cNvPr id="602" name="楕円 601"/>
        <xdr:cNvSpPr/>
      </xdr:nvSpPr>
      <xdr:spPr>
        <a:xfrm>
          <a:off x="14541500" y="967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170105</xdr:rowOff>
    </xdr:from>
    <xdr:ext cx="534377" cy="259045"/>
    <xdr:sp macro="" textlink="">
      <xdr:nvSpPr>
        <xdr:cNvPr id="603" name="テキスト ボックス 602"/>
        <xdr:cNvSpPr txBox="1"/>
      </xdr:nvSpPr>
      <xdr:spPr>
        <a:xfrm>
          <a:off x="14325111" y="97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25060</xdr:rowOff>
    </xdr:from>
    <xdr:to>
      <xdr:col>72</xdr:col>
      <xdr:colOff>38100</xdr:colOff>
      <xdr:row>56</xdr:row>
      <xdr:rowOff>126660</xdr:rowOff>
    </xdr:to>
    <xdr:sp macro="" textlink="">
      <xdr:nvSpPr>
        <xdr:cNvPr id="604" name="楕円 603"/>
        <xdr:cNvSpPr/>
      </xdr:nvSpPr>
      <xdr:spPr>
        <a:xfrm>
          <a:off x="13652500" y="96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143187</xdr:rowOff>
    </xdr:from>
    <xdr:ext cx="534377" cy="259045"/>
    <xdr:sp macro="" textlink="">
      <xdr:nvSpPr>
        <xdr:cNvPr id="605" name="テキスト ボックス 604"/>
        <xdr:cNvSpPr txBox="1"/>
      </xdr:nvSpPr>
      <xdr:spPr>
        <a:xfrm>
          <a:off x="13436111" y="94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168872</xdr:rowOff>
    </xdr:from>
    <xdr:to>
      <xdr:col>67</xdr:col>
      <xdr:colOff>101600</xdr:colOff>
      <xdr:row>57</xdr:row>
      <xdr:rowOff>99022</xdr:rowOff>
    </xdr:to>
    <xdr:sp macro="" textlink="">
      <xdr:nvSpPr>
        <xdr:cNvPr id="606" name="楕円 605"/>
        <xdr:cNvSpPr/>
      </xdr:nvSpPr>
      <xdr:spPr>
        <a:xfrm>
          <a:off x="12763500" y="97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90149</xdr:rowOff>
    </xdr:from>
    <xdr:ext cx="534377" cy="259045"/>
    <xdr:sp macro="" textlink="">
      <xdr:nvSpPr>
        <xdr:cNvPr id="607" name="テキスト ボックス 606"/>
        <xdr:cNvSpPr txBox="1"/>
      </xdr:nvSpPr>
      <xdr:spPr>
        <a:xfrm>
          <a:off x="12547111" y="98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53048</xdr:rowOff>
    </xdr:from>
    <xdr:to>
      <xdr:col>85</xdr:col>
      <xdr:colOff>127000</xdr:colOff>
      <xdr:row>79</xdr:row>
      <xdr:rowOff>22720</xdr:rowOff>
    </xdr:to>
    <xdr:cxnSp macro="">
      <xdr:nvCxnSpPr>
        <xdr:cNvPr id="636" name="直線コネクタ 635"/>
        <xdr:cNvCxnSpPr/>
      </xdr:nvCxnSpPr>
      <xdr:spPr>
        <a:xfrm flipV="1">
          <a:off x="15481300" y="13426148"/>
          <a:ext cx="838200" cy="1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92914</xdr:rowOff>
    </xdr:from>
    <xdr:to>
      <xdr:col>81</xdr:col>
      <xdr:colOff>50800</xdr:colOff>
      <xdr:row>79</xdr:row>
      <xdr:rowOff>22720</xdr:rowOff>
    </xdr:to>
    <xdr:cxnSp macro="">
      <xdr:nvCxnSpPr>
        <xdr:cNvPr id="639" name="直線コネクタ 638"/>
        <xdr:cNvCxnSpPr/>
      </xdr:nvCxnSpPr>
      <xdr:spPr>
        <a:xfrm>
          <a:off x="14592300" y="13466014"/>
          <a:ext cx="889000" cy="10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92914</xdr:rowOff>
    </xdr:from>
    <xdr:to>
      <xdr:col>76</xdr:col>
      <xdr:colOff>114300</xdr:colOff>
      <xdr:row>78</xdr:row>
      <xdr:rowOff>127228</xdr:rowOff>
    </xdr:to>
    <xdr:cxnSp macro="">
      <xdr:nvCxnSpPr>
        <xdr:cNvPr id="642" name="直線コネクタ 641"/>
        <xdr:cNvCxnSpPr/>
      </xdr:nvCxnSpPr>
      <xdr:spPr>
        <a:xfrm flipV="1">
          <a:off x="13703300" y="13466014"/>
          <a:ext cx="889000" cy="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127228</xdr:rowOff>
    </xdr:from>
    <xdr:to>
      <xdr:col>71</xdr:col>
      <xdr:colOff>177800</xdr:colOff>
      <xdr:row>79</xdr:row>
      <xdr:rowOff>39446</xdr:rowOff>
    </xdr:to>
    <xdr:cxnSp macro="">
      <xdr:nvCxnSpPr>
        <xdr:cNvPr id="645" name="直線コネクタ 644"/>
        <xdr:cNvCxnSpPr/>
      </xdr:nvCxnSpPr>
      <xdr:spPr>
        <a:xfrm flipV="1">
          <a:off x="12814300" y="13500328"/>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2248</xdr:rowOff>
    </xdr:from>
    <xdr:to>
      <xdr:col>85</xdr:col>
      <xdr:colOff>177800</xdr:colOff>
      <xdr:row>78</xdr:row>
      <xdr:rowOff>103848</xdr:rowOff>
    </xdr:to>
    <xdr:sp macro="" textlink="">
      <xdr:nvSpPr>
        <xdr:cNvPr id="655" name="楕円 654"/>
        <xdr:cNvSpPr/>
      </xdr:nvSpPr>
      <xdr:spPr>
        <a:xfrm>
          <a:off x="16268700" y="133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25125</xdr:rowOff>
    </xdr:from>
    <xdr:ext cx="534377" cy="259045"/>
    <xdr:sp macro="" textlink="">
      <xdr:nvSpPr>
        <xdr:cNvPr id="656" name="災害復旧費該当値テキスト"/>
        <xdr:cNvSpPr txBox="1"/>
      </xdr:nvSpPr>
      <xdr:spPr>
        <a:xfrm>
          <a:off x="16370300" y="132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143370</xdr:rowOff>
    </xdr:from>
    <xdr:to>
      <xdr:col>81</xdr:col>
      <xdr:colOff>101600</xdr:colOff>
      <xdr:row>79</xdr:row>
      <xdr:rowOff>73520</xdr:rowOff>
    </xdr:to>
    <xdr:sp macro="" textlink="">
      <xdr:nvSpPr>
        <xdr:cNvPr id="657" name="楕円 656"/>
        <xdr:cNvSpPr/>
      </xdr:nvSpPr>
      <xdr:spPr>
        <a:xfrm>
          <a:off x="15430500" y="135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64647</xdr:rowOff>
    </xdr:from>
    <xdr:ext cx="469744" cy="259045"/>
    <xdr:sp macro="" textlink="">
      <xdr:nvSpPr>
        <xdr:cNvPr id="658" name="テキスト ボックス 657"/>
        <xdr:cNvSpPr txBox="1"/>
      </xdr:nvSpPr>
      <xdr:spPr>
        <a:xfrm>
          <a:off x="15246428" y="1360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42114</xdr:rowOff>
    </xdr:from>
    <xdr:to>
      <xdr:col>76</xdr:col>
      <xdr:colOff>165100</xdr:colOff>
      <xdr:row>78</xdr:row>
      <xdr:rowOff>143714</xdr:rowOff>
    </xdr:to>
    <xdr:sp macro="" textlink="">
      <xdr:nvSpPr>
        <xdr:cNvPr id="659" name="楕円 658"/>
        <xdr:cNvSpPr/>
      </xdr:nvSpPr>
      <xdr:spPr>
        <a:xfrm>
          <a:off x="14541500" y="134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160241</xdr:rowOff>
    </xdr:from>
    <xdr:ext cx="469744" cy="259045"/>
    <xdr:sp macro="" textlink="">
      <xdr:nvSpPr>
        <xdr:cNvPr id="660" name="テキスト ボックス 659"/>
        <xdr:cNvSpPr txBox="1"/>
      </xdr:nvSpPr>
      <xdr:spPr>
        <a:xfrm>
          <a:off x="14357428" y="131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76428</xdr:rowOff>
    </xdr:from>
    <xdr:to>
      <xdr:col>72</xdr:col>
      <xdr:colOff>38100</xdr:colOff>
      <xdr:row>79</xdr:row>
      <xdr:rowOff>6578</xdr:rowOff>
    </xdr:to>
    <xdr:sp macro="" textlink="">
      <xdr:nvSpPr>
        <xdr:cNvPr id="661" name="楕円 660"/>
        <xdr:cNvSpPr/>
      </xdr:nvSpPr>
      <xdr:spPr>
        <a:xfrm>
          <a:off x="13652500" y="1344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23105</xdr:rowOff>
    </xdr:from>
    <xdr:ext cx="469744" cy="259045"/>
    <xdr:sp macro="" textlink="">
      <xdr:nvSpPr>
        <xdr:cNvPr id="662" name="テキスト ボックス 661"/>
        <xdr:cNvSpPr txBox="1"/>
      </xdr:nvSpPr>
      <xdr:spPr>
        <a:xfrm>
          <a:off x="13468428" y="1322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160096</xdr:rowOff>
    </xdr:from>
    <xdr:to>
      <xdr:col>67</xdr:col>
      <xdr:colOff>101600</xdr:colOff>
      <xdr:row>79</xdr:row>
      <xdr:rowOff>90246</xdr:rowOff>
    </xdr:to>
    <xdr:sp macro="" textlink="">
      <xdr:nvSpPr>
        <xdr:cNvPr id="663" name="楕円 662"/>
        <xdr:cNvSpPr/>
      </xdr:nvSpPr>
      <xdr:spPr>
        <a:xfrm>
          <a:off x="12763500" y="1353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81373</xdr:rowOff>
    </xdr:from>
    <xdr:ext cx="378565" cy="259045"/>
    <xdr:sp macro="" textlink="">
      <xdr:nvSpPr>
        <xdr:cNvPr id="664" name="テキスト ボックス 663"/>
        <xdr:cNvSpPr txBox="1"/>
      </xdr:nvSpPr>
      <xdr:spPr>
        <a:xfrm>
          <a:off x="12625017" y="13625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108972</xdr:rowOff>
    </xdr:from>
    <xdr:to>
      <xdr:col>85</xdr:col>
      <xdr:colOff>127000</xdr:colOff>
      <xdr:row>97</xdr:row>
      <xdr:rowOff>72092</xdr:rowOff>
    </xdr:to>
    <xdr:cxnSp macro="">
      <xdr:nvCxnSpPr>
        <xdr:cNvPr id="693" name="直線コネクタ 692"/>
        <xdr:cNvCxnSpPr/>
      </xdr:nvCxnSpPr>
      <xdr:spPr>
        <a:xfrm flipV="1">
          <a:off x="15481300" y="16568172"/>
          <a:ext cx="838200" cy="1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72092</xdr:rowOff>
    </xdr:from>
    <xdr:to>
      <xdr:col>81</xdr:col>
      <xdr:colOff>50800</xdr:colOff>
      <xdr:row>97</xdr:row>
      <xdr:rowOff>74484</xdr:rowOff>
    </xdr:to>
    <xdr:cxnSp macro="">
      <xdr:nvCxnSpPr>
        <xdr:cNvPr id="696" name="直線コネクタ 695"/>
        <xdr:cNvCxnSpPr/>
      </xdr:nvCxnSpPr>
      <xdr:spPr>
        <a:xfrm flipV="1">
          <a:off x="14592300" y="16702742"/>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74484</xdr:rowOff>
    </xdr:from>
    <xdr:to>
      <xdr:col>76</xdr:col>
      <xdr:colOff>114300</xdr:colOff>
      <xdr:row>97</xdr:row>
      <xdr:rowOff>77994</xdr:rowOff>
    </xdr:to>
    <xdr:cxnSp macro="">
      <xdr:nvCxnSpPr>
        <xdr:cNvPr id="699" name="直線コネクタ 698"/>
        <xdr:cNvCxnSpPr/>
      </xdr:nvCxnSpPr>
      <xdr:spPr>
        <a:xfrm flipV="1">
          <a:off x="13703300" y="16705134"/>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72895</xdr:rowOff>
    </xdr:from>
    <xdr:to>
      <xdr:col>71</xdr:col>
      <xdr:colOff>177800</xdr:colOff>
      <xdr:row>97</xdr:row>
      <xdr:rowOff>77994</xdr:rowOff>
    </xdr:to>
    <xdr:cxnSp macro="">
      <xdr:nvCxnSpPr>
        <xdr:cNvPr id="702" name="直線コネクタ 701"/>
        <xdr:cNvCxnSpPr/>
      </xdr:nvCxnSpPr>
      <xdr:spPr>
        <a:xfrm>
          <a:off x="12814300" y="16703545"/>
          <a:ext cx="8890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58172</xdr:rowOff>
    </xdr:from>
    <xdr:to>
      <xdr:col>85</xdr:col>
      <xdr:colOff>177800</xdr:colOff>
      <xdr:row>96</xdr:row>
      <xdr:rowOff>159772</xdr:rowOff>
    </xdr:to>
    <xdr:sp macro="" textlink="">
      <xdr:nvSpPr>
        <xdr:cNvPr id="712" name="楕円 711"/>
        <xdr:cNvSpPr/>
      </xdr:nvSpPr>
      <xdr:spPr>
        <a:xfrm>
          <a:off x="16268700" y="165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81049</xdr:rowOff>
    </xdr:from>
    <xdr:ext cx="599010" cy="259045"/>
    <xdr:sp macro="" textlink="">
      <xdr:nvSpPr>
        <xdr:cNvPr id="713" name="公債費該当値テキスト"/>
        <xdr:cNvSpPr txBox="1"/>
      </xdr:nvSpPr>
      <xdr:spPr>
        <a:xfrm>
          <a:off x="16370300" y="1636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21292</xdr:rowOff>
    </xdr:from>
    <xdr:to>
      <xdr:col>81</xdr:col>
      <xdr:colOff>101600</xdr:colOff>
      <xdr:row>97</xdr:row>
      <xdr:rowOff>122892</xdr:rowOff>
    </xdr:to>
    <xdr:sp macro="" textlink="">
      <xdr:nvSpPr>
        <xdr:cNvPr id="714" name="楕円 713"/>
        <xdr:cNvSpPr/>
      </xdr:nvSpPr>
      <xdr:spPr>
        <a:xfrm>
          <a:off x="15430500" y="166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139419</xdr:rowOff>
    </xdr:from>
    <xdr:ext cx="534377" cy="259045"/>
    <xdr:sp macro="" textlink="">
      <xdr:nvSpPr>
        <xdr:cNvPr id="715" name="テキスト ボックス 714"/>
        <xdr:cNvSpPr txBox="1"/>
      </xdr:nvSpPr>
      <xdr:spPr>
        <a:xfrm>
          <a:off x="15214111" y="1642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23684</xdr:rowOff>
    </xdr:from>
    <xdr:to>
      <xdr:col>76</xdr:col>
      <xdr:colOff>165100</xdr:colOff>
      <xdr:row>97</xdr:row>
      <xdr:rowOff>125284</xdr:rowOff>
    </xdr:to>
    <xdr:sp macro="" textlink="">
      <xdr:nvSpPr>
        <xdr:cNvPr id="716" name="楕円 715"/>
        <xdr:cNvSpPr/>
      </xdr:nvSpPr>
      <xdr:spPr>
        <a:xfrm>
          <a:off x="14541500" y="1665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141811</xdr:rowOff>
    </xdr:from>
    <xdr:ext cx="534377" cy="259045"/>
    <xdr:sp macro="" textlink="">
      <xdr:nvSpPr>
        <xdr:cNvPr id="717" name="テキスト ボックス 716"/>
        <xdr:cNvSpPr txBox="1"/>
      </xdr:nvSpPr>
      <xdr:spPr>
        <a:xfrm>
          <a:off x="14325111" y="1642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27194</xdr:rowOff>
    </xdr:from>
    <xdr:to>
      <xdr:col>72</xdr:col>
      <xdr:colOff>38100</xdr:colOff>
      <xdr:row>97</xdr:row>
      <xdr:rowOff>128794</xdr:rowOff>
    </xdr:to>
    <xdr:sp macro="" textlink="">
      <xdr:nvSpPr>
        <xdr:cNvPr id="718" name="楕円 717"/>
        <xdr:cNvSpPr/>
      </xdr:nvSpPr>
      <xdr:spPr>
        <a:xfrm>
          <a:off x="13652500" y="1665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145321</xdr:rowOff>
    </xdr:from>
    <xdr:ext cx="534377" cy="259045"/>
    <xdr:sp macro="" textlink="">
      <xdr:nvSpPr>
        <xdr:cNvPr id="719" name="テキスト ボックス 718"/>
        <xdr:cNvSpPr txBox="1"/>
      </xdr:nvSpPr>
      <xdr:spPr>
        <a:xfrm>
          <a:off x="13436111" y="1643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22095</xdr:rowOff>
    </xdr:from>
    <xdr:to>
      <xdr:col>67</xdr:col>
      <xdr:colOff>101600</xdr:colOff>
      <xdr:row>97</xdr:row>
      <xdr:rowOff>123695</xdr:rowOff>
    </xdr:to>
    <xdr:sp macro="" textlink="">
      <xdr:nvSpPr>
        <xdr:cNvPr id="720" name="楕円 719"/>
        <xdr:cNvSpPr/>
      </xdr:nvSpPr>
      <xdr:spPr>
        <a:xfrm>
          <a:off x="12763500" y="166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140222</xdr:rowOff>
    </xdr:from>
    <xdr:ext cx="534377" cy="259045"/>
    <xdr:sp macro="" textlink="">
      <xdr:nvSpPr>
        <xdr:cNvPr id="721" name="テキスト ボックス 720"/>
        <xdr:cNvSpPr txBox="1"/>
      </xdr:nvSpPr>
      <xdr:spPr>
        <a:xfrm>
          <a:off x="12547111" y="1642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類似団体平均に比べ高い水準にある。市内に２つの公立病院を抱える病院事業への繰出しが多額であることが要因となっているが、経営改革のプラン等に沿って公営企業会計の健全化に取り組み、改善を図っていくこととしている。</a:t>
          </a:r>
        </a:p>
        <a:p>
          <a:r>
            <a:rPr kumimoji="1" lang="ja-JP" altLang="en-US" sz="1300">
              <a:latin typeface="ＭＳ Ｐゴシック" panose="020B0600070205080204" pitchFamily="50" charset="-128"/>
              <a:ea typeface="ＭＳ Ｐゴシック" panose="020B0600070205080204" pitchFamily="50" charset="-128"/>
            </a:rPr>
            <a:t>　労働費は、類似団体平均に比べ高い水準にあるが、勤労者福祉のための公共施設管理に費用が掛かっていることが要因である。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教育費は、昨年度から大きく減少したが、小学校の建設事業及び長寿命化事業等の完了したことが要因である。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災害復旧費は、昨年度から増加しているが、本年度発生した災害に対する復旧事業に関する経費が増となったことが要因である。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公債費は、大きく増加しているが、本年度において第三セクター等改革推進債や退職手当債の繰上償還を実施したことが要因である。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4,118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千円と少額の積立であったが、前年度と比較すると標準財政規模の減により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実質収支額の比率については、前年度と比較して</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実質単年度収支については、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6.53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9.19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％となった。これは、地方債の繰上償還を行ったことによるものである。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年度においても美祢市は黒字であるため、連結実質赤字比率は該当しない。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構成分析については観光事業特別会計が平成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年度に資金不足を解消し、以降黒字で推移しているため、住宅資金貸付事業特別会計のみ資金不足が発生している。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その他の会計では、公共下水道会計が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％、病院等事業会計が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5.60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5.52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％、水道事業会計が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資金が不足している住宅資金貸付事業特別会計は、▲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％で前年と大きく状況は変わっていない。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観光事業特別会計においては、経営健全化計画を策定し平成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年度から資金不足解消のため、経営の健全化に取り組んできたことにより平成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年度において赤字を解消した。今後も持続的な経営の健全化を図ることとしている。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849;&#26377;/&#36001;&#25919;&#29366;&#27841;&#36039;&#26009;&#38598;/R1(H30)/05&#22320;&#26041;&#36001;&#25919;&#27770;&#31639;&#24773;&#22577;&#31649;&#29702;&#12471;&#12473;&#12486;&#12512;&#65320;&#65328;&#12480;&#12454;&#12531;&#12525;&#12540;&#12489;&#65288;&#31179;&#20998;&#65289;/&#12304;&#36001;&#25919;&#29366;&#27841;&#36039;&#26009;&#38598;&#12305;_352136_&#32654;&#31074;&#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46.9</v>
          </cell>
          <cell r="CN51">
            <v>49.7</v>
          </cell>
        </row>
        <row r="53">
          <cell r="CF53">
            <v>65.7</v>
          </cell>
          <cell r="CN53">
            <v>66.900000000000006</v>
          </cell>
        </row>
        <row r="55">
          <cell r="AN55" t="str">
            <v>類似団体内平均値</v>
          </cell>
          <cell r="CF55">
            <v>54.6</v>
          </cell>
          <cell r="CN55">
            <v>53.2</v>
          </cell>
        </row>
        <row r="57">
          <cell r="CF57">
            <v>58.3</v>
          </cell>
          <cell r="CN57">
            <v>59.6</v>
          </cell>
        </row>
        <row r="72">
          <cell r="BP72" t="str">
            <v>H26</v>
          </cell>
          <cell r="BX72" t="str">
            <v>H27</v>
          </cell>
          <cell r="CF72" t="str">
            <v>H28</v>
          </cell>
          <cell r="CN72" t="str">
            <v>H29</v>
          </cell>
          <cell r="CV72" t="str">
            <v>H30</v>
          </cell>
        </row>
        <row r="73">
          <cell r="AN73" t="str">
            <v>当該団体値</v>
          </cell>
          <cell r="BP73">
            <v>78.2</v>
          </cell>
          <cell r="BX73">
            <v>58</v>
          </cell>
          <cell r="CF73">
            <v>46.9</v>
          </cell>
          <cell r="CN73">
            <v>49.7</v>
          </cell>
          <cell r="CV73">
            <v>29.2</v>
          </cell>
        </row>
        <row r="75">
          <cell r="BP75">
            <v>15.1</v>
          </cell>
          <cell r="BX75">
            <v>14.7</v>
          </cell>
          <cell r="CF75">
            <v>14.4</v>
          </cell>
          <cell r="CN75">
            <v>14</v>
          </cell>
          <cell r="CV75">
            <v>12.9</v>
          </cell>
        </row>
        <row r="77">
          <cell r="AN77" t="str">
            <v>類似団体内平均値</v>
          </cell>
          <cell r="BP77">
            <v>60.8</v>
          </cell>
          <cell r="BX77">
            <v>58.5</v>
          </cell>
          <cell r="CF77">
            <v>54.6</v>
          </cell>
          <cell r="CN77">
            <v>53.2</v>
          </cell>
          <cell r="CV77">
            <v>47.9</v>
          </cell>
        </row>
        <row r="79">
          <cell r="BP79">
            <v>11.1</v>
          </cell>
          <cell r="BX79">
            <v>10.7</v>
          </cell>
          <cell r="CF79">
            <v>10</v>
          </cell>
          <cell r="CN79">
            <v>9.8000000000000007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16799414</v>
      </c>
      <c r="BO4" s="423"/>
      <c r="BP4" s="423"/>
      <c r="BQ4" s="423"/>
      <c r="BR4" s="423"/>
      <c r="BS4" s="423"/>
      <c r="BT4" s="423"/>
      <c r="BU4" s="424"/>
      <c r="BV4" s="422">
        <v>17677890</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5.3</v>
      </c>
      <c r="CU4" s="604"/>
      <c r="CV4" s="604"/>
      <c r="CW4" s="604"/>
      <c r="CX4" s="604"/>
      <c r="CY4" s="604"/>
      <c r="CZ4" s="604"/>
      <c r="DA4" s="605"/>
      <c r="DB4" s="603">
        <v>6.5</v>
      </c>
      <c r="DC4" s="604"/>
      <c r="DD4" s="604"/>
      <c r="DE4" s="604"/>
      <c r="DF4" s="604"/>
      <c r="DG4" s="604"/>
      <c r="DH4" s="604"/>
      <c r="DI4" s="605"/>
      <c r="DJ4" s="185"/>
      <c r="DK4" s="185"/>
      <c r="DL4" s="185"/>
      <c r="DM4" s="185"/>
      <c r="DN4" s="185"/>
      <c r="DO4" s="185"/>
    </row>
    <row r="5" spans="1:119" ht="18.75" customHeight="1">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16283518</v>
      </c>
      <c r="BO5" s="428"/>
      <c r="BP5" s="428"/>
      <c r="BQ5" s="428"/>
      <c r="BR5" s="428"/>
      <c r="BS5" s="428"/>
      <c r="BT5" s="428"/>
      <c r="BU5" s="429"/>
      <c r="BV5" s="427">
        <v>17036690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96.1</v>
      </c>
      <c r="CU5" s="398"/>
      <c r="CV5" s="398"/>
      <c r="CW5" s="398"/>
      <c r="CX5" s="398"/>
      <c r="CY5" s="398"/>
      <c r="CZ5" s="398"/>
      <c r="DA5" s="399"/>
      <c r="DB5" s="397">
        <v>95.9</v>
      </c>
      <c r="DC5" s="398"/>
      <c r="DD5" s="398"/>
      <c r="DE5" s="398"/>
      <c r="DF5" s="398"/>
      <c r="DG5" s="398"/>
      <c r="DH5" s="398"/>
      <c r="DI5" s="399"/>
      <c r="DJ5" s="185"/>
      <c r="DK5" s="185"/>
      <c r="DL5" s="185"/>
      <c r="DM5" s="185"/>
      <c r="DN5" s="185"/>
      <c r="DO5" s="185"/>
    </row>
    <row r="6" spans="1:119" ht="18.75" customHeight="1">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515896</v>
      </c>
      <c r="BO6" s="428"/>
      <c r="BP6" s="428"/>
      <c r="BQ6" s="428"/>
      <c r="BR6" s="428"/>
      <c r="BS6" s="428"/>
      <c r="BT6" s="428"/>
      <c r="BU6" s="429"/>
      <c r="BV6" s="427">
        <v>641200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100.7</v>
      </c>
      <c r="CU6" s="578"/>
      <c r="CV6" s="578"/>
      <c r="CW6" s="578"/>
      <c r="CX6" s="578"/>
      <c r="CY6" s="578"/>
      <c r="CZ6" s="578"/>
      <c r="DA6" s="579"/>
      <c r="DB6" s="577">
        <v>100.7</v>
      </c>
      <c r="DC6" s="578"/>
      <c r="DD6" s="578"/>
      <c r="DE6" s="578"/>
      <c r="DF6" s="578"/>
      <c r="DG6" s="578"/>
      <c r="DH6" s="578"/>
      <c r="DI6" s="579"/>
      <c r="DJ6" s="185"/>
      <c r="DK6" s="185"/>
      <c r="DL6" s="185"/>
      <c r="DM6" s="185"/>
      <c r="DN6" s="185"/>
      <c r="DO6" s="185"/>
    </row>
    <row r="7" spans="1:119" ht="18.75" customHeight="1">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7950</v>
      </c>
      <c r="BO7" s="428"/>
      <c r="BP7" s="428"/>
      <c r="BQ7" s="428"/>
      <c r="BR7" s="428"/>
      <c r="BS7" s="428"/>
      <c r="BT7" s="428"/>
      <c r="BU7" s="429"/>
      <c r="BV7" s="427">
        <v>3353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9667438</v>
      </c>
      <c r="CU7" s="428"/>
      <c r="CV7" s="428"/>
      <c r="CW7" s="428"/>
      <c r="CX7" s="428"/>
      <c r="CY7" s="428"/>
      <c r="CZ7" s="428"/>
      <c r="DA7" s="429"/>
      <c r="DB7" s="427">
        <v>9749712</v>
      </c>
      <c r="DC7" s="428"/>
      <c r="DD7" s="428"/>
      <c r="DE7" s="428"/>
      <c r="DF7" s="428"/>
      <c r="DG7" s="428"/>
      <c r="DH7" s="428"/>
      <c r="DI7" s="429"/>
      <c r="DJ7" s="185"/>
      <c r="DK7" s="185"/>
      <c r="DL7" s="185"/>
      <c r="DM7" s="185"/>
      <c r="DN7" s="185"/>
      <c r="DO7" s="185"/>
    </row>
    <row r="8" spans="1:119" ht="18.75" customHeight="1" thickBot="1">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507946</v>
      </c>
      <c r="BO8" s="428"/>
      <c r="BP8" s="428"/>
      <c r="BQ8" s="428"/>
      <c r="BR8" s="428"/>
      <c r="BS8" s="428"/>
      <c r="BT8" s="428"/>
      <c r="BU8" s="429"/>
      <c r="BV8" s="427">
        <v>637847</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0.38</v>
      </c>
      <c r="CU8" s="541"/>
      <c r="CV8" s="541"/>
      <c r="CW8" s="541"/>
      <c r="CX8" s="541"/>
      <c r="CY8" s="541"/>
      <c r="CZ8" s="541"/>
      <c r="DA8" s="542"/>
      <c r="DB8" s="540">
        <v>0.38</v>
      </c>
      <c r="DC8" s="541"/>
      <c r="DD8" s="541"/>
      <c r="DE8" s="541"/>
      <c r="DF8" s="541"/>
      <c r="DG8" s="541"/>
      <c r="DH8" s="541"/>
      <c r="DI8" s="542"/>
      <c r="DJ8" s="185"/>
      <c r="DK8" s="185"/>
      <c r="DL8" s="185"/>
      <c r="DM8" s="185"/>
      <c r="DN8" s="185"/>
      <c r="DO8" s="185"/>
    </row>
    <row r="9" spans="1:119" ht="18.75" customHeight="1" thickBot="1">
      <c r="A9" s="186"/>
      <c r="B9" s="566" t="s">
        <v>112</v>
      </c>
      <c r="C9" s="567"/>
      <c r="D9" s="567"/>
      <c r="E9" s="567"/>
      <c r="F9" s="567"/>
      <c r="G9" s="567"/>
      <c r="H9" s="567"/>
      <c r="I9" s="567"/>
      <c r="J9" s="567"/>
      <c r="K9" s="490"/>
      <c r="L9" s="568" t="s">
        <v>113</v>
      </c>
      <c r="M9" s="569"/>
      <c r="N9" s="569"/>
      <c r="O9" s="569"/>
      <c r="P9" s="569"/>
      <c r="Q9" s="570"/>
      <c r="R9" s="571">
        <v>26159</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-129901</v>
      </c>
      <c r="BO9" s="428"/>
      <c r="BP9" s="428"/>
      <c r="BQ9" s="428"/>
      <c r="BR9" s="428"/>
      <c r="BS9" s="428"/>
      <c r="BT9" s="428"/>
      <c r="BU9" s="429"/>
      <c r="BV9" s="427">
        <v>258877</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21.6</v>
      </c>
      <c r="CU9" s="398"/>
      <c r="CV9" s="398"/>
      <c r="CW9" s="398"/>
      <c r="CX9" s="398"/>
      <c r="CY9" s="398"/>
      <c r="CZ9" s="398"/>
      <c r="DA9" s="399"/>
      <c r="DB9" s="397">
        <v>16.600000000000001</v>
      </c>
      <c r="DC9" s="398"/>
      <c r="DD9" s="398"/>
      <c r="DE9" s="398"/>
      <c r="DF9" s="398"/>
      <c r="DG9" s="398"/>
      <c r="DH9" s="398"/>
      <c r="DI9" s="399"/>
      <c r="DJ9" s="185"/>
      <c r="DK9" s="185"/>
      <c r="DL9" s="185"/>
      <c r="DM9" s="185"/>
      <c r="DN9" s="185"/>
      <c r="DO9" s="185"/>
    </row>
    <row r="10" spans="1:119" ht="18.75" customHeight="1" thickBot="1">
      <c r="A10" s="186"/>
      <c r="B10" s="566"/>
      <c r="C10" s="567"/>
      <c r="D10" s="567"/>
      <c r="E10" s="567"/>
      <c r="F10" s="567"/>
      <c r="G10" s="567"/>
      <c r="H10" s="567"/>
      <c r="I10" s="567"/>
      <c r="J10" s="567"/>
      <c r="K10" s="490"/>
      <c r="L10" s="400" t="s">
        <v>118</v>
      </c>
      <c r="M10" s="401"/>
      <c r="N10" s="401"/>
      <c r="O10" s="401"/>
      <c r="P10" s="401"/>
      <c r="Q10" s="402"/>
      <c r="R10" s="403">
        <v>28630</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4118</v>
      </c>
      <c r="BO10" s="428"/>
      <c r="BP10" s="428"/>
      <c r="BQ10" s="428"/>
      <c r="BR10" s="428"/>
      <c r="BS10" s="428"/>
      <c r="BT10" s="428"/>
      <c r="BU10" s="429"/>
      <c r="BV10" s="427">
        <v>635</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1014665</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c r="A12" s="186"/>
      <c r="B12" s="543" t="s">
        <v>131</v>
      </c>
      <c r="C12" s="544"/>
      <c r="D12" s="544"/>
      <c r="E12" s="544"/>
      <c r="F12" s="544"/>
      <c r="G12" s="544"/>
      <c r="H12" s="544"/>
      <c r="I12" s="544"/>
      <c r="J12" s="544"/>
      <c r="K12" s="545"/>
      <c r="L12" s="552" t="s">
        <v>132</v>
      </c>
      <c r="M12" s="553"/>
      <c r="N12" s="553"/>
      <c r="O12" s="553"/>
      <c r="P12" s="553"/>
      <c r="Q12" s="554"/>
      <c r="R12" s="555">
        <v>24567</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94</v>
      </c>
      <c r="AV12" s="485"/>
      <c r="AW12" s="485"/>
      <c r="AX12" s="485"/>
      <c r="AY12" s="407" t="s">
        <v>136</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c r="A13" s="186"/>
      <c r="B13" s="546"/>
      <c r="C13" s="547"/>
      <c r="D13" s="547"/>
      <c r="E13" s="547"/>
      <c r="F13" s="547"/>
      <c r="G13" s="547"/>
      <c r="H13" s="547"/>
      <c r="I13" s="547"/>
      <c r="J13" s="547"/>
      <c r="K13" s="548"/>
      <c r="L13" s="196"/>
      <c r="M13" s="527" t="s">
        <v>139</v>
      </c>
      <c r="N13" s="528"/>
      <c r="O13" s="528"/>
      <c r="P13" s="528"/>
      <c r="Q13" s="529"/>
      <c r="R13" s="530">
        <v>24325</v>
      </c>
      <c r="S13" s="531"/>
      <c r="T13" s="531"/>
      <c r="U13" s="531"/>
      <c r="V13" s="532"/>
      <c r="W13" s="518" t="s">
        <v>140</v>
      </c>
      <c r="X13" s="440"/>
      <c r="Y13" s="440"/>
      <c r="Z13" s="440"/>
      <c r="AA13" s="440"/>
      <c r="AB13" s="441"/>
      <c r="AC13" s="403">
        <v>1660</v>
      </c>
      <c r="AD13" s="404"/>
      <c r="AE13" s="404"/>
      <c r="AF13" s="404"/>
      <c r="AG13" s="405"/>
      <c r="AH13" s="403">
        <v>1859</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888882</v>
      </c>
      <c r="BO13" s="428"/>
      <c r="BP13" s="428"/>
      <c r="BQ13" s="428"/>
      <c r="BR13" s="428"/>
      <c r="BS13" s="428"/>
      <c r="BT13" s="428"/>
      <c r="BU13" s="429"/>
      <c r="BV13" s="427">
        <v>259512</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12.9</v>
      </c>
      <c r="CU13" s="398"/>
      <c r="CV13" s="398"/>
      <c r="CW13" s="398"/>
      <c r="CX13" s="398"/>
      <c r="CY13" s="398"/>
      <c r="CZ13" s="398"/>
      <c r="DA13" s="399"/>
      <c r="DB13" s="397">
        <v>14</v>
      </c>
      <c r="DC13" s="398"/>
      <c r="DD13" s="398"/>
      <c r="DE13" s="398"/>
      <c r="DF13" s="398"/>
      <c r="DG13" s="398"/>
      <c r="DH13" s="398"/>
      <c r="DI13" s="399"/>
      <c r="DJ13" s="185"/>
      <c r="DK13" s="185"/>
      <c r="DL13" s="185"/>
      <c r="DM13" s="185"/>
      <c r="DN13" s="185"/>
      <c r="DO13" s="185"/>
    </row>
    <row r="14" spans="1:119" ht="18.75" customHeight="1" thickBot="1">
      <c r="A14" s="186"/>
      <c r="B14" s="546"/>
      <c r="C14" s="547"/>
      <c r="D14" s="547"/>
      <c r="E14" s="547"/>
      <c r="F14" s="547"/>
      <c r="G14" s="547"/>
      <c r="H14" s="547"/>
      <c r="I14" s="547"/>
      <c r="J14" s="547"/>
      <c r="K14" s="548"/>
      <c r="L14" s="520" t="s">
        <v>145</v>
      </c>
      <c r="M14" s="561"/>
      <c r="N14" s="561"/>
      <c r="O14" s="561"/>
      <c r="P14" s="561"/>
      <c r="Q14" s="562"/>
      <c r="R14" s="530">
        <v>25146</v>
      </c>
      <c r="S14" s="531"/>
      <c r="T14" s="531"/>
      <c r="U14" s="531"/>
      <c r="V14" s="532"/>
      <c r="W14" s="533"/>
      <c r="X14" s="443"/>
      <c r="Y14" s="443"/>
      <c r="Z14" s="443"/>
      <c r="AA14" s="443"/>
      <c r="AB14" s="444"/>
      <c r="AC14" s="523">
        <v>12.9</v>
      </c>
      <c r="AD14" s="524"/>
      <c r="AE14" s="524"/>
      <c r="AF14" s="524"/>
      <c r="AG14" s="525"/>
      <c r="AH14" s="523">
        <v>13.4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29.2</v>
      </c>
      <c r="CU14" s="535"/>
      <c r="CV14" s="535"/>
      <c r="CW14" s="535"/>
      <c r="CX14" s="535"/>
      <c r="CY14" s="535"/>
      <c r="CZ14" s="535"/>
      <c r="DA14" s="536"/>
      <c r="DB14" s="534">
        <v>49.7</v>
      </c>
      <c r="DC14" s="535"/>
      <c r="DD14" s="535"/>
      <c r="DE14" s="535"/>
      <c r="DF14" s="535"/>
      <c r="DG14" s="535"/>
      <c r="DH14" s="535"/>
      <c r="DI14" s="536"/>
      <c r="DJ14" s="185"/>
      <c r="DK14" s="185"/>
      <c r="DL14" s="185"/>
      <c r="DM14" s="185"/>
      <c r="DN14" s="185"/>
      <c r="DO14" s="185"/>
    </row>
    <row r="15" spans="1:119" ht="18.75" customHeight="1">
      <c r="A15" s="186"/>
      <c r="B15" s="546"/>
      <c r="C15" s="547"/>
      <c r="D15" s="547"/>
      <c r="E15" s="547"/>
      <c r="F15" s="547"/>
      <c r="G15" s="547"/>
      <c r="H15" s="547"/>
      <c r="I15" s="547"/>
      <c r="J15" s="547"/>
      <c r="K15" s="548"/>
      <c r="L15" s="196"/>
      <c r="M15" s="527" t="s">
        <v>139</v>
      </c>
      <c r="N15" s="528"/>
      <c r="O15" s="528"/>
      <c r="P15" s="528"/>
      <c r="Q15" s="529"/>
      <c r="R15" s="530">
        <v>24965</v>
      </c>
      <c r="S15" s="531"/>
      <c r="T15" s="531"/>
      <c r="U15" s="531"/>
      <c r="V15" s="532"/>
      <c r="W15" s="518" t="s">
        <v>147</v>
      </c>
      <c r="X15" s="440"/>
      <c r="Y15" s="440"/>
      <c r="Z15" s="440"/>
      <c r="AA15" s="440"/>
      <c r="AB15" s="441"/>
      <c r="AC15" s="403">
        <v>3448</v>
      </c>
      <c r="AD15" s="404"/>
      <c r="AE15" s="404"/>
      <c r="AF15" s="404"/>
      <c r="AG15" s="405"/>
      <c r="AH15" s="403">
        <v>3903</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3049179</v>
      </c>
      <c r="BO15" s="423"/>
      <c r="BP15" s="423"/>
      <c r="BQ15" s="423"/>
      <c r="BR15" s="423"/>
      <c r="BS15" s="423"/>
      <c r="BT15" s="423"/>
      <c r="BU15" s="424"/>
      <c r="BV15" s="422">
        <v>3012353</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26.7</v>
      </c>
      <c r="AD16" s="524"/>
      <c r="AE16" s="524"/>
      <c r="AF16" s="524"/>
      <c r="AG16" s="525"/>
      <c r="AH16" s="523">
        <v>28</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8180724</v>
      </c>
      <c r="BO16" s="428"/>
      <c r="BP16" s="428"/>
      <c r="BQ16" s="428"/>
      <c r="BR16" s="428"/>
      <c r="BS16" s="428"/>
      <c r="BT16" s="428"/>
      <c r="BU16" s="429"/>
      <c r="BV16" s="427">
        <v>8219168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7793</v>
      </c>
      <c r="AD17" s="404"/>
      <c r="AE17" s="404"/>
      <c r="AF17" s="404"/>
      <c r="AG17" s="405"/>
      <c r="AH17" s="403">
        <v>8156</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3862789</v>
      </c>
      <c r="BO17" s="428"/>
      <c r="BP17" s="428"/>
      <c r="BQ17" s="428"/>
      <c r="BR17" s="428"/>
      <c r="BS17" s="428"/>
      <c r="BT17" s="428"/>
      <c r="BU17" s="429"/>
      <c r="BV17" s="427">
        <v>3818645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c r="A18" s="186"/>
      <c r="B18" s="489" t="s">
        <v>157</v>
      </c>
      <c r="C18" s="490"/>
      <c r="D18" s="490"/>
      <c r="E18" s="491"/>
      <c r="F18" s="491"/>
      <c r="G18" s="491"/>
      <c r="H18" s="491"/>
      <c r="I18" s="491"/>
      <c r="J18" s="491"/>
      <c r="K18" s="491"/>
      <c r="L18" s="492">
        <v>472.64</v>
      </c>
      <c r="M18" s="492"/>
      <c r="N18" s="492"/>
      <c r="O18" s="492"/>
      <c r="P18" s="492"/>
      <c r="Q18" s="492"/>
      <c r="R18" s="493"/>
      <c r="S18" s="493"/>
      <c r="T18" s="493"/>
      <c r="U18" s="493"/>
      <c r="V18" s="494"/>
      <c r="W18" s="508"/>
      <c r="X18" s="509"/>
      <c r="Y18" s="509"/>
      <c r="Z18" s="509"/>
      <c r="AA18" s="509"/>
      <c r="AB18" s="519"/>
      <c r="AC18" s="391">
        <v>60.4</v>
      </c>
      <c r="AD18" s="392"/>
      <c r="AE18" s="392"/>
      <c r="AF18" s="392"/>
      <c r="AG18" s="495"/>
      <c r="AH18" s="391">
        <v>58.6</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9396226</v>
      </c>
      <c r="BO18" s="428"/>
      <c r="BP18" s="428"/>
      <c r="BQ18" s="428"/>
      <c r="BR18" s="428"/>
      <c r="BS18" s="428"/>
      <c r="BT18" s="428"/>
      <c r="BU18" s="429"/>
      <c r="BV18" s="427">
        <v>9467858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c r="A19" s="186"/>
      <c r="B19" s="489" t="s">
        <v>159</v>
      </c>
      <c r="C19" s="490"/>
      <c r="D19" s="490"/>
      <c r="E19" s="491"/>
      <c r="F19" s="491"/>
      <c r="G19" s="491"/>
      <c r="H19" s="491"/>
      <c r="I19" s="491"/>
      <c r="J19" s="491"/>
      <c r="K19" s="491"/>
      <c r="L19" s="497">
        <v>55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12830684</v>
      </c>
      <c r="BO19" s="428"/>
      <c r="BP19" s="428"/>
      <c r="BQ19" s="428"/>
      <c r="BR19" s="428"/>
      <c r="BS19" s="428"/>
      <c r="BT19" s="428"/>
      <c r="BU19" s="429"/>
      <c r="BV19" s="427">
        <v>11587552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c r="A20" s="186"/>
      <c r="B20" s="489" t="s">
        <v>161</v>
      </c>
      <c r="C20" s="490"/>
      <c r="D20" s="490"/>
      <c r="E20" s="491"/>
      <c r="F20" s="491"/>
      <c r="G20" s="491"/>
      <c r="H20" s="491"/>
      <c r="I20" s="491"/>
      <c r="J20" s="491"/>
      <c r="K20" s="491"/>
      <c r="L20" s="497">
        <v>10095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16294015</v>
      </c>
      <c r="BO23" s="428"/>
      <c r="BP23" s="428"/>
      <c r="BQ23" s="428"/>
      <c r="BR23" s="428"/>
      <c r="BS23" s="428"/>
      <c r="BT23" s="428"/>
      <c r="BU23" s="429"/>
      <c r="BV23" s="427">
        <v>18045929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c r="A24" s="186"/>
      <c r="B24" s="459"/>
      <c r="C24" s="460"/>
      <c r="D24" s="461"/>
      <c r="E24" s="400" t="s">
        <v>170</v>
      </c>
      <c r="F24" s="401"/>
      <c r="G24" s="401"/>
      <c r="H24" s="401"/>
      <c r="I24" s="401"/>
      <c r="J24" s="401"/>
      <c r="K24" s="402"/>
      <c r="L24" s="403">
        <v>1</v>
      </c>
      <c r="M24" s="404"/>
      <c r="N24" s="404"/>
      <c r="O24" s="404"/>
      <c r="P24" s="405"/>
      <c r="Q24" s="403">
        <v>7800</v>
      </c>
      <c r="R24" s="404"/>
      <c r="S24" s="404"/>
      <c r="T24" s="404"/>
      <c r="U24" s="404"/>
      <c r="V24" s="405"/>
      <c r="W24" s="469"/>
      <c r="X24" s="460"/>
      <c r="Y24" s="461"/>
      <c r="Z24" s="400" t="s">
        <v>171</v>
      </c>
      <c r="AA24" s="401"/>
      <c r="AB24" s="401"/>
      <c r="AC24" s="401"/>
      <c r="AD24" s="401"/>
      <c r="AE24" s="401"/>
      <c r="AF24" s="401"/>
      <c r="AG24" s="402"/>
      <c r="AH24" s="403">
        <v>332</v>
      </c>
      <c r="AI24" s="404"/>
      <c r="AJ24" s="404"/>
      <c r="AK24" s="404"/>
      <c r="AL24" s="405"/>
      <c r="AM24" s="403">
        <v>1017580</v>
      </c>
      <c r="AN24" s="404"/>
      <c r="AO24" s="404"/>
      <c r="AP24" s="404"/>
      <c r="AQ24" s="404"/>
      <c r="AR24" s="405"/>
      <c r="AS24" s="403">
        <v>3065</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14515087</v>
      </c>
      <c r="BO24" s="428"/>
      <c r="BP24" s="428"/>
      <c r="BQ24" s="428"/>
      <c r="BR24" s="428"/>
      <c r="BS24" s="428"/>
      <c r="BT24" s="428"/>
      <c r="BU24" s="429"/>
      <c r="BV24" s="427">
        <v>14825039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c r="A25" s="186"/>
      <c r="B25" s="459"/>
      <c r="C25" s="460"/>
      <c r="D25" s="461"/>
      <c r="E25" s="400" t="s">
        <v>173</v>
      </c>
      <c r="F25" s="401"/>
      <c r="G25" s="401"/>
      <c r="H25" s="401"/>
      <c r="I25" s="401"/>
      <c r="J25" s="401"/>
      <c r="K25" s="402"/>
      <c r="L25" s="403">
        <v>1</v>
      </c>
      <c r="M25" s="404"/>
      <c r="N25" s="404"/>
      <c r="O25" s="404"/>
      <c r="P25" s="405"/>
      <c r="Q25" s="403">
        <v>6240</v>
      </c>
      <c r="R25" s="404"/>
      <c r="S25" s="404"/>
      <c r="T25" s="404"/>
      <c r="U25" s="404"/>
      <c r="V25" s="405"/>
      <c r="W25" s="469"/>
      <c r="X25" s="460"/>
      <c r="Y25" s="461"/>
      <c r="Z25" s="400" t="s">
        <v>174</v>
      </c>
      <c r="AA25" s="401"/>
      <c r="AB25" s="401"/>
      <c r="AC25" s="401"/>
      <c r="AD25" s="401"/>
      <c r="AE25" s="401"/>
      <c r="AF25" s="401"/>
      <c r="AG25" s="402"/>
      <c r="AH25" s="403">
        <v>58</v>
      </c>
      <c r="AI25" s="404"/>
      <c r="AJ25" s="404"/>
      <c r="AK25" s="404"/>
      <c r="AL25" s="405"/>
      <c r="AM25" s="403">
        <v>166460</v>
      </c>
      <c r="AN25" s="404"/>
      <c r="AO25" s="404"/>
      <c r="AP25" s="404"/>
      <c r="AQ25" s="404"/>
      <c r="AR25" s="405"/>
      <c r="AS25" s="403">
        <v>2870</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1573064</v>
      </c>
      <c r="BO25" s="423"/>
      <c r="BP25" s="423"/>
      <c r="BQ25" s="423"/>
      <c r="BR25" s="423"/>
      <c r="BS25" s="423"/>
      <c r="BT25" s="423"/>
      <c r="BU25" s="424"/>
      <c r="BV25" s="422">
        <v>770421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c r="A26" s="186"/>
      <c r="B26" s="459"/>
      <c r="C26" s="460"/>
      <c r="D26" s="461"/>
      <c r="E26" s="400" t="s">
        <v>176</v>
      </c>
      <c r="F26" s="401"/>
      <c r="G26" s="401"/>
      <c r="H26" s="401"/>
      <c r="I26" s="401"/>
      <c r="J26" s="401"/>
      <c r="K26" s="402"/>
      <c r="L26" s="403">
        <v>1</v>
      </c>
      <c r="M26" s="404"/>
      <c r="N26" s="404"/>
      <c r="O26" s="404"/>
      <c r="P26" s="405"/>
      <c r="Q26" s="403">
        <v>5460</v>
      </c>
      <c r="R26" s="404"/>
      <c r="S26" s="404"/>
      <c r="T26" s="404"/>
      <c r="U26" s="404"/>
      <c r="V26" s="405"/>
      <c r="W26" s="469"/>
      <c r="X26" s="460"/>
      <c r="Y26" s="461"/>
      <c r="Z26" s="400" t="s">
        <v>177</v>
      </c>
      <c r="AA26" s="482"/>
      <c r="AB26" s="482"/>
      <c r="AC26" s="482"/>
      <c r="AD26" s="482"/>
      <c r="AE26" s="482"/>
      <c r="AF26" s="482"/>
      <c r="AG26" s="483"/>
      <c r="AH26" s="403">
        <v>17</v>
      </c>
      <c r="AI26" s="404"/>
      <c r="AJ26" s="404"/>
      <c r="AK26" s="404"/>
      <c r="AL26" s="405"/>
      <c r="AM26" s="403">
        <v>48569</v>
      </c>
      <c r="AN26" s="404"/>
      <c r="AO26" s="404"/>
      <c r="AP26" s="404"/>
      <c r="AQ26" s="404"/>
      <c r="AR26" s="405"/>
      <c r="AS26" s="403">
        <v>2857</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129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c r="A27" s="186"/>
      <c r="B27" s="459"/>
      <c r="C27" s="460"/>
      <c r="D27" s="461"/>
      <c r="E27" s="400" t="s">
        <v>179</v>
      </c>
      <c r="F27" s="401"/>
      <c r="G27" s="401"/>
      <c r="H27" s="401"/>
      <c r="I27" s="401"/>
      <c r="J27" s="401"/>
      <c r="K27" s="402"/>
      <c r="L27" s="403">
        <v>1</v>
      </c>
      <c r="M27" s="404"/>
      <c r="N27" s="404"/>
      <c r="O27" s="404"/>
      <c r="P27" s="405"/>
      <c r="Q27" s="403">
        <v>4000</v>
      </c>
      <c r="R27" s="404"/>
      <c r="S27" s="404"/>
      <c r="T27" s="404"/>
      <c r="U27" s="404"/>
      <c r="V27" s="405"/>
      <c r="W27" s="469"/>
      <c r="X27" s="460"/>
      <c r="Y27" s="461"/>
      <c r="Z27" s="400" t="s">
        <v>180</v>
      </c>
      <c r="AA27" s="401"/>
      <c r="AB27" s="401"/>
      <c r="AC27" s="401"/>
      <c r="AD27" s="401"/>
      <c r="AE27" s="401"/>
      <c r="AF27" s="401"/>
      <c r="AG27" s="402"/>
      <c r="AH27" s="403" t="s">
        <v>181</v>
      </c>
      <c r="AI27" s="404"/>
      <c r="AJ27" s="404"/>
      <c r="AK27" s="404"/>
      <c r="AL27" s="405"/>
      <c r="AM27" s="403" t="s">
        <v>129</v>
      </c>
      <c r="AN27" s="404"/>
      <c r="AO27" s="404"/>
      <c r="AP27" s="404"/>
      <c r="AQ27" s="404"/>
      <c r="AR27" s="405"/>
      <c r="AS27" s="403" t="s">
        <v>129</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138</v>
      </c>
      <c r="BO27" s="431"/>
      <c r="BP27" s="431"/>
      <c r="BQ27" s="431"/>
      <c r="BR27" s="431"/>
      <c r="BS27" s="431"/>
      <c r="BT27" s="431"/>
      <c r="BU27" s="432"/>
      <c r="BV27" s="430" t="s">
        <v>129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c r="A28" s="186"/>
      <c r="B28" s="459"/>
      <c r="C28" s="460"/>
      <c r="D28" s="461"/>
      <c r="E28" s="400" t="s">
        <v>183</v>
      </c>
      <c r="F28" s="401"/>
      <c r="G28" s="401"/>
      <c r="H28" s="401"/>
      <c r="I28" s="401"/>
      <c r="J28" s="401"/>
      <c r="K28" s="402"/>
      <c r="L28" s="403">
        <v>1</v>
      </c>
      <c r="M28" s="404"/>
      <c r="N28" s="404"/>
      <c r="O28" s="404"/>
      <c r="P28" s="405"/>
      <c r="Q28" s="403">
        <v>3400</v>
      </c>
      <c r="R28" s="404"/>
      <c r="S28" s="404"/>
      <c r="T28" s="404"/>
      <c r="U28" s="404"/>
      <c r="V28" s="405"/>
      <c r="W28" s="469"/>
      <c r="X28" s="460"/>
      <c r="Y28" s="461"/>
      <c r="Z28" s="400" t="s">
        <v>184</v>
      </c>
      <c r="AA28" s="401"/>
      <c r="AB28" s="401"/>
      <c r="AC28" s="401"/>
      <c r="AD28" s="401"/>
      <c r="AE28" s="401"/>
      <c r="AF28" s="401"/>
      <c r="AG28" s="402"/>
      <c r="AH28" s="403" t="s">
        <v>129</v>
      </c>
      <c r="AI28" s="404"/>
      <c r="AJ28" s="404"/>
      <c r="AK28" s="404"/>
      <c r="AL28" s="405"/>
      <c r="AM28" s="403" t="s">
        <v>129</v>
      </c>
      <c r="AN28" s="404"/>
      <c r="AO28" s="404"/>
      <c r="AP28" s="404"/>
      <c r="AQ28" s="404"/>
      <c r="AR28" s="405"/>
      <c r="AS28" s="403" t="s">
        <v>181</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2449982</v>
      </c>
      <c r="BO28" s="423"/>
      <c r="BP28" s="423"/>
      <c r="BQ28" s="423"/>
      <c r="BR28" s="423"/>
      <c r="BS28" s="423"/>
      <c r="BT28" s="423"/>
      <c r="BU28" s="424"/>
      <c r="BV28" s="422">
        <v>2445864</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c r="A29" s="186"/>
      <c r="B29" s="459"/>
      <c r="C29" s="460"/>
      <c r="D29" s="461"/>
      <c r="E29" s="400" t="s">
        <v>186</v>
      </c>
      <c r="F29" s="401"/>
      <c r="G29" s="401"/>
      <c r="H29" s="401"/>
      <c r="I29" s="401"/>
      <c r="J29" s="401"/>
      <c r="K29" s="402"/>
      <c r="L29" s="403">
        <v>14</v>
      </c>
      <c r="M29" s="404"/>
      <c r="N29" s="404"/>
      <c r="O29" s="404"/>
      <c r="P29" s="405"/>
      <c r="Q29" s="403">
        <v>3000</v>
      </c>
      <c r="R29" s="404"/>
      <c r="S29" s="404"/>
      <c r="T29" s="404"/>
      <c r="U29" s="404"/>
      <c r="V29" s="405"/>
      <c r="W29" s="470"/>
      <c r="X29" s="471"/>
      <c r="Y29" s="472"/>
      <c r="Z29" s="400" t="s">
        <v>187</v>
      </c>
      <c r="AA29" s="401"/>
      <c r="AB29" s="401"/>
      <c r="AC29" s="401"/>
      <c r="AD29" s="401"/>
      <c r="AE29" s="401"/>
      <c r="AF29" s="401"/>
      <c r="AG29" s="402"/>
      <c r="AH29" s="403">
        <v>332</v>
      </c>
      <c r="AI29" s="404"/>
      <c r="AJ29" s="404"/>
      <c r="AK29" s="404"/>
      <c r="AL29" s="405"/>
      <c r="AM29" s="403">
        <v>1017580</v>
      </c>
      <c r="AN29" s="404"/>
      <c r="AO29" s="404"/>
      <c r="AP29" s="404"/>
      <c r="AQ29" s="404"/>
      <c r="AR29" s="405"/>
      <c r="AS29" s="403">
        <v>3065</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286231</v>
      </c>
      <c r="BO29" s="428"/>
      <c r="BP29" s="428"/>
      <c r="BQ29" s="428"/>
      <c r="BR29" s="428"/>
      <c r="BS29" s="428"/>
      <c r="BT29" s="428"/>
      <c r="BU29" s="429"/>
      <c r="BV29" s="427">
        <v>1357242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100.4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2831338</v>
      </c>
      <c r="BO30" s="431"/>
      <c r="BP30" s="431"/>
      <c r="BQ30" s="431"/>
      <c r="BR30" s="431"/>
      <c r="BS30" s="431"/>
      <c r="BT30" s="431"/>
      <c r="BU30" s="432"/>
      <c r="BV30" s="430">
        <v>2731144</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196</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IF('各会計、関係団体の財政状況及び健全化判断比率'!B34="","",'各会計、関係団体の財政状況及び健全化判断比率'!B34)</f>
        <v>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12</v>
      </c>
      <c r="BX34" s="386"/>
      <c r="BY34" s="385" t="str">
        <f>IF('各会計、関係団体の財政状況及び健全化判断比率'!B68="","",'各会計、関係団体の財政状況及び健全化判断比率'!B68)</f>
        <v>養護老人ホーム秋楽園組合一般会計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22</v>
      </c>
      <c r="CP34" s="386"/>
      <c r="CQ34" s="385" t="str">
        <f>IF('各会計、関係団体の財政状況及び健全化判断比率'!BS7="","",'各会計、関係団体の財政状況及び健全化判断比率'!BS7)</f>
        <v>美祢観光開発</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c r="A35" s="186"/>
      <c r="B35" s="212"/>
      <c r="C35" s="386">
        <f>IF(E35="","",C34+1)</f>
        <v>2</v>
      </c>
      <c r="D35" s="386"/>
      <c r="E35" s="385" t="str">
        <f>IF('各会計、関係団体の財政状況及び健全化判断比率'!B8="","",'各会計、関係団体の財政状況及び健全化判断比率'!B8)</f>
        <v>環境衛生事業特別会計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IF('各会計、関係団体の財政状況及び健全化判断比率'!B32="","",'各会計、関係団体の財政状況及び健全化判断比率'!B32)</f>
        <v>病院等事業会計</v>
      </c>
      <c r="AP35" s="385"/>
      <c r="AQ35" s="385"/>
      <c r="AR35" s="385"/>
      <c r="AS35" s="385"/>
      <c r="AT35" s="385"/>
      <c r="AU35" s="385"/>
      <c r="AV35" s="385"/>
      <c r="AW35" s="385"/>
      <c r="AX35" s="385"/>
      <c r="AY35" s="385"/>
      <c r="AZ35" s="385"/>
      <c r="BA35" s="385"/>
      <c r="BB35" s="385"/>
      <c r="BC35" s="385"/>
      <c r="BD35" s="213"/>
      <c r="BE35" s="386">
        <f t="shared" ref="BE35:BE43" si="1">IF(BG35="","",BE34+1)</f>
        <v>11</v>
      </c>
      <c r="BF35" s="386"/>
      <c r="BG35" s="385" t="str">
        <f>IF('各会計、関係団体の財政状況及び健全化判断比率'!B35="","",'各会計、関係団体の財政状況及び健全化判断比率'!B35)</f>
        <v>観光事業特別会計</v>
      </c>
      <c r="BH35" s="385"/>
      <c r="BI35" s="385"/>
      <c r="BJ35" s="385"/>
      <c r="BK35" s="385"/>
      <c r="BL35" s="385"/>
      <c r="BM35" s="385"/>
      <c r="BN35" s="385"/>
      <c r="BO35" s="385"/>
      <c r="BP35" s="385"/>
      <c r="BQ35" s="385"/>
      <c r="BR35" s="385"/>
      <c r="BS35" s="385"/>
      <c r="BT35" s="385"/>
      <c r="BU35" s="385"/>
      <c r="BV35" s="213"/>
      <c r="BW35" s="386">
        <f t="shared" ref="BW35:BW43" si="2">IF(BY35="","",BW34+1)</f>
        <v>13</v>
      </c>
      <c r="BX35" s="386"/>
      <c r="BY35" s="385" t="str">
        <f>IF('各会計、関係団体の財政状況及び健全化判断比率'!B69="","",'各会計、関係団体の財政状況及び健全化判断比率'!B69)</f>
        <v>山口県市町総合事務組合一般会計</v>
      </c>
      <c r="BZ35" s="385"/>
      <c r="CA35" s="385"/>
      <c r="CB35" s="385"/>
      <c r="CC35" s="385"/>
      <c r="CD35" s="385"/>
      <c r="CE35" s="385"/>
      <c r="CF35" s="385"/>
      <c r="CG35" s="385"/>
      <c r="CH35" s="385"/>
      <c r="CI35" s="385"/>
      <c r="CJ35" s="385"/>
      <c r="CK35" s="385"/>
      <c r="CL35" s="385"/>
      <c r="CM35" s="385"/>
      <c r="CN35" s="213"/>
      <c r="CO35" s="386">
        <f t="shared" ref="CO35:CO43" si="3">IF(CQ35="","",CO34+1)</f>
        <v>23</v>
      </c>
      <c r="CP35" s="386"/>
      <c r="CQ35" s="385" t="str">
        <f>IF('各会計、関係団体の財政状況及び健全化判断比率'!BS8="","",'各会計、関係団体の財政状況及び健全化判断比率'!BS8)</f>
        <v>美祢農林開発</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c r="A36" s="186"/>
      <c r="B36" s="212"/>
      <c r="C36" s="386">
        <f>IF(E36="","",C35+1)</f>
        <v>3</v>
      </c>
      <c r="D36" s="386"/>
      <c r="E36" s="385" t="str">
        <f>IF('各会計、関係団体の財政状況及び健全化判断比率'!B9="","",'各会計、関係団体の財政状況及び健全化判断比率'!B9)</f>
        <v>住宅資金貸付事業特別会計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f t="shared" si="0"/>
        <v>9</v>
      </c>
      <c r="AN36" s="386"/>
      <c r="AO36" s="385" t="str">
        <f>IF('各会計、関係団体の財政状況及び健全化判断比率'!B33="","",'各会計、関係団体の財政状況及び健全化判断比率'!B33)</f>
        <v>公共下水道事業会計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14</v>
      </c>
      <c r="BX36" s="386"/>
      <c r="BY36" s="385" t="str">
        <f>IF('各会計、関係団体の財政状況及び健全化判断比率'!B70="","",'各会計、関係団体の財政状況及び健全化判断比率'!B70)</f>
        <v>山口県市町総合事務組合退職手当特別会計</v>
      </c>
      <c r="BZ36" s="385"/>
      <c r="CA36" s="385"/>
      <c r="CB36" s="385"/>
      <c r="CC36" s="385"/>
      <c r="CD36" s="385"/>
      <c r="CE36" s="385"/>
      <c r="CF36" s="385"/>
      <c r="CG36" s="385"/>
      <c r="CH36" s="385"/>
      <c r="CI36" s="385"/>
      <c r="CJ36" s="385"/>
      <c r="CK36" s="385"/>
      <c r="CL36" s="385"/>
      <c r="CM36" s="385"/>
      <c r="CN36" s="213"/>
      <c r="CO36" s="386">
        <f t="shared" si="3"/>
        <v>24</v>
      </c>
      <c r="CP36" s="386"/>
      <c r="CQ36" s="385" t="str">
        <f>IF('各会計、関係団体の財政状況及び健全化判断比率'!BS9="","",'各会計、関係団体の財政状況及び健全化判断比率'!BS9)</f>
        <v>やまぐち農林振興公社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15</v>
      </c>
      <c r="BX37" s="386"/>
      <c r="BY37" s="385" t="str">
        <f>IF('各会計、関係団体の財政状況及び健全化判断比率'!B71="","",'各会計、関係団体の財政状況及び健全化判断比率'!B71)</f>
        <v>山口県市町総合事務組合消防団員補償等特別会計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16</v>
      </c>
      <c r="BX38" s="386"/>
      <c r="BY38" s="385" t="str">
        <f>IF('各会計、関係団体の財政状況及び健全化判断比率'!B72="","",'各会計、関係団体の財政状況及び健全化判断比率'!B72)</f>
        <v>山口県総合事務組合非常勤職員公務災害補償特別会計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17</v>
      </c>
      <c r="BX39" s="386"/>
      <c r="BY39" s="385" t="str">
        <f>IF('各会計、関係団体の財政状況及び健全化判断比率'!B73="","",'各会計、関係団体の財政状況及び健全化判断比率'!B73)</f>
        <v>山口県市町総合事務組合山口県市町公平委員会特別会計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18</v>
      </c>
      <c r="BX40" s="386"/>
      <c r="BY40" s="385" t="str">
        <f>IF('各会計、関係団体の財政状況及び健全化判断比率'!B74="","",'各会計、関係団体の財政状況及び健全化判断比率'!B74)</f>
        <v>山口県市町総合事務組合交通災害共済特別会計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19</v>
      </c>
      <c r="BX41" s="386"/>
      <c r="BY41" s="385" t="str">
        <f>IF('各会計、関係団体の財政状況及び健全化判断比率'!B75="","",'各会計、関係団体の財政状況及び健全化判断比率'!B75)</f>
        <v>山口県市町総合事務組合山口県自治会館管理特別会計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20</v>
      </c>
      <c r="BX42" s="386"/>
      <c r="BY42" s="385" t="str">
        <f>IF('各会計、関係団体の財政状況及び健全化判断比率'!B76="","",'各会計、関係団体の財政状況及び健全化判断比率'!B76)</f>
        <v>山口県後期高齢者医療広域連合一般会計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21</v>
      </c>
      <c r="BX43" s="386"/>
      <c r="BY43" s="385" t="str">
        <f>IF('各会計、関係団体の財政状況及び健全化判断比率'!B77="","",'各会計、関係団体の財政状況及び健全化判断比率'!B77)</f>
        <v>山口県後期高齢者医療広域連合後期高齢者医療特別会計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SoIUTj/vAGbS6zAGGalsDkAiKu6v8cundgNOKMztbZ7n4fd6RY6xjJFBy4Ik1kfwyhnw5M+BVw7WaAcEaj64Zg==" saltValue="aoLPSLf9pL52ap5iXB0d1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12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206" t="s">
        <v>580</v>
      </c>
      <c r="D34" s="1206"/>
      <c r="E34" s="1207"/>
      <c r="F34" s="32" t="s">
        <v>581</v>
      </c>
      <c r="G34" s="33" t="s">
        <v>581</v>
      </c>
      <c r="H34" s="33" t="s">
        <v>581</v>
      </c>
      <c r="I34" s="33" t="s">
        <v>582</v>
      </c>
      <c r="J34" s="34" t="s">
        <v>581</v>
      </c>
      <c r="K34" s="22"/>
      <c r="L34" s="22"/>
      <c r="M34" s="22"/>
      <c r="N34" s="22"/>
      <c r="O34" s="22"/>
      <c r="P34" s="22"/>
    </row>
    <row r="35" spans="1:16" ht="39" customHeight="1">
      <c r="A35" s="22"/>
      <c r="B35" s="35"/>
      <c r="C35" s="1200" t="s">
        <v>583</v>
      </c>
      <c r="D35" s="1201"/>
      <c r="E35" s="1202"/>
      <c r="F35" s="36">
        <v>3.35</v>
      </c>
      <c r="G35" s="37">
        <v>4.1900000000000004</v>
      </c>
      <c r="H35" s="37">
        <v>5.72</v>
      </c>
      <c r="I35" s="37">
        <v>6.54</v>
      </c>
      <c r="J35" s="38">
        <v>7.34</v>
      </c>
      <c r="K35" s="22"/>
      <c r="L35" s="22"/>
      <c r="M35" s="22"/>
      <c r="N35" s="22"/>
      <c r="O35" s="22"/>
      <c r="P35" s="22"/>
    </row>
    <row r="36" spans="1:16" ht="39" customHeight="1">
      <c r="A36" s="22"/>
      <c r="B36" s="35"/>
      <c r="C36" s="1200" t="s">
        <v>584</v>
      </c>
      <c r="D36" s="1201"/>
      <c r="E36" s="1202"/>
      <c r="F36" s="36">
        <v>14.58</v>
      </c>
      <c r="G36" s="37">
        <v>12.52</v>
      </c>
      <c r="H36" s="37">
        <v>11.37</v>
      </c>
      <c r="I36" s="37">
        <v>8</v>
      </c>
      <c r="J36" s="38">
        <v>5.6</v>
      </c>
      <c r="K36" s="22"/>
      <c r="L36" s="22"/>
      <c r="M36" s="22"/>
      <c r="N36" s="22"/>
      <c r="O36" s="22"/>
      <c r="P36" s="22"/>
    </row>
    <row r="37" spans="1:16" ht="39" customHeight="1">
      <c r="A37" s="22"/>
      <c r="B37" s="35"/>
      <c r="C37" s="1200" t="s">
        <v>585</v>
      </c>
      <c r="D37" s="1201"/>
      <c r="E37" s="1202"/>
      <c r="F37" s="36">
        <v>7.01</v>
      </c>
      <c r="G37" s="37">
        <v>7.97</v>
      </c>
      <c r="H37" s="37">
        <v>4</v>
      </c>
      <c r="I37" s="37">
        <v>6.81</v>
      </c>
      <c r="J37" s="38">
        <v>5.52</v>
      </c>
      <c r="K37" s="22"/>
      <c r="L37" s="22"/>
      <c r="M37" s="22"/>
      <c r="N37" s="22"/>
      <c r="O37" s="22"/>
      <c r="P37" s="22"/>
    </row>
    <row r="38" spans="1:16" ht="39" customHeight="1">
      <c r="A38" s="22"/>
      <c r="B38" s="35"/>
      <c r="C38" s="1200" t="s">
        <v>586</v>
      </c>
      <c r="D38" s="1201"/>
      <c r="E38" s="1202"/>
      <c r="F38" s="36">
        <v>4.55</v>
      </c>
      <c r="G38" s="37">
        <v>5.05</v>
      </c>
      <c r="H38" s="37">
        <v>5.68</v>
      </c>
      <c r="I38" s="37">
        <v>5.31</v>
      </c>
      <c r="J38" s="38">
        <v>4.34</v>
      </c>
      <c r="K38" s="22"/>
      <c r="L38" s="22"/>
      <c r="M38" s="22"/>
      <c r="N38" s="22"/>
      <c r="O38" s="22"/>
      <c r="P38" s="22"/>
    </row>
    <row r="39" spans="1:16" ht="39" customHeight="1">
      <c r="A39" s="22"/>
      <c r="B39" s="35"/>
      <c r="C39" s="1200" t="s">
        <v>587</v>
      </c>
      <c r="D39" s="1201"/>
      <c r="E39" s="1202"/>
      <c r="F39" s="36">
        <v>0.23</v>
      </c>
      <c r="G39" s="37">
        <v>0.84</v>
      </c>
      <c r="H39" s="37">
        <v>0.84</v>
      </c>
      <c r="I39" s="37">
        <v>1.42</v>
      </c>
      <c r="J39" s="38">
        <v>1.18</v>
      </c>
      <c r="K39" s="22"/>
      <c r="L39" s="22"/>
      <c r="M39" s="22"/>
      <c r="N39" s="22"/>
      <c r="O39" s="22"/>
      <c r="P39" s="22"/>
    </row>
    <row r="40" spans="1:16" ht="39" customHeight="1">
      <c r="A40" s="22"/>
      <c r="B40" s="35"/>
      <c r="C40" s="1200" t="s">
        <v>588</v>
      </c>
      <c r="D40" s="1201"/>
      <c r="E40" s="1202"/>
      <c r="F40" s="36">
        <v>2.52</v>
      </c>
      <c r="G40" s="37">
        <v>2.73</v>
      </c>
      <c r="H40" s="37">
        <v>3.33</v>
      </c>
      <c r="I40" s="37">
        <v>5.0599999999999996</v>
      </c>
      <c r="J40" s="38">
        <v>1.01</v>
      </c>
      <c r="K40" s="22"/>
      <c r="L40" s="22"/>
      <c r="M40" s="22"/>
      <c r="N40" s="22"/>
      <c r="O40" s="22"/>
      <c r="P40" s="22"/>
    </row>
    <row r="41" spans="1:16" ht="39" customHeight="1">
      <c r="A41" s="22"/>
      <c r="B41" s="35"/>
      <c r="C41" s="1200" t="s">
        <v>589</v>
      </c>
      <c r="D41" s="1201"/>
      <c r="E41" s="1202"/>
      <c r="F41" s="36" t="s">
        <v>590</v>
      </c>
      <c r="G41" s="37">
        <v>1.07</v>
      </c>
      <c r="H41" s="37">
        <v>1.5</v>
      </c>
      <c r="I41" s="37">
        <v>1.31</v>
      </c>
      <c r="J41" s="38">
        <v>0.82</v>
      </c>
      <c r="K41" s="22"/>
      <c r="L41" s="22"/>
      <c r="M41" s="22"/>
      <c r="N41" s="22"/>
      <c r="O41" s="22"/>
      <c r="P41" s="22"/>
    </row>
    <row r="42" spans="1:16" ht="39" customHeight="1">
      <c r="A42" s="22"/>
      <c r="B42" s="39"/>
      <c r="C42" s="1200" t="s">
        <v>591</v>
      </c>
      <c r="D42" s="1201"/>
      <c r="E42" s="1202"/>
      <c r="F42" s="36" t="s">
        <v>533</v>
      </c>
      <c r="G42" s="37" t="s">
        <v>533</v>
      </c>
      <c r="H42" s="37" t="s">
        <v>533</v>
      </c>
      <c r="I42" s="37" t="s">
        <v>533</v>
      </c>
      <c r="J42" s="38" t="s">
        <v>533</v>
      </c>
      <c r="K42" s="22"/>
      <c r="L42" s="22"/>
      <c r="M42" s="22"/>
      <c r="N42" s="22"/>
      <c r="O42" s="22"/>
      <c r="P42" s="22"/>
    </row>
    <row r="43" spans="1:16" ht="39" customHeight="1" thickBot="1">
      <c r="A43" s="22"/>
      <c r="B43" s="40"/>
      <c r="C43" s="1203" t="s">
        <v>592</v>
      </c>
      <c r="D43" s="1204"/>
      <c r="E43" s="1205"/>
      <c r="F43" s="41">
        <v>0.01</v>
      </c>
      <c r="G43" s="42">
        <v>0.01</v>
      </c>
      <c r="H43" s="42">
        <v>0.01</v>
      </c>
      <c r="I43" s="42">
        <v>0.02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KdhWjc7JvBjroFwujoBMAvIAgcJuc1Fm6rgc7oaItEjHX7EucgBOSHgYIt5j+txpnFSChLXaWuaYt0ZthXTig==" saltValue="48yEHY3qQEXcWqAioDfs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226" t="s">
        <v>11</v>
      </c>
      <c r="C45" s="1227"/>
      <c r="D45" s="58"/>
      <c r="E45" s="1232" t="s">
        <v>12</v>
      </c>
      <c r="F45" s="1232"/>
      <c r="G45" s="1232"/>
      <c r="H45" s="1232"/>
      <c r="I45" s="1232"/>
      <c r="J45" s="1233"/>
      <c r="K45" s="59">
        <v>2194</v>
      </c>
      <c r="L45" s="60">
        <v>2121</v>
      </c>
      <c r="M45" s="60">
        <v>2103</v>
      </c>
      <c r="N45" s="60">
        <v>2081</v>
      </c>
      <c r="O45" s="61">
        <v>1829</v>
      </c>
      <c r="P45" s="48"/>
      <c r="Q45" s="48"/>
      <c r="R45" s="48"/>
      <c r="S45" s="48"/>
      <c r="T45" s="48"/>
      <c r="U45" s="48"/>
    </row>
    <row r="46" spans="1:21" ht="30.75" customHeight="1">
      <c r="A46" s="48"/>
      <c r="B46" s="1228"/>
      <c r="C46" s="1229"/>
      <c r="D46" s="62"/>
      <c r="E46" s="1210" t="s">
        <v>13</v>
      </c>
      <c r="F46" s="1210"/>
      <c r="G46" s="1210"/>
      <c r="H46" s="1210"/>
      <c r="I46" s="1210"/>
      <c r="J46" s="1211"/>
      <c r="K46" s="63" t="s">
        <v>533</v>
      </c>
      <c r="L46" s="64" t="s">
        <v>533</v>
      </c>
      <c r="M46" s="64" t="s">
        <v>533</v>
      </c>
      <c r="N46" s="64" t="s">
        <v>533</v>
      </c>
      <c r="O46" s="65" t="s">
        <v>533</v>
      </c>
      <c r="P46" s="48"/>
      <c r="Q46" s="48"/>
      <c r="R46" s="48"/>
      <c r="S46" s="48"/>
      <c r="T46" s="48"/>
      <c r="U46" s="48"/>
    </row>
    <row r="47" spans="1:21" ht="30.75" customHeight="1">
      <c r="A47" s="48"/>
      <c r="B47" s="1228"/>
      <c r="C47" s="1229"/>
      <c r="D47" s="62"/>
      <c r="E47" s="1210" t="s">
        <v>14</v>
      </c>
      <c r="F47" s="1210"/>
      <c r="G47" s="1210"/>
      <c r="H47" s="1210"/>
      <c r="I47" s="1210"/>
      <c r="J47" s="1211"/>
      <c r="K47" s="63" t="s">
        <v>533</v>
      </c>
      <c r="L47" s="64" t="s">
        <v>533</v>
      </c>
      <c r="M47" s="64" t="s">
        <v>533</v>
      </c>
      <c r="N47" s="64" t="s">
        <v>533</v>
      </c>
      <c r="O47" s="65" t="s">
        <v>533</v>
      </c>
      <c r="P47" s="48"/>
      <c r="Q47" s="48"/>
      <c r="R47" s="48"/>
      <c r="S47" s="48"/>
      <c r="T47" s="48"/>
      <c r="U47" s="48"/>
    </row>
    <row r="48" spans="1:21" ht="30.75" customHeight="1">
      <c r="A48" s="48"/>
      <c r="B48" s="1228"/>
      <c r="C48" s="1229"/>
      <c r="D48" s="62"/>
      <c r="E48" s="1210" t="s">
        <v>15</v>
      </c>
      <c r="F48" s="1210"/>
      <c r="G48" s="1210"/>
      <c r="H48" s="1210"/>
      <c r="I48" s="1210"/>
      <c r="J48" s="1211"/>
      <c r="K48" s="63">
        <v>921</v>
      </c>
      <c r="L48" s="64">
        <v>920</v>
      </c>
      <c r="M48" s="64">
        <v>910</v>
      </c>
      <c r="N48" s="64">
        <v>817</v>
      </c>
      <c r="O48" s="65">
        <v>763</v>
      </c>
      <c r="P48" s="48"/>
      <c r="Q48" s="48"/>
      <c r="R48" s="48"/>
      <c r="S48" s="48"/>
      <c r="T48" s="48"/>
      <c r="U48" s="48"/>
    </row>
    <row r="49" spans="1:21" ht="30.75" customHeight="1">
      <c r="A49" s="48"/>
      <c r="B49" s="1228"/>
      <c r="C49" s="1229"/>
      <c r="D49" s="62"/>
      <c r="E49" s="1210" t="s">
        <v>16</v>
      </c>
      <c r="F49" s="1210"/>
      <c r="G49" s="1210"/>
      <c r="H49" s="1210"/>
      <c r="I49" s="1210"/>
      <c r="J49" s="1211"/>
      <c r="K49" s="63">
        <v>2</v>
      </c>
      <c r="L49" s="64" t="s">
        <v>533</v>
      </c>
      <c r="M49" s="64" t="s">
        <v>533</v>
      </c>
      <c r="N49" s="64" t="s">
        <v>533</v>
      </c>
      <c r="O49" s="65" t="s">
        <v>533</v>
      </c>
      <c r="P49" s="48"/>
      <c r="Q49" s="48"/>
      <c r="R49" s="48"/>
      <c r="S49" s="48"/>
      <c r="T49" s="48"/>
      <c r="U49" s="48"/>
    </row>
    <row r="50" spans="1:21" ht="30.75" customHeight="1">
      <c r="A50" s="48"/>
      <c r="B50" s="1228"/>
      <c r="C50" s="1229"/>
      <c r="D50" s="62"/>
      <c r="E50" s="1210" t="s">
        <v>17</v>
      </c>
      <c r="F50" s="1210"/>
      <c r="G50" s="1210"/>
      <c r="H50" s="1210"/>
      <c r="I50" s="1210"/>
      <c r="J50" s="1211"/>
      <c r="K50" s="63">
        <v>76</v>
      </c>
      <c r="L50" s="64">
        <v>55</v>
      </c>
      <c r="M50" s="64">
        <v>41</v>
      </c>
      <c r="N50" s="64">
        <v>35</v>
      </c>
      <c r="O50" s="65">
        <v>32</v>
      </c>
      <c r="P50" s="48"/>
      <c r="Q50" s="48"/>
      <c r="R50" s="48"/>
      <c r="S50" s="48"/>
      <c r="T50" s="48"/>
      <c r="U50" s="48"/>
    </row>
    <row r="51" spans="1:21" ht="30.75" customHeight="1">
      <c r="A51" s="48"/>
      <c r="B51" s="1230"/>
      <c r="C51" s="1231"/>
      <c r="D51" s="66"/>
      <c r="E51" s="1210" t="s">
        <v>18</v>
      </c>
      <c r="F51" s="1210"/>
      <c r="G51" s="1210"/>
      <c r="H51" s="1210"/>
      <c r="I51" s="1210"/>
      <c r="J51" s="1211"/>
      <c r="K51" s="63" t="s">
        <v>533</v>
      </c>
      <c r="L51" s="64" t="s">
        <v>533</v>
      </c>
      <c r="M51" s="64" t="s">
        <v>533</v>
      </c>
      <c r="N51" s="64" t="s">
        <v>533</v>
      </c>
      <c r="O51" s="65" t="s">
        <v>533</v>
      </c>
      <c r="P51" s="48"/>
      <c r="Q51" s="48"/>
      <c r="R51" s="48"/>
      <c r="S51" s="48"/>
      <c r="T51" s="48"/>
      <c r="U51" s="48"/>
    </row>
    <row r="52" spans="1:21" ht="30.75" customHeight="1">
      <c r="A52" s="48"/>
      <c r="B52" s="1208" t="s">
        <v>19</v>
      </c>
      <c r="C52" s="1209"/>
      <c r="D52" s="66"/>
      <c r="E52" s="1210" t="s">
        <v>20</v>
      </c>
      <c r="F52" s="1210"/>
      <c r="G52" s="1210"/>
      <c r="H52" s="1210"/>
      <c r="I52" s="1210"/>
      <c r="J52" s="1211"/>
      <c r="K52" s="63">
        <v>1919</v>
      </c>
      <c r="L52" s="64">
        <v>1862</v>
      </c>
      <c r="M52" s="64">
        <v>1804</v>
      </c>
      <c r="N52" s="64">
        <v>1830</v>
      </c>
      <c r="O52" s="65">
        <v>1771</v>
      </c>
      <c r="P52" s="48"/>
      <c r="Q52" s="48"/>
      <c r="R52" s="48"/>
      <c r="S52" s="48"/>
      <c r="T52" s="48"/>
      <c r="U52" s="48"/>
    </row>
    <row r="53" spans="1:21" ht="30.75" customHeight="1" thickBot="1">
      <c r="A53" s="48"/>
      <c r="B53" s="1212" t="s">
        <v>21</v>
      </c>
      <c r="C53" s="1213"/>
      <c r="D53" s="67"/>
      <c r="E53" s="1214" t="s">
        <v>22</v>
      </c>
      <c r="F53" s="1214"/>
      <c r="G53" s="1214"/>
      <c r="H53" s="1214"/>
      <c r="I53" s="1214"/>
      <c r="J53" s="1215"/>
      <c r="K53" s="68">
        <v>1274</v>
      </c>
      <c r="L53" s="69">
        <v>1234</v>
      </c>
      <c r="M53" s="69">
        <v>1250</v>
      </c>
      <c r="N53" s="69">
        <v>1103</v>
      </c>
      <c r="O53" s="70">
        <v>853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593</v>
      </c>
      <c r="L56" s="80" t="s">
        <v>594</v>
      </c>
      <c r="M56" s="80" t="s">
        <v>595</v>
      </c>
      <c r="N56" s="80" t="s">
        <v>596</v>
      </c>
      <c r="O56" s="81" t="s">
        <v>597</v>
      </c>
      <c r="P56" s="48"/>
      <c r="Q56" s="48"/>
      <c r="R56" s="48"/>
      <c r="S56" s="48"/>
      <c r="T56" s="48"/>
      <c r="U56" s="48"/>
    </row>
    <row r="57" spans="1:21" ht="31.5" customHeight="1">
      <c r="B57" s="1216" t="s">
        <v>25</v>
      </c>
      <c r="C57" s="1217"/>
      <c r="D57" s="1220" t="s">
        <v>26</v>
      </c>
      <c r="E57" s="1221"/>
      <c r="F57" s="1221"/>
      <c r="G57" s="1221"/>
      <c r="H57" s="1221"/>
      <c r="I57" s="1221"/>
      <c r="J57" s="1222"/>
      <c r="K57" s="82" t="s">
        <v>619</v>
      </c>
      <c r="L57" s="83" t="s">
        <v>619</v>
      </c>
      <c r="M57" s="83" t="s">
        <v>619</v>
      </c>
      <c r="N57" s="83" t="s">
        <v>619</v>
      </c>
      <c r="O57" s="84" t="s">
        <v>619</v>
      </c>
    </row>
    <row r="58" spans="1:21" ht="31.5" customHeight="1" thickBot="1">
      <c r="B58" s="1218"/>
      <c r="C58" s="1219"/>
      <c r="D58" s="1223" t="s">
        <v>27</v>
      </c>
      <c r="E58" s="1224"/>
      <c r="F58" s="1224"/>
      <c r="G58" s="1224"/>
      <c r="H58" s="1224"/>
      <c r="I58" s="1224"/>
      <c r="J58" s="1225"/>
      <c r="K58" s="85" t="s">
        <v>619</v>
      </c>
      <c r="L58" s="86" t="s">
        <v>619</v>
      </c>
      <c r="M58" s="86" t="s">
        <v>619</v>
      </c>
      <c r="N58" s="86" t="s">
        <v>619</v>
      </c>
      <c r="O58" s="87" t="s">
        <v>619</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clzpvDv5m3P/hUT1uEYgMqBwvIpjKews4/Zv8IgE1pB8/0e1orAaJqa0doub6Pxu26eKj7w4KOgOESmXa/GjQ==" saltValue="hrOSYqw6C/4SCeEwzqNAs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574</v>
      </c>
      <c r="J40" s="99" t="s">
        <v>575</v>
      </c>
      <c r="K40" s="99" t="s">
        <v>576</v>
      </c>
      <c r="L40" s="99" t="s">
        <v>577</v>
      </c>
      <c r="M40" s="100" t="s">
        <v>578</v>
      </c>
    </row>
    <row r="41" spans="2:13" ht="27.75" customHeight="1">
      <c r="B41" s="1246" t="s">
        <v>30</v>
      </c>
      <c r="C41" s="1247"/>
      <c r="D41" s="101"/>
      <c r="E41" s="1248" t="s">
        <v>31</v>
      </c>
      <c r="F41" s="1248"/>
      <c r="G41" s="1248"/>
      <c r="H41" s="1249"/>
      <c r="I41" s="102">
        <v>18877</v>
      </c>
      <c r="J41" s="103">
        <v>18342</v>
      </c>
      <c r="K41" s="103">
        <v>17590</v>
      </c>
      <c r="L41" s="103">
        <v>18046</v>
      </c>
      <c r="M41" s="104">
        <v>16294</v>
      </c>
    </row>
    <row r="42" spans="2:13" ht="27.75" customHeight="1">
      <c r="B42" s="1236"/>
      <c r="C42" s="1237"/>
      <c r="D42" s="105"/>
      <c r="E42" s="1240" t="s">
        <v>32</v>
      </c>
      <c r="F42" s="1240"/>
      <c r="G42" s="1240"/>
      <c r="H42" s="1241"/>
      <c r="I42" s="106">
        <v>212</v>
      </c>
      <c r="J42" s="107">
        <v>158</v>
      </c>
      <c r="K42" s="107">
        <v>116</v>
      </c>
      <c r="L42" s="107">
        <v>80</v>
      </c>
      <c r="M42" s="108">
        <v>50</v>
      </c>
    </row>
    <row r="43" spans="2:13" ht="27.75" customHeight="1">
      <c r="B43" s="1236"/>
      <c r="C43" s="1237"/>
      <c r="D43" s="105"/>
      <c r="E43" s="1240" t="s">
        <v>33</v>
      </c>
      <c r="F43" s="1240"/>
      <c r="G43" s="1240"/>
      <c r="H43" s="1241"/>
      <c r="I43" s="106">
        <v>7495</v>
      </c>
      <c r="J43" s="107">
        <v>6968</v>
      </c>
      <c r="K43" s="107">
        <v>6798</v>
      </c>
      <c r="L43" s="107">
        <v>6411</v>
      </c>
      <c r="M43" s="108">
        <v>6042</v>
      </c>
    </row>
    <row r="44" spans="2:13" ht="27.75" customHeight="1">
      <c r="B44" s="1236"/>
      <c r="C44" s="1237"/>
      <c r="D44" s="105"/>
      <c r="E44" s="1240" t="s">
        <v>34</v>
      </c>
      <c r="F44" s="1240"/>
      <c r="G44" s="1240"/>
      <c r="H44" s="1241"/>
      <c r="I44" s="106" t="s">
        <v>533</v>
      </c>
      <c r="J44" s="107" t="s">
        <v>533</v>
      </c>
      <c r="K44" s="107" t="s">
        <v>533</v>
      </c>
      <c r="L44" s="107" t="s">
        <v>533</v>
      </c>
      <c r="M44" s="108" t="s">
        <v>533</v>
      </c>
    </row>
    <row r="45" spans="2:13" ht="27.75" customHeight="1">
      <c r="B45" s="1236"/>
      <c r="C45" s="1237"/>
      <c r="D45" s="105"/>
      <c r="E45" s="1240" t="s">
        <v>35</v>
      </c>
      <c r="F45" s="1240"/>
      <c r="G45" s="1240"/>
      <c r="H45" s="1241"/>
      <c r="I45" s="106">
        <v>3173</v>
      </c>
      <c r="J45" s="107">
        <v>3090</v>
      </c>
      <c r="K45" s="107">
        <v>2977</v>
      </c>
      <c r="L45" s="107">
        <v>2908</v>
      </c>
      <c r="M45" s="108">
        <v>2938</v>
      </c>
    </row>
    <row r="46" spans="2:13" ht="27.75" customHeight="1">
      <c r="B46" s="1236"/>
      <c r="C46" s="1237"/>
      <c r="D46" s="109"/>
      <c r="E46" s="1240" t="s">
        <v>36</v>
      </c>
      <c r="F46" s="1240"/>
      <c r="G46" s="1240"/>
      <c r="H46" s="1241"/>
      <c r="I46" s="106" t="s">
        <v>533</v>
      </c>
      <c r="J46" s="107" t="s">
        <v>533</v>
      </c>
      <c r="K46" s="107" t="s">
        <v>533</v>
      </c>
      <c r="L46" s="107" t="s">
        <v>533</v>
      </c>
      <c r="M46" s="108" t="s">
        <v>533</v>
      </c>
    </row>
    <row r="47" spans="2:13" ht="27.75" customHeight="1">
      <c r="B47" s="1236"/>
      <c r="C47" s="1237"/>
      <c r="D47" s="110"/>
      <c r="E47" s="1250" t="s">
        <v>37</v>
      </c>
      <c r="F47" s="1251"/>
      <c r="G47" s="1251"/>
      <c r="H47" s="1252"/>
      <c r="I47" s="106" t="s">
        <v>533</v>
      </c>
      <c r="J47" s="107" t="s">
        <v>533</v>
      </c>
      <c r="K47" s="107" t="s">
        <v>533</v>
      </c>
      <c r="L47" s="107" t="s">
        <v>533</v>
      </c>
      <c r="M47" s="108" t="s">
        <v>533</v>
      </c>
    </row>
    <row r="48" spans="2:13" ht="27.75" customHeight="1">
      <c r="B48" s="1236"/>
      <c r="C48" s="1237"/>
      <c r="D48" s="105"/>
      <c r="E48" s="1240" t="s">
        <v>38</v>
      </c>
      <c r="F48" s="1240"/>
      <c r="G48" s="1240"/>
      <c r="H48" s="1241"/>
      <c r="I48" s="106" t="s">
        <v>533</v>
      </c>
      <c r="J48" s="107" t="s">
        <v>533</v>
      </c>
      <c r="K48" s="107" t="s">
        <v>533</v>
      </c>
      <c r="L48" s="107" t="s">
        <v>533</v>
      </c>
      <c r="M48" s="108" t="s">
        <v>533</v>
      </c>
    </row>
    <row r="49" spans="2:13" ht="27.75" customHeight="1">
      <c r="B49" s="1238"/>
      <c r="C49" s="1239"/>
      <c r="D49" s="105"/>
      <c r="E49" s="1240" t="s">
        <v>39</v>
      </c>
      <c r="F49" s="1240"/>
      <c r="G49" s="1240"/>
      <c r="H49" s="1241"/>
      <c r="I49" s="106" t="s">
        <v>533</v>
      </c>
      <c r="J49" s="107" t="s">
        <v>533</v>
      </c>
      <c r="K49" s="107" t="s">
        <v>533</v>
      </c>
      <c r="L49" s="107" t="s">
        <v>533</v>
      </c>
      <c r="M49" s="108" t="s">
        <v>533</v>
      </c>
    </row>
    <row r="50" spans="2:13" ht="27.75" customHeight="1">
      <c r="B50" s="1234" t="s">
        <v>40</v>
      </c>
      <c r="C50" s="1235"/>
      <c r="D50" s="111"/>
      <c r="E50" s="1240" t="s">
        <v>41</v>
      </c>
      <c r="F50" s="1240"/>
      <c r="G50" s="1240"/>
      <c r="H50" s="1241"/>
      <c r="I50" s="106">
        <v>5952</v>
      </c>
      <c r="J50" s="107">
        <v>6523</v>
      </c>
      <c r="K50" s="107">
        <v>6983</v>
      </c>
      <c r="L50" s="107">
        <v>7105</v>
      </c>
      <c r="M50" s="108">
        <v>6710</v>
      </c>
    </row>
    <row r="51" spans="2:13" ht="27.75" customHeight="1">
      <c r="B51" s="1236"/>
      <c r="C51" s="1237"/>
      <c r="D51" s="105"/>
      <c r="E51" s="1240" t="s">
        <v>42</v>
      </c>
      <c r="F51" s="1240"/>
      <c r="G51" s="1240"/>
      <c r="H51" s="1241"/>
      <c r="I51" s="106">
        <v>1985</v>
      </c>
      <c r="J51" s="107">
        <v>1830</v>
      </c>
      <c r="K51" s="107">
        <v>1625</v>
      </c>
      <c r="L51" s="107">
        <v>1449</v>
      </c>
      <c r="M51" s="108">
        <v>1174</v>
      </c>
    </row>
    <row r="52" spans="2:13" ht="27.75" customHeight="1">
      <c r="B52" s="1238"/>
      <c r="C52" s="1239"/>
      <c r="D52" s="105"/>
      <c r="E52" s="1240" t="s">
        <v>43</v>
      </c>
      <c r="F52" s="1240"/>
      <c r="G52" s="1240"/>
      <c r="H52" s="1241"/>
      <c r="I52" s="106">
        <v>15019</v>
      </c>
      <c r="J52" s="107">
        <v>15121</v>
      </c>
      <c r="K52" s="107">
        <v>14865</v>
      </c>
      <c r="L52" s="107">
        <v>14839</v>
      </c>
      <c r="M52" s="108">
        <v>15074</v>
      </c>
    </row>
    <row r="53" spans="2:13" ht="27.75" customHeight="1" thickBot="1">
      <c r="B53" s="1242" t="s">
        <v>44</v>
      </c>
      <c r="C53" s="1243"/>
      <c r="D53" s="112"/>
      <c r="E53" s="1244" t="s">
        <v>45</v>
      </c>
      <c r="F53" s="1244"/>
      <c r="G53" s="1244"/>
      <c r="H53" s="1245"/>
      <c r="I53" s="113">
        <v>6800</v>
      </c>
      <c r="J53" s="114">
        <v>5083</v>
      </c>
      <c r="K53" s="114">
        <v>4008</v>
      </c>
      <c r="L53" s="114">
        <v>4053</v>
      </c>
      <c r="M53" s="115">
        <v>2367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k5+cJXGGoFY7uKN1ZBD7MGeCOY+Fawrx8EdYGjamDJE0cDgPs6XvSxiujLfBlvHv2OFmbZG2YpVW1QbzQRe7A==" saltValue="qxUPqwR8+Hz+bE6o954Q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576</v>
      </c>
      <c r="G54" s="124" t="s">
        <v>577</v>
      </c>
      <c r="H54" s="125" t="s">
        <v>578</v>
      </c>
    </row>
    <row r="55" spans="2:8" ht="52.5" customHeight="1">
      <c r="B55" s="126"/>
      <c r="C55" s="1261" t="s">
        <v>48</v>
      </c>
      <c r="D55" s="1261"/>
      <c r="E55" s="1262"/>
      <c r="F55" s="127">
        <v>2445</v>
      </c>
      <c r="G55" s="127">
        <v>2446</v>
      </c>
      <c r="H55" s="128">
        <v>2450</v>
      </c>
    </row>
    <row r="56" spans="2:8" ht="52.5" customHeight="1">
      <c r="B56" s="129"/>
      <c r="C56" s="1263" t="s">
        <v>49</v>
      </c>
      <c r="D56" s="1263"/>
      <c r="E56" s="1264"/>
      <c r="F56" s="130">
        <v>1298</v>
      </c>
      <c r="G56" s="130">
        <v>1357</v>
      </c>
      <c r="H56" s="131">
        <v>286</v>
      </c>
    </row>
    <row r="57" spans="2:8" ht="53.25" customHeight="1">
      <c r="B57" s="129"/>
      <c r="C57" s="1265" t="s">
        <v>50</v>
      </c>
      <c r="D57" s="1265"/>
      <c r="E57" s="1266"/>
      <c r="F57" s="132">
        <v>2811</v>
      </c>
      <c r="G57" s="132">
        <v>2731</v>
      </c>
      <c r="H57" s="133">
        <v>2831</v>
      </c>
    </row>
    <row r="58" spans="2:8" ht="45.75" customHeight="1">
      <c r="B58" s="134"/>
      <c r="C58" s="1253" t="s">
        <v>613</v>
      </c>
      <c r="D58" s="1254"/>
      <c r="E58" s="1255"/>
      <c r="F58" s="135">
        <v>1285</v>
      </c>
      <c r="G58" s="135">
        <v>1194</v>
      </c>
      <c r="H58" s="136">
        <v>1195</v>
      </c>
    </row>
    <row r="59" spans="2:8" ht="45.75" customHeight="1">
      <c r="B59" s="134"/>
      <c r="C59" s="1253" t="s">
        <v>614</v>
      </c>
      <c r="D59" s="1254"/>
      <c r="E59" s="1255"/>
      <c r="F59" s="135">
        <v>650</v>
      </c>
      <c r="G59" s="135">
        <v>650</v>
      </c>
      <c r="H59" s="136">
        <v>751</v>
      </c>
    </row>
    <row r="60" spans="2:8" ht="45.75" customHeight="1">
      <c r="B60" s="134"/>
      <c r="C60" s="1253" t="s">
        <v>615</v>
      </c>
      <c r="D60" s="1254"/>
      <c r="E60" s="1255"/>
      <c r="F60" s="135">
        <v>280</v>
      </c>
      <c r="G60" s="135">
        <v>280</v>
      </c>
      <c r="H60" s="136">
        <v>280</v>
      </c>
    </row>
    <row r="61" spans="2:8" ht="45.75" customHeight="1">
      <c r="B61" s="134"/>
      <c r="C61" s="1253" t="s">
        <v>616</v>
      </c>
      <c r="D61" s="1254"/>
      <c r="E61" s="1255"/>
      <c r="F61" s="135">
        <v>205</v>
      </c>
      <c r="G61" s="135">
        <v>202</v>
      </c>
      <c r="H61" s="136">
        <v>200</v>
      </c>
    </row>
    <row r="62" spans="2:8" ht="45.75" customHeight="1" thickBot="1">
      <c r="B62" s="137"/>
      <c r="C62" s="1256" t="s">
        <v>617</v>
      </c>
      <c r="D62" s="1257"/>
      <c r="E62" s="1258"/>
      <c r="F62" s="138">
        <v>198</v>
      </c>
      <c r="G62" s="138">
        <v>194</v>
      </c>
      <c r="H62" s="139">
        <v>197</v>
      </c>
    </row>
    <row r="63" spans="2:8" ht="52.5" customHeight="1" thickBot="1">
      <c r="B63" s="140"/>
      <c r="C63" s="1259" t="s">
        <v>51</v>
      </c>
      <c r="D63" s="1259"/>
      <c r="E63" s="1260"/>
      <c r="F63" s="141">
        <v>6554</v>
      </c>
      <c r="G63" s="141">
        <v>6534</v>
      </c>
      <c r="H63" s="142">
        <v>5568</v>
      </c>
    </row>
    <row r="64" spans="2:8" ht="15" customHeight="1"/>
    <row r="65" ht="0" hidden="1" customHeight="1"/>
    <row r="66" ht="0" hidden="1" customHeight="1"/>
  </sheetData>
  <sheetProtection algorithmName="SHA-512" hashValue="+GEpXSb/NjJUWewXwiJDIwS1MZvqroMY/NezGc1O0e8RvzpaOAXsoDZUDIjc+K/hwZU8GMD4sewHtsTd8weW5g==" saltValue="0aD+PgJRkgSqW7bHPoro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c r="A1" s="1267"/>
      <c r="B1" s="1268"/>
      <c r="DD1" s="1269"/>
      <c r="DE1" s="1269"/>
    </row>
    <row r="2" spans="1:143" ht="25.5" customHeight="1">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620</v>
      </c>
    </row>
    <row r="11" spans="1:143" s="290" customFormat="1">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620</v>
      </c>
    </row>
    <row r="13" spans="1:143" s="290" customFormat="1">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c r="DD19" s="1269"/>
      <c r="DE19" s="1269"/>
    </row>
    <row r="20" spans="1:351">
      <c r="DD20" s="1269"/>
      <c r="DE20" s="1269"/>
    </row>
    <row r="21" spans="1:351" ht="17.2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c r="B22" s="1276"/>
      <c r="MM22" s="1275"/>
    </row>
    <row r="23" spans="1:351">
      <c r="B23" s="1276"/>
    </row>
    <row r="24" spans="1:351">
      <c r="B24" s="1276"/>
    </row>
    <row r="25" spans="1:351">
      <c r="B25" s="1276"/>
    </row>
    <row r="26" spans="1:351">
      <c r="B26" s="1276"/>
    </row>
    <row r="27" spans="1:351">
      <c r="B27" s="1276"/>
    </row>
    <row r="28" spans="1:351">
      <c r="B28" s="1276"/>
    </row>
    <row r="29" spans="1:351">
      <c r="B29" s="1276"/>
    </row>
    <row r="30" spans="1:351">
      <c r="B30" s="1276"/>
    </row>
    <row r="31" spans="1:351">
      <c r="B31" s="1276"/>
    </row>
    <row r="32" spans="1:351">
      <c r="B32" s="1276"/>
    </row>
    <row r="33" spans="2:109">
      <c r="B33" s="1276"/>
    </row>
    <row r="34" spans="2:109">
      <c r="B34" s="1276"/>
    </row>
    <row r="35" spans="2:109">
      <c r="B35" s="1276"/>
    </row>
    <row r="36" spans="2:109">
      <c r="B36" s="1276"/>
    </row>
    <row r="37" spans="2:109">
      <c r="B37" s="1276"/>
    </row>
    <row r="38" spans="2:109">
      <c r="B38" s="1276"/>
    </row>
    <row r="39" spans="2:109">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c r="B40" s="1281"/>
      <c r="DD40" s="1281"/>
      <c r="DE40" s="1269"/>
    </row>
    <row r="41" spans="2:109" ht="17.25">
      <c r="B41" s="1282" t="s">
        <v>621</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c r="B42" s="1276"/>
      <c r="G42" s="1283"/>
      <c r="I42" s="1284"/>
      <c r="J42" s="1284"/>
      <c r="K42" s="1284"/>
      <c r="AM42" s="1283"/>
      <c r="AN42" s="1283" t="s">
        <v>622</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c r="B43" s="1276"/>
      <c r="AN43" s="1285" t="s">
        <v>623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c r="B49" s="1276"/>
      <c r="AN49" s="1269" t="s">
        <v>624</v>
      </c>
    </row>
    <row r="50" spans="1:109">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574</v>
      </c>
      <c r="BQ50" s="1301"/>
      <c r="BR50" s="1301"/>
      <c r="BS50" s="1301"/>
      <c r="BT50" s="1301"/>
      <c r="BU50" s="1301"/>
      <c r="BV50" s="1301"/>
      <c r="BW50" s="1301"/>
      <c r="BX50" s="1301" t="s">
        <v>575</v>
      </c>
      <c r="BY50" s="1301"/>
      <c r="BZ50" s="1301"/>
      <c r="CA50" s="1301"/>
      <c r="CB50" s="1301"/>
      <c r="CC50" s="1301"/>
      <c r="CD50" s="1301"/>
      <c r="CE50" s="1301"/>
      <c r="CF50" s="1301" t="s">
        <v>576</v>
      </c>
      <c r="CG50" s="1301"/>
      <c r="CH50" s="1301"/>
      <c r="CI50" s="1301"/>
      <c r="CJ50" s="1301"/>
      <c r="CK50" s="1301"/>
      <c r="CL50" s="1301"/>
      <c r="CM50" s="1301"/>
      <c r="CN50" s="1301" t="s">
        <v>577</v>
      </c>
      <c r="CO50" s="1301"/>
      <c r="CP50" s="1301"/>
      <c r="CQ50" s="1301"/>
      <c r="CR50" s="1301"/>
      <c r="CS50" s="1301"/>
      <c r="CT50" s="1301"/>
      <c r="CU50" s="1301"/>
      <c r="CV50" s="1301" t="s">
        <v>578</v>
      </c>
      <c r="CW50" s="1301"/>
      <c r="CX50" s="1301"/>
      <c r="CY50" s="1301"/>
      <c r="CZ50" s="1301"/>
      <c r="DA50" s="1301"/>
      <c r="DB50" s="1301"/>
      <c r="DC50" s="1301"/>
    </row>
    <row r="51" spans="1:109" ht="13.5" customHeight="1">
      <c r="B51" s="1276"/>
      <c r="G51" s="1302"/>
      <c r="H51" s="1302"/>
      <c r="I51" s="1303"/>
      <c r="J51" s="1303"/>
      <c r="K51" s="1304"/>
      <c r="L51" s="1304"/>
      <c r="M51" s="1304"/>
      <c r="N51" s="1304"/>
      <c r="AM51" s="1294"/>
      <c r="AN51" s="1305" t="s">
        <v>625</v>
      </c>
      <c r="AO51" s="1305"/>
      <c r="AP51" s="1305"/>
      <c r="AQ51" s="1305"/>
      <c r="AR51" s="1305"/>
      <c r="AS51" s="1305"/>
      <c r="AT51" s="1305"/>
      <c r="AU51" s="1305"/>
      <c r="AV51" s="1305"/>
      <c r="AW51" s="1305"/>
      <c r="AX51" s="1305"/>
      <c r="AY51" s="1305"/>
      <c r="AZ51" s="1305"/>
      <c r="BA51" s="1305"/>
      <c r="BB51" s="1305" t="s">
        <v>626</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46.9</v>
      </c>
      <c r="CG51" s="1307"/>
      <c r="CH51" s="1307"/>
      <c r="CI51" s="1307"/>
      <c r="CJ51" s="1307"/>
      <c r="CK51" s="1307"/>
      <c r="CL51" s="1307"/>
      <c r="CM51" s="1307"/>
      <c r="CN51" s="1307">
        <v>49.7</v>
      </c>
      <c r="CO51" s="1307"/>
      <c r="CP51" s="1307"/>
      <c r="CQ51" s="1307"/>
      <c r="CR51" s="1307"/>
      <c r="CS51" s="1307"/>
      <c r="CT51" s="1307"/>
      <c r="CU51" s="1307"/>
      <c r="CV51" s="1306"/>
      <c r="CW51" s="1307"/>
      <c r="CX51" s="1307"/>
      <c r="CY51" s="1307"/>
      <c r="CZ51" s="1307"/>
      <c r="DA51" s="1307"/>
      <c r="DB51" s="1307"/>
      <c r="DC51" s="1307"/>
    </row>
    <row r="52" spans="1:109">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627</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65.7</v>
      </c>
      <c r="CG53" s="1307"/>
      <c r="CH53" s="1307"/>
      <c r="CI53" s="1307"/>
      <c r="CJ53" s="1307"/>
      <c r="CK53" s="1307"/>
      <c r="CL53" s="1307"/>
      <c r="CM53" s="1307"/>
      <c r="CN53" s="1307">
        <v>66.900000000000006</v>
      </c>
      <c r="CO53" s="1307"/>
      <c r="CP53" s="1307"/>
      <c r="CQ53" s="1307"/>
      <c r="CR53" s="1307"/>
      <c r="CS53" s="1307"/>
      <c r="CT53" s="1307"/>
      <c r="CU53" s="1307"/>
      <c r="CV53" s="1306"/>
      <c r="CW53" s="1307"/>
      <c r="CX53" s="1307"/>
      <c r="CY53" s="1307"/>
      <c r="CZ53" s="1307"/>
      <c r="DA53" s="1307"/>
      <c r="DB53" s="1307"/>
      <c r="DC53" s="1307"/>
    </row>
    <row r="54" spans="1:109">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1284"/>
      <c r="B55" s="1276"/>
      <c r="G55" s="1295"/>
      <c r="H55" s="1295"/>
      <c r="I55" s="1295"/>
      <c r="J55" s="1295"/>
      <c r="K55" s="1304"/>
      <c r="L55" s="1304"/>
      <c r="M55" s="1304"/>
      <c r="N55" s="1304"/>
      <c r="AN55" s="1301" t="s">
        <v>628</v>
      </c>
      <c r="AO55" s="1301"/>
      <c r="AP55" s="1301"/>
      <c r="AQ55" s="1301"/>
      <c r="AR55" s="1301"/>
      <c r="AS55" s="1301"/>
      <c r="AT55" s="1301"/>
      <c r="AU55" s="1301"/>
      <c r="AV55" s="1301"/>
      <c r="AW55" s="1301"/>
      <c r="AX55" s="1301"/>
      <c r="AY55" s="1301"/>
      <c r="AZ55" s="1301"/>
      <c r="BA55" s="1301"/>
      <c r="BB55" s="1305" t="s">
        <v>626</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6"/>
      <c r="CW55" s="1307"/>
      <c r="CX55" s="1307"/>
      <c r="CY55" s="1307"/>
      <c r="CZ55" s="1307"/>
      <c r="DA55" s="1307"/>
      <c r="DB55" s="1307"/>
      <c r="DC55" s="1307"/>
    </row>
    <row r="56" spans="1:109">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627</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c r="B63" s="1316" t="s">
        <v>629</v>
      </c>
    </row>
    <row r="64" spans="1:109">
      <c r="B64" s="1276"/>
      <c r="G64" s="1283"/>
      <c r="I64" s="1317"/>
      <c r="J64" s="1317"/>
      <c r="K64" s="1317"/>
      <c r="L64" s="1317"/>
      <c r="M64" s="1317"/>
      <c r="N64" s="1318"/>
      <c r="AM64" s="1283"/>
      <c r="AN64" s="1283" t="s">
        <v>622</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c r="B65" s="1276"/>
      <c r="AN65" s="1285" t="s">
        <v>630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c r="B71" s="1276"/>
      <c r="G71" s="1322"/>
      <c r="I71" s="1323"/>
      <c r="J71" s="1320"/>
      <c r="K71" s="1320"/>
      <c r="L71" s="1321"/>
      <c r="M71" s="1320"/>
      <c r="N71" s="1321"/>
      <c r="AM71" s="1322"/>
      <c r="AN71" s="1269" t="s">
        <v>624</v>
      </c>
    </row>
    <row r="72" spans="2:107">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574</v>
      </c>
      <c r="BQ72" s="1301"/>
      <c r="BR72" s="1301"/>
      <c r="BS72" s="1301"/>
      <c r="BT72" s="1301"/>
      <c r="BU72" s="1301"/>
      <c r="BV72" s="1301"/>
      <c r="BW72" s="1301"/>
      <c r="BX72" s="1301" t="s">
        <v>575</v>
      </c>
      <c r="BY72" s="1301"/>
      <c r="BZ72" s="1301"/>
      <c r="CA72" s="1301"/>
      <c r="CB72" s="1301"/>
      <c r="CC72" s="1301"/>
      <c r="CD72" s="1301"/>
      <c r="CE72" s="1301"/>
      <c r="CF72" s="1301" t="s">
        <v>576</v>
      </c>
      <c r="CG72" s="1301"/>
      <c r="CH72" s="1301"/>
      <c r="CI72" s="1301"/>
      <c r="CJ72" s="1301"/>
      <c r="CK72" s="1301"/>
      <c r="CL72" s="1301"/>
      <c r="CM72" s="1301"/>
      <c r="CN72" s="1301" t="s">
        <v>577</v>
      </c>
      <c r="CO72" s="1301"/>
      <c r="CP72" s="1301"/>
      <c r="CQ72" s="1301"/>
      <c r="CR72" s="1301"/>
      <c r="CS72" s="1301"/>
      <c r="CT72" s="1301"/>
      <c r="CU72" s="1301"/>
      <c r="CV72" s="1301" t="s">
        <v>578</v>
      </c>
      <c r="CW72" s="1301"/>
      <c r="CX72" s="1301"/>
      <c r="CY72" s="1301"/>
      <c r="CZ72" s="1301"/>
      <c r="DA72" s="1301"/>
      <c r="DB72" s="1301"/>
      <c r="DC72" s="1301"/>
    </row>
    <row r="73" spans="2:107">
      <c r="B73" s="1276"/>
      <c r="G73" s="1302"/>
      <c r="H73" s="1302"/>
      <c r="I73" s="1302"/>
      <c r="J73" s="1302"/>
      <c r="K73" s="1324"/>
      <c r="L73" s="1324"/>
      <c r="M73" s="1324"/>
      <c r="N73" s="1324"/>
      <c r="AM73" s="1294"/>
      <c r="AN73" s="1305" t="s">
        <v>625</v>
      </c>
      <c r="AO73" s="1305"/>
      <c r="AP73" s="1305"/>
      <c r="AQ73" s="1305"/>
      <c r="AR73" s="1305"/>
      <c r="AS73" s="1305"/>
      <c r="AT73" s="1305"/>
      <c r="AU73" s="1305"/>
      <c r="AV73" s="1305"/>
      <c r="AW73" s="1305"/>
      <c r="AX73" s="1305"/>
      <c r="AY73" s="1305"/>
      <c r="AZ73" s="1305"/>
      <c r="BA73" s="1305"/>
      <c r="BB73" s="1305" t="s">
        <v>626</v>
      </c>
      <c r="BC73" s="1305"/>
      <c r="BD73" s="1305"/>
      <c r="BE73" s="1305"/>
      <c r="BF73" s="1305"/>
      <c r="BG73" s="1305"/>
      <c r="BH73" s="1305"/>
      <c r="BI73" s="1305"/>
      <c r="BJ73" s="1305"/>
      <c r="BK73" s="1305"/>
      <c r="BL73" s="1305"/>
      <c r="BM73" s="1305"/>
      <c r="BN73" s="1305"/>
      <c r="BO73" s="1305"/>
      <c r="BP73" s="1307">
        <v>78.2</v>
      </c>
      <c r="BQ73" s="1307"/>
      <c r="BR73" s="1307"/>
      <c r="BS73" s="1307"/>
      <c r="BT73" s="1307"/>
      <c r="BU73" s="1307"/>
      <c r="BV73" s="1307"/>
      <c r="BW73" s="1307"/>
      <c r="BX73" s="1307">
        <v>58</v>
      </c>
      <c r="BY73" s="1307"/>
      <c r="BZ73" s="1307"/>
      <c r="CA73" s="1307"/>
      <c r="CB73" s="1307"/>
      <c r="CC73" s="1307"/>
      <c r="CD73" s="1307"/>
      <c r="CE73" s="1307"/>
      <c r="CF73" s="1307">
        <v>46.9</v>
      </c>
      <c r="CG73" s="1307"/>
      <c r="CH73" s="1307"/>
      <c r="CI73" s="1307"/>
      <c r="CJ73" s="1307"/>
      <c r="CK73" s="1307"/>
      <c r="CL73" s="1307"/>
      <c r="CM73" s="1307"/>
      <c r="CN73" s="1307">
        <v>49.7</v>
      </c>
      <c r="CO73" s="1307"/>
      <c r="CP73" s="1307"/>
      <c r="CQ73" s="1307"/>
      <c r="CR73" s="1307"/>
      <c r="CS73" s="1307"/>
      <c r="CT73" s="1307"/>
      <c r="CU73" s="1307"/>
      <c r="CV73" s="1307">
        <v>29.2</v>
      </c>
      <c r="CW73" s="1307"/>
      <c r="CX73" s="1307"/>
      <c r="CY73" s="1307"/>
      <c r="CZ73" s="1307"/>
      <c r="DA73" s="1307"/>
      <c r="DB73" s="1307"/>
      <c r="DC73" s="1307"/>
    </row>
    <row r="74" spans="2:107">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631</v>
      </c>
      <c r="BC75" s="1305"/>
      <c r="BD75" s="1305"/>
      <c r="BE75" s="1305"/>
      <c r="BF75" s="1305"/>
      <c r="BG75" s="1305"/>
      <c r="BH75" s="1305"/>
      <c r="BI75" s="1305"/>
      <c r="BJ75" s="1305"/>
      <c r="BK75" s="1305"/>
      <c r="BL75" s="1305"/>
      <c r="BM75" s="1305"/>
      <c r="BN75" s="1305"/>
      <c r="BO75" s="1305"/>
      <c r="BP75" s="1307">
        <v>15.1</v>
      </c>
      <c r="BQ75" s="1307"/>
      <c r="BR75" s="1307"/>
      <c r="BS75" s="1307"/>
      <c r="BT75" s="1307"/>
      <c r="BU75" s="1307"/>
      <c r="BV75" s="1307"/>
      <c r="BW75" s="1307"/>
      <c r="BX75" s="1307">
        <v>14.7</v>
      </c>
      <c r="BY75" s="1307"/>
      <c r="BZ75" s="1307"/>
      <c r="CA75" s="1307"/>
      <c r="CB75" s="1307"/>
      <c r="CC75" s="1307"/>
      <c r="CD75" s="1307"/>
      <c r="CE75" s="1307"/>
      <c r="CF75" s="1307">
        <v>14.4</v>
      </c>
      <c r="CG75" s="1307"/>
      <c r="CH75" s="1307"/>
      <c r="CI75" s="1307"/>
      <c r="CJ75" s="1307"/>
      <c r="CK75" s="1307"/>
      <c r="CL75" s="1307"/>
      <c r="CM75" s="1307"/>
      <c r="CN75" s="1307">
        <v>14</v>
      </c>
      <c r="CO75" s="1307"/>
      <c r="CP75" s="1307"/>
      <c r="CQ75" s="1307"/>
      <c r="CR75" s="1307"/>
      <c r="CS75" s="1307"/>
      <c r="CT75" s="1307"/>
      <c r="CU75" s="1307"/>
      <c r="CV75" s="1307">
        <v>12.9</v>
      </c>
      <c r="CW75" s="1307"/>
      <c r="CX75" s="1307"/>
      <c r="CY75" s="1307"/>
      <c r="CZ75" s="1307"/>
      <c r="DA75" s="1307"/>
      <c r="DB75" s="1307"/>
      <c r="DC75" s="1307"/>
    </row>
    <row r="76" spans="2:107">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1276"/>
      <c r="G77" s="1295"/>
      <c r="H77" s="1295"/>
      <c r="I77" s="1295"/>
      <c r="J77" s="1295"/>
      <c r="K77" s="1324"/>
      <c r="L77" s="1324"/>
      <c r="M77" s="1324"/>
      <c r="N77" s="1324"/>
      <c r="AN77" s="1301" t="s">
        <v>628</v>
      </c>
      <c r="AO77" s="1301"/>
      <c r="AP77" s="1301"/>
      <c r="AQ77" s="1301"/>
      <c r="AR77" s="1301"/>
      <c r="AS77" s="1301"/>
      <c r="AT77" s="1301"/>
      <c r="AU77" s="1301"/>
      <c r="AV77" s="1301"/>
      <c r="AW77" s="1301"/>
      <c r="AX77" s="1301"/>
      <c r="AY77" s="1301"/>
      <c r="AZ77" s="1301"/>
      <c r="BA77" s="1301"/>
      <c r="BB77" s="1305" t="s">
        <v>626</v>
      </c>
      <c r="BC77" s="1305"/>
      <c r="BD77" s="1305"/>
      <c r="BE77" s="1305"/>
      <c r="BF77" s="1305"/>
      <c r="BG77" s="1305"/>
      <c r="BH77" s="1305"/>
      <c r="BI77" s="1305"/>
      <c r="BJ77" s="1305"/>
      <c r="BK77" s="1305"/>
      <c r="BL77" s="1305"/>
      <c r="BM77" s="1305"/>
      <c r="BN77" s="1305"/>
      <c r="BO77" s="1305"/>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631</v>
      </c>
      <c r="BC79" s="1305"/>
      <c r="BD79" s="1305"/>
      <c r="BE79" s="1305"/>
      <c r="BF79" s="1305"/>
      <c r="BG79" s="1305"/>
      <c r="BH79" s="1305"/>
      <c r="BI79" s="1305"/>
      <c r="BJ79" s="1305"/>
      <c r="BK79" s="1305"/>
      <c r="BL79" s="1305"/>
      <c r="BM79" s="1305"/>
      <c r="BN79" s="1305"/>
      <c r="BO79" s="1305"/>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1276"/>
    </row>
    <row r="82" spans="2:109" ht="17.2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c r="DD84" s="1269"/>
      <c r="DE84" s="1269"/>
    </row>
    <row r="85" spans="2:109">
      <c r="DD85" s="1269"/>
      <c r="DE85" s="1269"/>
    </row>
    <row r="86" spans="2:109" hidden="1">
      <c r="DD86" s="1269"/>
      <c r="DE86" s="1269"/>
    </row>
    <row r="87" spans="2:109" hidden="1">
      <c r="K87" s="1327"/>
      <c r="AQ87" s="1327"/>
      <c r="BC87" s="1327"/>
      <c r="BO87" s="1327"/>
      <c r="CA87" s="1327"/>
      <c r="CM87" s="1327"/>
      <c r="CY87" s="1327"/>
      <c r="DD87" s="1269"/>
      <c r="DE87" s="1269"/>
    </row>
    <row r="88" spans="2:109" hidden="1">
      <c r="DD88" s="1269"/>
      <c r="DE88" s="1269"/>
    </row>
    <row r="89" spans="2:109" hidden="1">
      <c r="DD89" s="1269"/>
      <c r="DE89" s="1269"/>
    </row>
    <row r="90" spans="2:109" hidden="1">
      <c r="DD90" s="1269"/>
      <c r="DE90" s="1269"/>
    </row>
    <row r="91" spans="2:109" hidden="1">
      <c r="DD91" s="1269"/>
      <c r="DE91" s="1269"/>
    </row>
    <row r="92" spans="2:109" ht="13.5" hidden="1" customHeight="1">
      <c r="DD92" s="1269"/>
      <c r="DE92" s="1269"/>
    </row>
    <row r="93" spans="2:109" ht="13.5" hidden="1" customHeight="1">
      <c r="DD93" s="1269"/>
      <c r="DE93" s="1269"/>
    </row>
    <row r="94" spans="2:109" ht="13.5" hidden="1" customHeight="1">
      <c r="DD94" s="1269"/>
      <c r="DE94" s="1269"/>
    </row>
    <row r="95" spans="2:109" ht="13.5" hidden="1" customHeight="1">
      <c r="DD95" s="1269"/>
      <c r="DE95" s="1269"/>
    </row>
    <row r="96" spans="2:109" ht="13.5" hidden="1" customHeight="1">
      <c r="DD96" s="1269"/>
      <c r="DE96" s="1269"/>
    </row>
    <row r="97" spans="108:109" ht="13.5" hidden="1" customHeight="1">
      <c r="DD97" s="1269"/>
      <c r="DE97" s="1269"/>
    </row>
    <row r="98" spans="108:109" ht="13.5" hidden="1" customHeight="1">
      <c r="DD98" s="1269"/>
      <c r="DE98" s="1269"/>
    </row>
    <row r="99" spans="108:109" ht="13.5" hidden="1" customHeight="1">
      <c r="DD99" s="1269"/>
      <c r="DE99" s="1269"/>
    </row>
    <row r="100" spans="108:109" ht="13.5" hidden="1" customHeight="1">
      <c r="DD100" s="1269"/>
      <c r="DE100" s="1269"/>
    </row>
    <row r="101" spans="108:109" ht="13.5" hidden="1" customHeight="1">
      <c r="DD101" s="1269"/>
      <c r="DE101" s="1269"/>
    </row>
    <row r="102" spans="108:109" ht="13.5" hidden="1" customHeight="1">
      <c r="DD102" s="1269"/>
      <c r="DE102" s="1269"/>
    </row>
    <row r="103" spans="108:109" ht="13.5" hidden="1" customHeight="1">
      <c r="DD103" s="1269"/>
      <c r="DE103" s="1269"/>
    </row>
    <row r="104" spans="108:109" ht="13.5" hidden="1" customHeight="1">
      <c r="DD104" s="1269"/>
      <c r="DE104" s="1269"/>
    </row>
    <row r="105" spans="108:109" ht="13.5" hidden="1" customHeight="1">
      <c r="DD105" s="1269"/>
      <c r="DE105" s="1269"/>
    </row>
    <row r="106" spans="108:109" ht="13.5" hidden="1" customHeight="1">
      <c r="DD106" s="1269"/>
      <c r="DE106" s="1269"/>
    </row>
    <row r="107" spans="108:109" ht="13.5" hidden="1" customHeight="1">
      <c r="DD107" s="1269"/>
      <c r="DE107" s="1269"/>
    </row>
    <row r="108" spans="108:109" ht="13.5" hidden="1" customHeight="1">
      <c r="DD108" s="1269"/>
      <c r="DE108" s="1269"/>
    </row>
    <row r="109" spans="108:109" ht="13.5" hidden="1" customHeight="1">
      <c r="DD109" s="1269"/>
      <c r="DE109" s="1269"/>
    </row>
    <row r="110" spans="108:109" ht="13.5" hidden="1" customHeight="1">
      <c r="DD110" s="1269"/>
      <c r="DE110" s="1269"/>
    </row>
    <row r="111" spans="108:109" ht="13.5" hidden="1" customHeight="1">
      <c r="DD111" s="1269"/>
      <c r="DE111" s="1269"/>
    </row>
    <row r="112" spans="108:109" ht="13.5" hidden="1" customHeight="1">
      <c r="DD112" s="1269"/>
      <c r="DE112" s="1269"/>
    </row>
    <row r="113" spans="108:109" ht="13.5" hidden="1" customHeight="1">
      <c r="DD113" s="1269"/>
      <c r="DE113" s="1269"/>
    </row>
    <row r="114" spans="108:109" ht="13.5" hidden="1" customHeight="1">
      <c r="DD114" s="1269"/>
      <c r="DE114" s="1269"/>
    </row>
    <row r="115" spans="108:109" ht="13.5" hidden="1" customHeight="1">
      <c r="DD115" s="1269"/>
      <c r="DE115" s="1269"/>
    </row>
    <row r="116" spans="108:109" ht="13.5" hidden="1" customHeight="1">
      <c r="DD116" s="1269"/>
      <c r="DE116" s="1269"/>
    </row>
    <row r="117" spans="108:109" ht="13.5" hidden="1" customHeight="1">
      <c r="DD117" s="1269"/>
      <c r="DE117" s="1269"/>
    </row>
    <row r="118" spans="108:109" ht="13.5" hidden="1" customHeight="1">
      <c r="DD118" s="1269"/>
      <c r="DE118" s="1269"/>
    </row>
    <row r="119" spans="108:109" ht="13.5" hidden="1" customHeight="1">
      <c r="DD119" s="1269"/>
      <c r="DE119" s="1269"/>
    </row>
    <row r="120" spans="108:109" ht="13.5" hidden="1" customHeight="1">
      <c r="DD120" s="1269"/>
      <c r="DE120" s="1269"/>
    </row>
    <row r="121" spans="108:109" ht="13.5" hidden="1" customHeight="1">
      <c r="DD121" s="1269"/>
      <c r="DE121" s="1269"/>
    </row>
    <row r="122" spans="108:109" ht="13.5" hidden="1" customHeight="1">
      <c r="DD122" s="1269"/>
      <c r="DE122" s="1269"/>
    </row>
    <row r="123" spans="108:109" ht="13.5" hidden="1" customHeight="1">
      <c r="DD123" s="1269"/>
      <c r="DE123" s="1269"/>
    </row>
    <row r="124" spans="108:109" ht="13.5" hidden="1" customHeight="1">
      <c r="DD124" s="1269"/>
      <c r="DE124" s="1269"/>
    </row>
    <row r="125" spans="108:109" ht="13.5" hidden="1" customHeight="1">
      <c r="DD125" s="1269"/>
      <c r="DE125" s="1269"/>
    </row>
    <row r="126" spans="108:109" ht="13.5" hidden="1" customHeight="1">
      <c r="DD126" s="1269"/>
      <c r="DE126" s="1269"/>
    </row>
    <row r="127" spans="108:109" ht="13.5" hidden="1" customHeight="1">
      <c r="DD127" s="1269"/>
      <c r="DE127" s="1269"/>
    </row>
    <row r="128" spans="108:109" ht="13.5" hidden="1" customHeight="1">
      <c r="DD128" s="1269"/>
      <c r="DE128" s="1269"/>
    </row>
    <row r="129" spans="108:109" ht="13.5" hidden="1" customHeight="1">
      <c r="DD129" s="1269"/>
      <c r="DE129" s="1269"/>
    </row>
    <row r="130" spans="108:109" ht="13.5" hidden="1" customHeight="1">
      <c r="DD130" s="1269"/>
      <c r="DE130" s="1269"/>
    </row>
    <row r="131" spans="108:109" ht="13.5" hidden="1" customHeight="1">
      <c r="DD131" s="1269"/>
      <c r="DE131" s="1269"/>
    </row>
    <row r="132" spans="108:109" ht="13.5" hidden="1" customHeight="1">
      <c r="DD132" s="1269"/>
      <c r="DE132" s="1269"/>
    </row>
    <row r="133" spans="108:109" ht="13.5" hidden="1" customHeight="1">
      <c r="DD133" s="1269"/>
      <c r="DE133" s="1269"/>
    </row>
    <row r="134" spans="108:109" ht="13.5" hidden="1" customHeight="1">
      <c r="DD134" s="1269"/>
      <c r="DE134" s="1269"/>
    </row>
    <row r="135" spans="108:109" ht="13.5" hidden="1" customHeight="1">
      <c r="DD135" s="1269"/>
      <c r="DE135" s="1269"/>
    </row>
    <row r="136" spans="108:109" ht="13.5" hidden="1" customHeight="1">
      <c r="DD136" s="1269"/>
      <c r="DE136" s="1269"/>
    </row>
    <row r="137" spans="108:109" ht="13.5" hidden="1" customHeight="1">
      <c r="DD137" s="1269"/>
      <c r="DE137" s="1269"/>
    </row>
    <row r="138" spans="108:109" ht="13.5" hidden="1" customHeight="1">
      <c r="DD138" s="1269"/>
      <c r="DE138" s="1269"/>
    </row>
    <row r="139" spans="108:109" ht="13.5" hidden="1" customHeight="1">
      <c r="DD139" s="1269"/>
      <c r="DE139" s="1269"/>
    </row>
    <row r="140" spans="108:109" ht="13.5" hidden="1" customHeight="1">
      <c r="DD140" s="1269"/>
      <c r="DE140" s="1269"/>
    </row>
    <row r="141" spans="108:109" ht="13.5" hidden="1" customHeight="1">
      <c r="DD141" s="1269"/>
      <c r="DE141" s="1269"/>
    </row>
    <row r="142" spans="108:109" ht="13.5" hidden="1" customHeight="1">
      <c r="DD142" s="1269"/>
      <c r="DE142" s="1269"/>
    </row>
    <row r="143" spans="108:109" ht="13.5" hidden="1" customHeight="1">
      <c r="DD143" s="1269"/>
      <c r="DE143" s="1269"/>
    </row>
    <row r="144" spans="108:109" ht="13.5" hidden="1" customHeight="1">
      <c r="DD144" s="1269"/>
      <c r="DE144" s="1269"/>
    </row>
    <row r="145" spans="108:109" ht="13.5" hidden="1" customHeight="1">
      <c r="DD145" s="1269"/>
      <c r="DE145" s="1269"/>
    </row>
    <row r="146" spans="108:109" ht="13.5" hidden="1" customHeight="1">
      <c r="DD146" s="1269"/>
      <c r="DE146" s="1269"/>
    </row>
    <row r="147" spans="108:109" ht="13.5" hidden="1" customHeight="1">
      <c r="DD147" s="1269"/>
      <c r="DE147" s="1269"/>
    </row>
    <row r="148" spans="108:109" ht="13.5" hidden="1" customHeight="1">
      <c r="DD148" s="1269"/>
      <c r="DE148" s="1269"/>
    </row>
    <row r="149" spans="108:109" ht="13.5" hidden="1" customHeight="1">
      <c r="DD149" s="1269"/>
      <c r="DE149" s="1269"/>
    </row>
    <row r="150" spans="108:109" ht="13.5" hidden="1" customHeight="1">
      <c r="DD150" s="1269"/>
      <c r="DE150" s="1269"/>
    </row>
    <row r="151" spans="108:109" ht="13.5" hidden="1" customHeight="1">
      <c r="DD151" s="1269"/>
      <c r="DE151" s="1269"/>
    </row>
    <row r="152" spans="108:109" ht="13.5" hidden="1" customHeight="1">
      <c r="DD152" s="1269"/>
      <c r="DE152" s="1269"/>
    </row>
    <row r="153" spans="108:109" ht="13.5" hidden="1" customHeight="1">
      <c r="DD153" s="1269"/>
      <c r="DE153" s="1269"/>
    </row>
    <row r="154" spans="108:109" ht="13.5" hidden="1" customHeight="1">
      <c r="DD154" s="1269"/>
      <c r="DE154" s="1269"/>
    </row>
    <row r="155" spans="108:109" ht="13.5" hidden="1" customHeight="1">
      <c r="DD155" s="1269"/>
      <c r="DE155" s="1269"/>
    </row>
    <row r="156" spans="108:109" ht="13.5" hidden="1" customHeight="1">
      <c r="DD156" s="1269"/>
      <c r="DE156" s="1269"/>
    </row>
    <row r="157" spans="108:109" ht="13.5" hidden="1" customHeight="1">
      <c r="DD157" s="1269"/>
      <c r="DE157" s="1269"/>
    </row>
    <row r="158" spans="108:109" ht="13.5" hidden="1" customHeight="1">
      <c r="DD158" s="1269"/>
      <c r="DE158" s="1269"/>
    </row>
    <row r="159" spans="108:109" ht="13.5" hidden="1" customHeight="1">
      <c r="DD159" s="1269"/>
      <c r="DE159" s="1269"/>
    </row>
    <row r="160" spans="108:109" ht="13.5" hidden="1" customHeight="1">
      <c r="DD160" s="1269"/>
      <c r="DE160" s="126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rrmfgm9BrtCdpN/79/ew/+BEbtnaCiKKnRFwE6BOdjmGxHVgU41rht/tgN+yrgcsk2QQPIBl/M16XEDNOqoMw==" saltValue="fIyYJngi+qxIRygqducs6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j77AlQ1+CiNK04I3NkyccLiqqSpLK1e7B2BPrTTnPHnffEOu7dQaEkMrkudQJxO5j7bhnDiE9TAitERuok4Mw==" saltValue="2tR8RA0H+LQSDbQcSR3m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633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tIX45XA+yIYTw9grqxbhUFzOye0PLvPpY5juKrul1vkn8QzUOrtso4Q0auxFZ2l6qHbqiwlbteri0SPWSckA==" saltValue="G/5Tj9eaLQ+PT+bGdqPD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571</v>
      </c>
      <c r="G2" s="156"/>
      <c r="H2" s="157"/>
    </row>
    <row r="3" spans="1:8">
      <c r="A3" s="153" t="s">
        <v>564</v>
      </c>
      <c r="B3" s="158"/>
      <c r="C3" s="159"/>
      <c r="D3" s="160">
        <v>43695</v>
      </c>
      <c r="E3" s="161"/>
      <c r="F3" s="162">
        <v>106614</v>
      </c>
      <c r="G3" s="163"/>
      <c r="H3" s="164"/>
    </row>
    <row r="4" spans="1:8">
      <c r="A4" s="165"/>
      <c r="B4" s="166"/>
      <c r="C4" s="167"/>
      <c r="D4" s="168">
        <v>33799</v>
      </c>
      <c r="E4" s="169"/>
      <c r="F4" s="170">
        <v>45545</v>
      </c>
      <c r="G4" s="171"/>
      <c r="H4" s="172"/>
    </row>
    <row r="5" spans="1:8">
      <c r="A5" s="153" t="s">
        <v>566</v>
      </c>
      <c r="B5" s="158"/>
      <c r="C5" s="159"/>
      <c r="D5" s="160">
        <v>45417</v>
      </c>
      <c r="E5" s="161"/>
      <c r="F5" s="162">
        <v>85459</v>
      </c>
      <c r="G5" s="163"/>
      <c r="H5" s="164"/>
    </row>
    <row r="6" spans="1:8">
      <c r="A6" s="165"/>
      <c r="B6" s="166"/>
      <c r="C6" s="167"/>
      <c r="D6" s="168">
        <v>26620</v>
      </c>
      <c r="E6" s="169"/>
      <c r="F6" s="170">
        <v>44378</v>
      </c>
      <c r="G6" s="171"/>
      <c r="H6" s="172"/>
    </row>
    <row r="7" spans="1:8">
      <c r="A7" s="153" t="s">
        <v>567</v>
      </c>
      <c r="B7" s="158"/>
      <c r="C7" s="159"/>
      <c r="D7" s="160">
        <v>49031</v>
      </c>
      <c r="E7" s="161"/>
      <c r="F7" s="162">
        <v>83280</v>
      </c>
      <c r="G7" s="163"/>
      <c r="H7" s="164"/>
    </row>
    <row r="8" spans="1:8">
      <c r="A8" s="165"/>
      <c r="B8" s="166"/>
      <c r="C8" s="167"/>
      <c r="D8" s="168">
        <v>28952</v>
      </c>
      <c r="E8" s="169"/>
      <c r="F8" s="170">
        <v>43123</v>
      </c>
      <c r="G8" s="171"/>
      <c r="H8" s="172"/>
    </row>
    <row r="9" spans="1:8">
      <c r="A9" s="153" t="s">
        <v>568</v>
      </c>
      <c r="B9" s="158"/>
      <c r="C9" s="159"/>
      <c r="D9" s="160">
        <v>118989</v>
      </c>
      <c r="E9" s="161"/>
      <c r="F9" s="162">
        <v>88968</v>
      </c>
      <c r="G9" s="163"/>
      <c r="H9" s="164"/>
    </row>
    <row r="10" spans="1:8">
      <c r="A10" s="165"/>
      <c r="B10" s="166"/>
      <c r="C10" s="167"/>
      <c r="D10" s="168">
        <v>51053</v>
      </c>
      <c r="E10" s="169"/>
      <c r="F10" s="170">
        <v>45482</v>
      </c>
      <c r="G10" s="171"/>
      <c r="H10" s="172"/>
    </row>
    <row r="11" spans="1:8">
      <c r="A11" s="153" t="s">
        <v>569</v>
      </c>
      <c r="B11" s="158"/>
      <c r="C11" s="159"/>
      <c r="D11" s="160">
        <v>40288</v>
      </c>
      <c r="E11" s="161"/>
      <c r="F11" s="162">
        <v>85173</v>
      </c>
      <c r="G11" s="163"/>
      <c r="H11" s="164"/>
    </row>
    <row r="12" spans="1:8">
      <c r="A12" s="165"/>
      <c r="B12" s="166"/>
      <c r="C12" s="173"/>
      <c r="D12" s="168">
        <v>24989</v>
      </c>
      <c r="E12" s="169"/>
      <c r="F12" s="170">
        <v>43913</v>
      </c>
      <c r="G12" s="171"/>
      <c r="H12" s="172"/>
    </row>
    <row r="13" spans="1:8">
      <c r="A13" s="153"/>
      <c r="B13" s="158"/>
      <c r="C13" s="174"/>
      <c r="D13" s="175">
        <v>59484</v>
      </c>
      <c r="E13" s="176"/>
      <c r="F13" s="177">
        <v>89899</v>
      </c>
      <c r="G13" s="178"/>
      <c r="H13" s="164"/>
    </row>
    <row r="14" spans="1:8">
      <c r="A14" s="165"/>
      <c r="B14" s="166"/>
      <c r="C14" s="167"/>
      <c r="D14" s="168">
        <v>33083</v>
      </c>
      <c r="E14" s="169"/>
      <c r="F14" s="170">
        <v>44488</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6.74</v>
      </c>
      <c r="C19" s="179">
        <f>ROUND(VALUE(SUBSTITUTE(実質収支比率等に係る経年分析!G$48,"▲","-")),2)</f>
        <v>7.71</v>
      </c>
      <c r="D19" s="179">
        <f>ROUND(VALUE(SUBSTITUTE(実質収支比率等に係る経年分析!H$48,"▲","-")),2)</f>
        <v>3.74</v>
      </c>
      <c r="E19" s="179">
        <f>ROUND(VALUE(SUBSTITUTE(実質収支比率等に係る経年分析!I$48,"▲","-")),2)</f>
        <v>6.54</v>
      </c>
      <c r="F19" s="179">
        <f>ROUND(VALUE(SUBSTITUTE(実質収支比率等に係る経年分析!J$48,"▲","-")),2)</f>
        <v>5.25</v>
      </c>
    </row>
    <row r="20" spans="1:11">
      <c r="A20" s="179" t="s">
        <v>55</v>
      </c>
      <c r="B20" s="179">
        <f>ROUND(VALUE(SUBSTITUTE(実質収支比率等に係る経年分析!F$47,"▲","-")),2)</f>
        <v>23.57</v>
      </c>
      <c r="C20" s="179">
        <f>ROUND(VALUE(SUBSTITUTE(実質収支比率等に係る経年分析!G$47,"▲","-")),2)</f>
        <v>23.54</v>
      </c>
      <c r="D20" s="179">
        <f>ROUND(VALUE(SUBSTITUTE(実質収支比率等に係る経年分析!H$47,"▲","-")),2)</f>
        <v>24.15</v>
      </c>
      <c r="E20" s="179">
        <f>ROUND(VALUE(SUBSTITUTE(実質収支比率等に係る経年分析!I$47,"▲","-")),2)</f>
        <v>25.09</v>
      </c>
      <c r="F20" s="179">
        <f>ROUND(VALUE(SUBSTITUTE(実質収支比率等に係る経年分析!J$47,"▲","-")),2)</f>
        <v>25.34</v>
      </c>
    </row>
    <row r="21" spans="1:11">
      <c r="A21" s="179" t="s">
        <v>56</v>
      </c>
      <c r="B21" s="179">
        <f>IF(ISNUMBER(VALUE(SUBSTITUTE(実質収支比率等に係る経年分析!F$49,"▲","-"))),ROUND(VALUE(SUBSTITUTE(実質収支比率等に係る経年分析!F$49,"▲","-")),2),NA())</f>
        <v>2.85</v>
      </c>
      <c r="C21" s="179">
        <f>IF(ISNUMBER(VALUE(SUBSTITUTE(実質収支比率等に係る経年分析!G$49,"▲","-"))),ROUND(VALUE(SUBSTITUTE(実質収支比率等に係る経年分析!G$49,"▲","-")),2),NA())</f>
        <v>0.99</v>
      </c>
      <c r="D21" s="179">
        <f>IF(ISNUMBER(VALUE(SUBSTITUTE(実質収支比率等に係る経年分析!H$49,"▲","-"))),ROUND(VALUE(SUBSTITUTE(実質収支比率等に係る経年分析!H$49,"▲","-")),2),NA())</f>
        <v>-4.16</v>
      </c>
      <c r="E21" s="179">
        <f>IF(ISNUMBER(VALUE(SUBSTITUTE(実質収支比率等に係る経年分析!I$49,"▲","-"))),ROUND(VALUE(SUBSTITUTE(実質収支比率等に係る経年分析!I$49,"▲","-")),2),NA())</f>
        <v>2.66</v>
      </c>
      <c r="F21" s="179">
        <f>IF(ISNUMBER(VALUE(SUBSTITUTE(実質収支比率等に係る経年分析!J$49,"▲","-"))),ROUND(VALUE(SUBSTITUTE(実質収支比率等に係る経年分析!J$49,"▲","-")),2),NA())</f>
        <v>9.19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観光事業特別会計</v>
      </c>
      <c r="B29" s="180">
        <f>IF(ROUND(VALUE(SUBSTITUTE(連結実質赤字比率に係る赤字・黒字の構成分析!F$41,"▲", "-")), 2) &lt; 0, ABS(ROUND(VALUE(SUBSTITUTE(連結実質赤字比率に係る赤字・黒字の構成分析!F$41,"▲", "-")), 2)), NA())</f>
        <v>0.64</v>
      </c>
      <c r="C29" s="180" t="e">
        <f>IF(ROUND(VALUE(SUBSTITUTE(連結実質赤字比率に係る赤字・黒字の構成分析!F$41,"▲", "-")), 2) &gt;= 0, ABS(ROUND(VALUE(SUBSTITUTE(連結実質赤字比率に係る赤字・黒字の構成分析!F$41,"▲", "-")), 2)), NA())</f>
        <v>#N/A</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1.07</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1.5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1.31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0.82</v>
      </c>
    </row>
    <row r="30" spans="1:11">
      <c r="A30" s="180" t="str">
        <f>IF(連結実質赤字比率に係る赤字・黒字の構成分析!C$40="",NA(),連結実質赤字比率に係る赤字・黒字の構成分析!C$40)</f>
        <v>国民健康保険事業特別会計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2.52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2.73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3.33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5.0599999999999996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1.01</v>
      </c>
    </row>
    <row r="31" spans="1:11">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0.84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1.42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1.18</v>
      </c>
    </row>
    <row r="32" spans="1:11">
      <c r="A32" s="180" t="str">
        <f>IF(連結実質赤字比率に係る赤字・黒字の構成分析!C$38="",NA(),連結実質赤字比率に係る赤字・黒字の構成分析!C$38)</f>
        <v>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4.55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5.05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5.68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5.31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4.34</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7.97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6.81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5.52</v>
      </c>
    </row>
    <row r="34" spans="1:16">
      <c r="A34" s="180" t="str">
        <f>IF(連結実質赤字比率に係る赤字・黒字の構成分析!C$36="",NA(),連結実質赤字比率に係る赤字・黒字の構成分析!C$36)</f>
        <v>病院等事業会計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14.58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12.52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5.6</v>
      </c>
    </row>
    <row r="35" spans="1:16">
      <c r="A35" s="180" t="str">
        <f>IF(連結実質赤字比率に係る赤字・黒字の構成分析!C$35="",NA(),連結実質赤字比率に係る赤字・黒字の構成分析!C$35)</f>
        <v>公共下水道事業会計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3.35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4.1900000000000004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7.34</v>
      </c>
    </row>
    <row r="36" spans="1:16">
      <c r="A36" s="180" t="str">
        <f>IF(連結実質赤字比率に係る赤字・黒字の構成分析!C$34="",NA(),連結実質赤字比率に係る赤字・黒字の構成分析!C$34)</f>
        <v>住宅資金貸付事業特別会計</v>
      </c>
      <c r="B36" s="180">
        <f>IF(ROUND(VALUE(SUBSTITUTE(連結実質赤字比率に係る赤字・黒字の構成分析!F$34,"▲", "-")), 2) &lt; 0, ABS(ROUND(VALUE(SUBSTITUTE(連結実質赤字比率に係る赤字・黒字の構成分析!F$34,"▲", "-")), 2)), NA())</f>
        <v>0.26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0.26</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0.26</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0.27</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0.26</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1919</v>
      </c>
      <c r="E42" s="181"/>
      <c r="F42" s="181"/>
      <c r="G42" s="181">
        <f>'実質公債費比率（分子）の構造'!L$52</f>
        <v>1862</v>
      </c>
      <c r="H42" s="181"/>
      <c r="I42" s="181"/>
      <c r="J42" s="181">
        <f>'実質公債費比率（分子）の構造'!M$52</f>
        <v>1804</v>
      </c>
      <c r="K42" s="181"/>
      <c r="L42" s="181"/>
      <c r="M42" s="181">
        <f>'実質公債費比率（分子）の構造'!N$52</f>
        <v>1830</v>
      </c>
      <c r="N42" s="181"/>
      <c r="O42" s="181"/>
      <c r="P42" s="181">
        <f>'実質公債費比率（分子）の構造'!O$52</f>
        <v>1771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76</v>
      </c>
      <c r="C44" s="181"/>
      <c r="D44" s="181"/>
      <c r="E44" s="181">
        <f>'実質公債費比率（分子）の構造'!L$50</f>
        <v>55</v>
      </c>
      <c r="F44" s="181"/>
      <c r="G44" s="181"/>
      <c r="H44" s="181">
        <f>'実質公債費比率（分子）の構造'!M$50</f>
        <v>41</v>
      </c>
      <c r="I44" s="181"/>
      <c r="J44" s="181"/>
      <c r="K44" s="181">
        <f>'実質公債費比率（分子）の構造'!N$50</f>
        <v>35</v>
      </c>
      <c r="L44" s="181"/>
      <c r="M44" s="181"/>
      <c r="N44" s="181">
        <f>'実質公債費比率（分子）の構造'!O$50</f>
        <v>32</v>
      </c>
      <c r="O44" s="181"/>
      <c r="P44" s="181"/>
    </row>
    <row r="45" spans="1:16">
      <c r="A45" s="181" t="s">
        <v>66</v>
      </c>
      <c r="B45" s="181">
        <f>'実質公債費比率（分子）の構造'!K$49</f>
        <v>2</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921</v>
      </c>
      <c r="C46" s="181"/>
      <c r="D46" s="181"/>
      <c r="E46" s="181">
        <f>'実質公債費比率（分子）の構造'!L$48</f>
        <v>920</v>
      </c>
      <c r="F46" s="181"/>
      <c r="G46" s="181"/>
      <c r="H46" s="181">
        <f>'実質公債費比率（分子）の構造'!M$48</f>
        <v>910</v>
      </c>
      <c r="I46" s="181"/>
      <c r="J46" s="181"/>
      <c r="K46" s="181">
        <f>'実質公債費比率（分子）の構造'!N$48</f>
        <v>817</v>
      </c>
      <c r="L46" s="181"/>
      <c r="M46" s="181"/>
      <c r="N46" s="181">
        <f>'実質公債費比率（分子）の構造'!O$48</f>
        <v>763</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2194</v>
      </c>
      <c r="C49" s="181"/>
      <c r="D49" s="181"/>
      <c r="E49" s="181">
        <f>'実質公債費比率（分子）の構造'!L$45</f>
        <v>2121</v>
      </c>
      <c r="F49" s="181"/>
      <c r="G49" s="181"/>
      <c r="H49" s="181">
        <f>'実質公債費比率（分子）の構造'!M$45</f>
        <v>2103</v>
      </c>
      <c r="I49" s="181"/>
      <c r="J49" s="181"/>
      <c r="K49" s="181">
        <f>'実質公債費比率（分子）の構造'!N$45</f>
        <v>2081</v>
      </c>
      <c r="L49" s="181"/>
      <c r="M49" s="181"/>
      <c r="N49" s="181">
        <f>'実質公債費比率（分子）の構造'!O$45</f>
        <v>1829</v>
      </c>
      <c r="O49" s="181"/>
      <c r="P49" s="181"/>
    </row>
    <row r="50" spans="1:16">
      <c r="A50" s="181" t="s">
        <v>71</v>
      </c>
      <c r="B50" s="181" t="e">
        <f>NA()</f>
        <v>#N/A</v>
      </c>
      <c r="C50" s="181">
        <f>IF(ISNUMBER('実質公債費比率（分子）の構造'!K$53),'実質公債費比率（分子）の構造'!K$53,NA())</f>
        <v>1274</v>
      </c>
      <c r="D50" s="181" t="e">
        <f>NA()</f>
        <v>#N/A</v>
      </c>
      <c r="E50" s="181" t="e">
        <f>NA()</f>
        <v>#N/A</v>
      </c>
      <c r="F50" s="181">
        <f>IF(ISNUMBER('実質公債費比率（分子）の構造'!L$53),'実質公債費比率（分子）の構造'!L$53,NA())</f>
        <v>1234</v>
      </c>
      <c r="G50" s="181" t="e">
        <f>NA()</f>
        <v>#N/A</v>
      </c>
      <c r="H50" s="181" t="e">
        <f>NA()</f>
        <v>#N/A</v>
      </c>
      <c r="I50" s="181">
        <f>IF(ISNUMBER('実質公債費比率（分子）の構造'!M$53),'実質公債費比率（分子）の構造'!M$53,NA())</f>
        <v>1250</v>
      </c>
      <c r="J50" s="181" t="e">
        <f>NA()</f>
        <v>#N/A</v>
      </c>
      <c r="K50" s="181" t="e">
        <f>NA()</f>
        <v>#N/A</v>
      </c>
      <c r="L50" s="181">
        <f>IF(ISNUMBER('実質公債費比率（分子）の構造'!N$53),'実質公債費比率（分子）の構造'!N$53,NA())</f>
        <v>1103</v>
      </c>
      <c r="M50" s="181" t="e">
        <f>NA()</f>
        <v>#N/A</v>
      </c>
      <c r="N50" s="181" t="e">
        <f>NA()</f>
        <v>#N/A</v>
      </c>
      <c r="O50" s="181">
        <f>IF(ISNUMBER('実質公債費比率（分子）の構造'!O$53),'実質公債費比率（分子）の構造'!O$53,NA())</f>
        <v>853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15019</v>
      </c>
      <c r="E56" s="180"/>
      <c r="F56" s="180"/>
      <c r="G56" s="180">
        <f>'将来負担比率（分子）の構造'!J$52</f>
        <v>15121</v>
      </c>
      <c r="H56" s="180"/>
      <c r="I56" s="180"/>
      <c r="J56" s="180">
        <f>'将来負担比率（分子）の構造'!K$52</f>
        <v>14865</v>
      </c>
      <c r="K56" s="180"/>
      <c r="L56" s="180"/>
      <c r="M56" s="180">
        <f>'将来負担比率（分子）の構造'!L$52</f>
        <v>14839</v>
      </c>
      <c r="N56" s="180"/>
      <c r="O56" s="180"/>
      <c r="P56" s="180">
        <f>'将来負担比率（分子）の構造'!M$52</f>
        <v>15074</v>
      </c>
    </row>
    <row r="57" spans="1:16">
      <c r="A57" s="180" t="s">
        <v>42</v>
      </c>
      <c r="B57" s="180"/>
      <c r="C57" s="180"/>
      <c r="D57" s="180">
        <f>'将来負担比率（分子）の構造'!I$51</f>
        <v>1985</v>
      </c>
      <c r="E57" s="180"/>
      <c r="F57" s="180"/>
      <c r="G57" s="180">
        <f>'将来負担比率（分子）の構造'!J$51</f>
        <v>1830</v>
      </c>
      <c r="H57" s="180"/>
      <c r="I57" s="180"/>
      <c r="J57" s="180">
        <f>'将来負担比率（分子）の構造'!K$51</f>
        <v>1625</v>
      </c>
      <c r="K57" s="180"/>
      <c r="L57" s="180"/>
      <c r="M57" s="180">
        <f>'将来負担比率（分子）の構造'!L$51</f>
        <v>1449</v>
      </c>
      <c r="N57" s="180"/>
      <c r="O57" s="180"/>
      <c r="P57" s="180">
        <f>'将来負担比率（分子）の構造'!M$51</f>
        <v>1174</v>
      </c>
    </row>
    <row r="58" spans="1:16">
      <c r="A58" s="180" t="s">
        <v>41</v>
      </c>
      <c r="B58" s="180"/>
      <c r="C58" s="180"/>
      <c r="D58" s="180">
        <f>'将来負担比率（分子）の構造'!I$50</f>
        <v>5952</v>
      </c>
      <c r="E58" s="180"/>
      <c r="F58" s="180"/>
      <c r="G58" s="180">
        <f>'将来負担比率（分子）の構造'!J$50</f>
        <v>6523</v>
      </c>
      <c r="H58" s="180"/>
      <c r="I58" s="180"/>
      <c r="J58" s="180">
        <f>'将来負担比率（分子）の構造'!K$50</f>
        <v>6983</v>
      </c>
      <c r="K58" s="180"/>
      <c r="L58" s="180"/>
      <c r="M58" s="180">
        <f>'将来負担比率（分子）の構造'!L$50</f>
        <v>7105</v>
      </c>
      <c r="N58" s="180"/>
      <c r="O58" s="180"/>
      <c r="P58" s="180">
        <f>'将来負担比率（分子）の構造'!M$50</f>
        <v>6710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3173</v>
      </c>
      <c r="C62" s="180"/>
      <c r="D62" s="180"/>
      <c r="E62" s="180">
        <f>'将来負担比率（分子）の構造'!J$45</f>
        <v>3090</v>
      </c>
      <c r="F62" s="180"/>
      <c r="G62" s="180"/>
      <c r="H62" s="180">
        <f>'将来負担比率（分子）の構造'!K$45</f>
        <v>2977</v>
      </c>
      <c r="I62" s="180"/>
      <c r="J62" s="180"/>
      <c r="K62" s="180">
        <f>'将来負担比率（分子）の構造'!L$45</f>
        <v>2908</v>
      </c>
      <c r="L62" s="180"/>
      <c r="M62" s="180"/>
      <c r="N62" s="180">
        <f>'将来負担比率（分子）の構造'!M$45</f>
        <v>2938</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7495</v>
      </c>
      <c r="C64" s="180"/>
      <c r="D64" s="180"/>
      <c r="E64" s="180">
        <f>'将来負担比率（分子）の構造'!J$43</f>
        <v>6968</v>
      </c>
      <c r="F64" s="180"/>
      <c r="G64" s="180"/>
      <c r="H64" s="180">
        <f>'将来負担比率（分子）の構造'!K$43</f>
        <v>6798</v>
      </c>
      <c r="I64" s="180"/>
      <c r="J64" s="180"/>
      <c r="K64" s="180">
        <f>'将来負担比率（分子）の構造'!L$43</f>
        <v>6411</v>
      </c>
      <c r="L64" s="180"/>
      <c r="M64" s="180"/>
      <c r="N64" s="180">
        <f>'将来負担比率（分子）の構造'!M$43</f>
        <v>6042</v>
      </c>
      <c r="O64" s="180"/>
      <c r="P64" s="180"/>
    </row>
    <row r="65" spans="1:16">
      <c r="A65" s="180" t="s">
        <v>32</v>
      </c>
      <c r="B65" s="180">
        <f>'将来負担比率（分子）の構造'!I$42</f>
        <v>212</v>
      </c>
      <c r="C65" s="180"/>
      <c r="D65" s="180"/>
      <c r="E65" s="180">
        <f>'将来負担比率（分子）の構造'!J$42</f>
        <v>158</v>
      </c>
      <c r="F65" s="180"/>
      <c r="G65" s="180"/>
      <c r="H65" s="180">
        <f>'将来負担比率（分子）の構造'!K$42</f>
        <v>116</v>
      </c>
      <c r="I65" s="180"/>
      <c r="J65" s="180"/>
      <c r="K65" s="180">
        <f>'将来負担比率（分子）の構造'!L$42</f>
        <v>80</v>
      </c>
      <c r="L65" s="180"/>
      <c r="M65" s="180"/>
      <c r="N65" s="180">
        <f>'将来負担比率（分子）の構造'!M$42</f>
        <v>50</v>
      </c>
      <c r="O65" s="180"/>
      <c r="P65" s="180"/>
    </row>
    <row r="66" spans="1:16">
      <c r="A66" s="180" t="s">
        <v>31</v>
      </c>
      <c r="B66" s="180">
        <f>'将来負担比率（分子）の構造'!I$41</f>
        <v>18877</v>
      </c>
      <c r="C66" s="180"/>
      <c r="D66" s="180"/>
      <c r="E66" s="180">
        <f>'将来負担比率（分子）の構造'!J$41</f>
        <v>18342</v>
      </c>
      <c r="F66" s="180"/>
      <c r="G66" s="180"/>
      <c r="H66" s="180">
        <f>'将来負担比率（分子）の構造'!K$41</f>
        <v>17590</v>
      </c>
      <c r="I66" s="180"/>
      <c r="J66" s="180"/>
      <c r="K66" s="180">
        <f>'将来負担比率（分子）の構造'!L$41</f>
        <v>18046</v>
      </c>
      <c r="L66" s="180"/>
      <c r="M66" s="180"/>
      <c r="N66" s="180">
        <f>'将来負担比率（分子）の構造'!M$41</f>
        <v>16294</v>
      </c>
      <c r="O66" s="180"/>
      <c r="P66" s="180"/>
    </row>
    <row r="67" spans="1:16">
      <c r="A67" s="180" t="s">
        <v>75</v>
      </c>
      <c r="B67" s="180" t="e">
        <f>NA()</f>
        <v>#N/A</v>
      </c>
      <c r="C67" s="180">
        <f>IF(ISNUMBER('将来負担比率（分子）の構造'!I$53), IF('将来負担比率（分子）の構造'!I$53 &lt; 0, 0, '将来負担比率（分子）の構造'!I$53), NA())</f>
        <v>6800</v>
      </c>
      <c r="D67" s="180" t="e">
        <f>NA()</f>
        <v>#N/A</v>
      </c>
      <c r="E67" s="180" t="e">
        <f>NA()</f>
        <v>#N/A</v>
      </c>
      <c r="F67" s="180">
        <f>IF(ISNUMBER('将来負担比率（分子）の構造'!J$53), IF('将来負担比率（分子）の構造'!J$53 &lt; 0, 0, '将来負担比率（分子）の構造'!J$53), NA())</f>
        <v>5083</v>
      </c>
      <c r="G67" s="180" t="e">
        <f>NA()</f>
        <v>#N/A</v>
      </c>
      <c r="H67" s="180" t="e">
        <f>NA()</f>
        <v>#N/A</v>
      </c>
      <c r="I67" s="180">
        <f>IF(ISNUMBER('将来負担比率（分子）の構造'!K$53), IF('将来負担比率（分子）の構造'!K$53 &lt; 0, 0, '将来負担比率（分子）の構造'!K$53), NA())</f>
        <v>4008</v>
      </c>
      <c r="J67" s="180" t="e">
        <f>NA()</f>
        <v>#N/A</v>
      </c>
      <c r="K67" s="180" t="e">
        <f>NA()</f>
        <v>#N/A</v>
      </c>
      <c r="L67" s="180">
        <f>IF(ISNUMBER('将来負担比率（分子）の構造'!L$53), IF('将来負担比率（分子）の構造'!L$53 &lt; 0, 0, '将来負担比率（分子）の構造'!L$53), NA())</f>
        <v>4053</v>
      </c>
      <c r="M67" s="180" t="e">
        <f>NA()</f>
        <v>#N/A</v>
      </c>
      <c r="N67" s="180" t="e">
        <f>NA()</f>
        <v>#N/A</v>
      </c>
      <c r="O67" s="180">
        <f>IF(ISNUMBER('将来負担比率（分子）の構造'!M$53), IF('将来負担比率（分子）の構造'!M$53 &lt; 0, 0, '将来負担比率（分子）の構造'!M$53), NA())</f>
        <v>2367</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2445</v>
      </c>
      <c r="C72" s="184">
        <f>基金残高に係る経年分析!G55</f>
        <v>2446</v>
      </c>
      <c r="D72" s="184">
        <f>基金残高に係る経年分析!H55</f>
        <v>2450</v>
      </c>
    </row>
    <row r="73" spans="1:16">
      <c r="A73" s="183" t="s">
        <v>78</v>
      </c>
      <c r="B73" s="184">
        <f>基金残高に係る経年分析!F56</f>
        <v>1298</v>
      </c>
      <c r="C73" s="184">
        <f>基金残高に係る経年分析!G56</f>
        <v>1357</v>
      </c>
      <c r="D73" s="184">
        <f>基金残高に係る経年分析!H56</f>
        <v>286</v>
      </c>
    </row>
    <row r="74" spans="1:16">
      <c r="A74" s="183" t="s">
        <v>79</v>
      </c>
      <c r="B74" s="184">
        <f>基金残高に係る経年分析!F57</f>
        <v>2811</v>
      </c>
      <c r="C74" s="184">
        <f>基金残高に係る経年分析!G57</f>
        <v>2731</v>
      </c>
      <c r="D74" s="184">
        <f>基金残高に係る経年分析!H57</f>
        <v>2831</v>
      </c>
    </row>
  </sheetData>
  <sheetProtection algorithmName="SHA-512" hashValue="Qmzhxv4X5L3a5T8IlVlje1YuewH2LWDCLlA3hG5b+2iAmWWCkhoAGHkswXD/Kat9cIdwY/vv12oSmUOWYrSwog==" saltValue="j4T3G7JWsOwWgyN5ClI71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c r="B5" s="722" t="s">
        <v>226</v>
      </c>
      <c r="C5" s="723"/>
      <c r="D5" s="723"/>
      <c r="E5" s="723"/>
      <c r="F5" s="723"/>
      <c r="G5" s="723"/>
      <c r="H5" s="723"/>
      <c r="I5" s="723"/>
      <c r="J5" s="723"/>
      <c r="K5" s="723"/>
      <c r="L5" s="723"/>
      <c r="M5" s="723"/>
      <c r="N5" s="723"/>
      <c r="O5" s="723"/>
      <c r="P5" s="723"/>
      <c r="Q5" s="724"/>
      <c r="R5" s="688">
        <v>3296126</v>
      </c>
      <c r="S5" s="689"/>
      <c r="T5" s="689"/>
      <c r="U5" s="689"/>
      <c r="V5" s="689"/>
      <c r="W5" s="689"/>
      <c r="X5" s="689"/>
      <c r="Y5" s="735"/>
      <c r="Z5" s="753">
        <v>19.600000000000001</v>
      </c>
      <c r="AA5" s="753"/>
      <c r="AB5" s="753"/>
      <c r="AC5" s="753"/>
      <c r="AD5" s="754">
        <v>3206020</v>
      </c>
      <c r="AE5" s="754"/>
      <c r="AF5" s="754"/>
      <c r="AG5" s="754"/>
      <c r="AH5" s="754"/>
      <c r="AI5" s="754"/>
      <c r="AJ5" s="754"/>
      <c r="AK5" s="754"/>
      <c r="AL5" s="736">
        <v>34.4</v>
      </c>
      <c r="AM5" s="705"/>
      <c r="AN5" s="705"/>
      <c r="AO5" s="737"/>
      <c r="AP5" s="722" t="s">
        <v>227</v>
      </c>
      <c r="AQ5" s="723"/>
      <c r="AR5" s="723"/>
      <c r="AS5" s="723"/>
      <c r="AT5" s="723"/>
      <c r="AU5" s="723"/>
      <c r="AV5" s="723"/>
      <c r="AW5" s="723"/>
      <c r="AX5" s="723"/>
      <c r="AY5" s="723"/>
      <c r="AZ5" s="723"/>
      <c r="BA5" s="723"/>
      <c r="BB5" s="723"/>
      <c r="BC5" s="723"/>
      <c r="BD5" s="723"/>
      <c r="BE5" s="723"/>
      <c r="BF5" s="724"/>
      <c r="BG5" s="623">
        <v>3205427</v>
      </c>
      <c r="BH5" s="626"/>
      <c r="BI5" s="626"/>
      <c r="BJ5" s="626"/>
      <c r="BK5" s="626"/>
      <c r="BL5" s="626"/>
      <c r="BM5" s="626"/>
      <c r="BN5" s="627"/>
      <c r="BO5" s="685">
        <v>97.2</v>
      </c>
      <c r="BP5" s="685"/>
      <c r="BQ5" s="685"/>
      <c r="BR5" s="685"/>
      <c r="BS5" s="686">
        <v>36220</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c r="B6" s="620" t="s">
        <v>231</v>
      </c>
      <c r="C6" s="621"/>
      <c r="D6" s="621"/>
      <c r="E6" s="621"/>
      <c r="F6" s="621"/>
      <c r="G6" s="621"/>
      <c r="H6" s="621"/>
      <c r="I6" s="621"/>
      <c r="J6" s="621"/>
      <c r="K6" s="621"/>
      <c r="L6" s="621"/>
      <c r="M6" s="621"/>
      <c r="N6" s="621"/>
      <c r="O6" s="621"/>
      <c r="P6" s="621"/>
      <c r="Q6" s="622"/>
      <c r="R6" s="623">
        <v>155724</v>
      </c>
      <c r="S6" s="626"/>
      <c r="T6" s="626"/>
      <c r="U6" s="626"/>
      <c r="V6" s="626"/>
      <c r="W6" s="626"/>
      <c r="X6" s="626"/>
      <c r="Y6" s="627"/>
      <c r="Z6" s="685">
        <v>0.9</v>
      </c>
      <c r="AA6" s="685"/>
      <c r="AB6" s="685"/>
      <c r="AC6" s="685"/>
      <c r="AD6" s="686">
        <v>155724</v>
      </c>
      <c r="AE6" s="686"/>
      <c r="AF6" s="686"/>
      <c r="AG6" s="686"/>
      <c r="AH6" s="686"/>
      <c r="AI6" s="686"/>
      <c r="AJ6" s="686"/>
      <c r="AK6" s="686"/>
      <c r="AL6" s="628">
        <v>1.7</v>
      </c>
      <c r="AM6" s="629"/>
      <c r="AN6" s="629"/>
      <c r="AO6" s="687"/>
      <c r="AP6" s="620" t="s">
        <v>232</v>
      </c>
      <c r="AQ6" s="621"/>
      <c r="AR6" s="621"/>
      <c r="AS6" s="621"/>
      <c r="AT6" s="621"/>
      <c r="AU6" s="621"/>
      <c r="AV6" s="621"/>
      <c r="AW6" s="621"/>
      <c r="AX6" s="621"/>
      <c r="AY6" s="621"/>
      <c r="AZ6" s="621"/>
      <c r="BA6" s="621"/>
      <c r="BB6" s="621"/>
      <c r="BC6" s="621"/>
      <c r="BD6" s="621"/>
      <c r="BE6" s="621"/>
      <c r="BF6" s="622"/>
      <c r="BG6" s="623">
        <v>3205427</v>
      </c>
      <c r="BH6" s="626"/>
      <c r="BI6" s="626"/>
      <c r="BJ6" s="626"/>
      <c r="BK6" s="626"/>
      <c r="BL6" s="626"/>
      <c r="BM6" s="626"/>
      <c r="BN6" s="627"/>
      <c r="BO6" s="685">
        <v>97.2</v>
      </c>
      <c r="BP6" s="685"/>
      <c r="BQ6" s="685"/>
      <c r="BR6" s="685"/>
      <c r="BS6" s="686">
        <v>36220</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138296</v>
      </c>
      <c r="CS6" s="626"/>
      <c r="CT6" s="626"/>
      <c r="CU6" s="626"/>
      <c r="CV6" s="626"/>
      <c r="CW6" s="626"/>
      <c r="CX6" s="626"/>
      <c r="CY6" s="627"/>
      <c r="CZ6" s="736">
        <v>0.8</v>
      </c>
      <c r="DA6" s="705"/>
      <c r="DB6" s="705"/>
      <c r="DC6" s="739"/>
      <c r="DD6" s="631" t="s">
        <v>234</v>
      </c>
      <c r="DE6" s="626"/>
      <c r="DF6" s="626"/>
      <c r="DG6" s="626"/>
      <c r="DH6" s="626"/>
      <c r="DI6" s="626"/>
      <c r="DJ6" s="626"/>
      <c r="DK6" s="626"/>
      <c r="DL6" s="626"/>
      <c r="DM6" s="626"/>
      <c r="DN6" s="626"/>
      <c r="DO6" s="626"/>
      <c r="DP6" s="627"/>
      <c r="DQ6" s="631">
        <v>138286</v>
      </c>
      <c r="DR6" s="626"/>
      <c r="DS6" s="626"/>
      <c r="DT6" s="626"/>
      <c r="DU6" s="626"/>
      <c r="DV6" s="626"/>
      <c r="DW6" s="626"/>
      <c r="DX6" s="626"/>
      <c r="DY6" s="626"/>
      <c r="DZ6" s="626"/>
      <c r="EA6" s="626"/>
      <c r="EB6" s="626"/>
      <c r="EC6" s="666"/>
    </row>
    <row r="7" spans="2:143" ht="11.25" customHeight="1">
      <c r="B7" s="620" t="s">
        <v>235</v>
      </c>
      <c r="C7" s="621"/>
      <c r="D7" s="621"/>
      <c r="E7" s="621"/>
      <c r="F7" s="621"/>
      <c r="G7" s="621"/>
      <c r="H7" s="621"/>
      <c r="I7" s="621"/>
      <c r="J7" s="621"/>
      <c r="K7" s="621"/>
      <c r="L7" s="621"/>
      <c r="M7" s="621"/>
      <c r="N7" s="621"/>
      <c r="O7" s="621"/>
      <c r="P7" s="621"/>
      <c r="Q7" s="622"/>
      <c r="R7" s="623">
        <v>6875</v>
      </c>
      <c r="S7" s="626"/>
      <c r="T7" s="626"/>
      <c r="U7" s="626"/>
      <c r="V7" s="626"/>
      <c r="W7" s="626"/>
      <c r="X7" s="626"/>
      <c r="Y7" s="627"/>
      <c r="Z7" s="685">
        <v>0</v>
      </c>
      <c r="AA7" s="685"/>
      <c r="AB7" s="685"/>
      <c r="AC7" s="685"/>
      <c r="AD7" s="686">
        <v>6875</v>
      </c>
      <c r="AE7" s="686"/>
      <c r="AF7" s="686"/>
      <c r="AG7" s="686"/>
      <c r="AH7" s="686"/>
      <c r="AI7" s="686"/>
      <c r="AJ7" s="686"/>
      <c r="AK7" s="686"/>
      <c r="AL7" s="628">
        <v>0.1</v>
      </c>
      <c r="AM7" s="629"/>
      <c r="AN7" s="629"/>
      <c r="AO7" s="687"/>
      <c r="AP7" s="620" t="s">
        <v>236</v>
      </c>
      <c r="AQ7" s="621"/>
      <c r="AR7" s="621"/>
      <c r="AS7" s="621"/>
      <c r="AT7" s="621"/>
      <c r="AU7" s="621"/>
      <c r="AV7" s="621"/>
      <c r="AW7" s="621"/>
      <c r="AX7" s="621"/>
      <c r="AY7" s="621"/>
      <c r="AZ7" s="621"/>
      <c r="BA7" s="621"/>
      <c r="BB7" s="621"/>
      <c r="BC7" s="621"/>
      <c r="BD7" s="621"/>
      <c r="BE7" s="621"/>
      <c r="BF7" s="622"/>
      <c r="BG7" s="623">
        <v>1207095</v>
      </c>
      <c r="BH7" s="626"/>
      <c r="BI7" s="626"/>
      <c r="BJ7" s="626"/>
      <c r="BK7" s="626"/>
      <c r="BL7" s="626"/>
      <c r="BM7" s="626"/>
      <c r="BN7" s="627"/>
      <c r="BO7" s="685">
        <v>36.6</v>
      </c>
      <c r="BP7" s="685"/>
      <c r="BQ7" s="685"/>
      <c r="BR7" s="685"/>
      <c r="BS7" s="686">
        <v>36220</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1998818</v>
      </c>
      <c r="CS7" s="626"/>
      <c r="CT7" s="626"/>
      <c r="CU7" s="626"/>
      <c r="CV7" s="626"/>
      <c r="CW7" s="626"/>
      <c r="CX7" s="626"/>
      <c r="CY7" s="627"/>
      <c r="CZ7" s="685">
        <v>12.3</v>
      </c>
      <c r="DA7" s="685"/>
      <c r="DB7" s="685"/>
      <c r="DC7" s="685"/>
      <c r="DD7" s="631">
        <v>36675</v>
      </c>
      <c r="DE7" s="626"/>
      <c r="DF7" s="626"/>
      <c r="DG7" s="626"/>
      <c r="DH7" s="626"/>
      <c r="DI7" s="626"/>
      <c r="DJ7" s="626"/>
      <c r="DK7" s="626"/>
      <c r="DL7" s="626"/>
      <c r="DM7" s="626"/>
      <c r="DN7" s="626"/>
      <c r="DO7" s="626"/>
      <c r="DP7" s="627"/>
      <c r="DQ7" s="631">
        <v>1630979</v>
      </c>
      <c r="DR7" s="626"/>
      <c r="DS7" s="626"/>
      <c r="DT7" s="626"/>
      <c r="DU7" s="626"/>
      <c r="DV7" s="626"/>
      <c r="DW7" s="626"/>
      <c r="DX7" s="626"/>
      <c r="DY7" s="626"/>
      <c r="DZ7" s="626"/>
      <c r="EA7" s="626"/>
      <c r="EB7" s="626"/>
      <c r="EC7" s="666"/>
    </row>
    <row r="8" spans="2:143" ht="11.25" customHeight="1">
      <c r="B8" s="620" t="s">
        <v>238</v>
      </c>
      <c r="C8" s="621"/>
      <c r="D8" s="621"/>
      <c r="E8" s="621"/>
      <c r="F8" s="621"/>
      <c r="G8" s="621"/>
      <c r="H8" s="621"/>
      <c r="I8" s="621"/>
      <c r="J8" s="621"/>
      <c r="K8" s="621"/>
      <c r="L8" s="621"/>
      <c r="M8" s="621"/>
      <c r="N8" s="621"/>
      <c r="O8" s="621"/>
      <c r="P8" s="621"/>
      <c r="Q8" s="622"/>
      <c r="R8" s="623">
        <v>9740</v>
      </c>
      <c r="S8" s="626"/>
      <c r="T8" s="626"/>
      <c r="U8" s="626"/>
      <c r="V8" s="626"/>
      <c r="W8" s="626"/>
      <c r="X8" s="626"/>
      <c r="Y8" s="627"/>
      <c r="Z8" s="685">
        <v>0.1</v>
      </c>
      <c r="AA8" s="685"/>
      <c r="AB8" s="685"/>
      <c r="AC8" s="685"/>
      <c r="AD8" s="686">
        <v>9740</v>
      </c>
      <c r="AE8" s="686"/>
      <c r="AF8" s="686"/>
      <c r="AG8" s="686"/>
      <c r="AH8" s="686"/>
      <c r="AI8" s="686"/>
      <c r="AJ8" s="686"/>
      <c r="AK8" s="686"/>
      <c r="AL8" s="628">
        <v>0.1</v>
      </c>
      <c r="AM8" s="629"/>
      <c r="AN8" s="629"/>
      <c r="AO8" s="687"/>
      <c r="AP8" s="620" t="s">
        <v>239</v>
      </c>
      <c r="AQ8" s="621"/>
      <c r="AR8" s="621"/>
      <c r="AS8" s="621"/>
      <c r="AT8" s="621"/>
      <c r="AU8" s="621"/>
      <c r="AV8" s="621"/>
      <c r="AW8" s="621"/>
      <c r="AX8" s="621"/>
      <c r="AY8" s="621"/>
      <c r="AZ8" s="621"/>
      <c r="BA8" s="621"/>
      <c r="BB8" s="621"/>
      <c r="BC8" s="621"/>
      <c r="BD8" s="621"/>
      <c r="BE8" s="621"/>
      <c r="BF8" s="622"/>
      <c r="BG8" s="623">
        <v>43684</v>
      </c>
      <c r="BH8" s="626"/>
      <c r="BI8" s="626"/>
      <c r="BJ8" s="626"/>
      <c r="BK8" s="626"/>
      <c r="BL8" s="626"/>
      <c r="BM8" s="626"/>
      <c r="BN8" s="627"/>
      <c r="BO8" s="685">
        <v>1.3</v>
      </c>
      <c r="BP8" s="685"/>
      <c r="BQ8" s="685"/>
      <c r="BR8" s="685"/>
      <c r="BS8" s="631" t="s">
        <v>234</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4414396</v>
      </c>
      <c r="CS8" s="626"/>
      <c r="CT8" s="626"/>
      <c r="CU8" s="626"/>
      <c r="CV8" s="626"/>
      <c r="CW8" s="626"/>
      <c r="CX8" s="626"/>
      <c r="CY8" s="627"/>
      <c r="CZ8" s="685">
        <v>27.1</v>
      </c>
      <c r="DA8" s="685"/>
      <c r="DB8" s="685"/>
      <c r="DC8" s="685"/>
      <c r="DD8" s="631">
        <v>79616</v>
      </c>
      <c r="DE8" s="626"/>
      <c r="DF8" s="626"/>
      <c r="DG8" s="626"/>
      <c r="DH8" s="626"/>
      <c r="DI8" s="626"/>
      <c r="DJ8" s="626"/>
      <c r="DK8" s="626"/>
      <c r="DL8" s="626"/>
      <c r="DM8" s="626"/>
      <c r="DN8" s="626"/>
      <c r="DO8" s="626"/>
      <c r="DP8" s="627"/>
      <c r="DQ8" s="631">
        <v>2460611</v>
      </c>
      <c r="DR8" s="626"/>
      <c r="DS8" s="626"/>
      <c r="DT8" s="626"/>
      <c r="DU8" s="626"/>
      <c r="DV8" s="626"/>
      <c r="DW8" s="626"/>
      <c r="DX8" s="626"/>
      <c r="DY8" s="626"/>
      <c r="DZ8" s="626"/>
      <c r="EA8" s="626"/>
      <c r="EB8" s="626"/>
      <c r="EC8" s="666"/>
    </row>
    <row r="9" spans="2:143" ht="11.25" customHeight="1">
      <c r="B9" s="620" t="s">
        <v>241</v>
      </c>
      <c r="C9" s="621"/>
      <c r="D9" s="621"/>
      <c r="E9" s="621"/>
      <c r="F9" s="621"/>
      <c r="G9" s="621"/>
      <c r="H9" s="621"/>
      <c r="I9" s="621"/>
      <c r="J9" s="621"/>
      <c r="K9" s="621"/>
      <c r="L9" s="621"/>
      <c r="M9" s="621"/>
      <c r="N9" s="621"/>
      <c r="O9" s="621"/>
      <c r="P9" s="621"/>
      <c r="Q9" s="622"/>
      <c r="R9" s="623">
        <v>8799</v>
      </c>
      <c r="S9" s="626"/>
      <c r="T9" s="626"/>
      <c r="U9" s="626"/>
      <c r="V9" s="626"/>
      <c r="W9" s="626"/>
      <c r="X9" s="626"/>
      <c r="Y9" s="627"/>
      <c r="Z9" s="685">
        <v>0.1</v>
      </c>
      <c r="AA9" s="685"/>
      <c r="AB9" s="685"/>
      <c r="AC9" s="685"/>
      <c r="AD9" s="686">
        <v>8799</v>
      </c>
      <c r="AE9" s="686"/>
      <c r="AF9" s="686"/>
      <c r="AG9" s="686"/>
      <c r="AH9" s="686"/>
      <c r="AI9" s="686"/>
      <c r="AJ9" s="686"/>
      <c r="AK9" s="686"/>
      <c r="AL9" s="628">
        <v>0.1</v>
      </c>
      <c r="AM9" s="629"/>
      <c r="AN9" s="629"/>
      <c r="AO9" s="687"/>
      <c r="AP9" s="620" t="s">
        <v>242</v>
      </c>
      <c r="AQ9" s="621"/>
      <c r="AR9" s="621"/>
      <c r="AS9" s="621"/>
      <c r="AT9" s="621"/>
      <c r="AU9" s="621"/>
      <c r="AV9" s="621"/>
      <c r="AW9" s="621"/>
      <c r="AX9" s="621"/>
      <c r="AY9" s="621"/>
      <c r="AZ9" s="621"/>
      <c r="BA9" s="621"/>
      <c r="BB9" s="621"/>
      <c r="BC9" s="621"/>
      <c r="BD9" s="621"/>
      <c r="BE9" s="621"/>
      <c r="BF9" s="622"/>
      <c r="BG9" s="623">
        <v>905035</v>
      </c>
      <c r="BH9" s="626"/>
      <c r="BI9" s="626"/>
      <c r="BJ9" s="626"/>
      <c r="BK9" s="626"/>
      <c r="BL9" s="626"/>
      <c r="BM9" s="626"/>
      <c r="BN9" s="627"/>
      <c r="BO9" s="685">
        <v>27.5</v>
      </c>
      <c r="BP9" s="685"/>
      <c r="BQ9" s="685"/>
      <c r="BR9" s="685"/>
      <c r="BS9" s="631" t="s">
        <v>234</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2075841</v>
      </c>
      <c r="CS9" s="626"/>
      <c r="CT9" s="626"/>
      <c r="CU9" s="626"/>
      <c r="CV9" s="626"/>
      <c r="CW9" s="626"/>
      <c r="CX9" s="626"/>
      <c r="CY9" s="627"/>
      <c r="CZ9" s="685">
        <v>12.7</v>
      </c>
      <c r="DA9" s="685"/>
      <c r="DB9" s="685"/>
      <c r="DC9" s="685"/>
      <c r="DD9" s="631">
        <v>33942</v>
      </c>
      <c r="DE9" s="626"/>
      <c r="DF9" s="626"/>
      <c r="DG9" s="626"/>
      <c r="DH9" s="626"/>
      <c r="DI9" s="626"/>
      <c r="DJ9" s="626"/>
      <c r="DK9" s="626"/>
      <c r="DL9" s="626"/>
      <c r="DM9" s="626"/>
      <c r="DN9" s="626"/>
      <c r="DO9" s="626"/>
      <c r="DP9" s="627"/>
      <c r="DQ9" s="631">
        <v>1778574</v>
      </c>
      <c r="DR9" s="626"/>
      <c r="DS9" s="626"/>
      <c r="DT9" s="626"/>
      <c r="DU9" s="626"/>
      <c r="DV9" s="626"/>
      <c r="DW9" s="626"/>
      <c r="DX9" s="626"/>
      <c r="DY9" s="626"/>
      <c r="DZ9" s="626"/>
      <c r="EA9" s="626"/>
      <c r="EB9" s="626"/>
      <c r="EC9" s="666"/>
    </row>
    <row r="10" spans="2:143" ht="11.25" customHeight="1">
      <c r="B10" s="620" t="s">
        <v>244</v>
      </c>
      <c r="C10" s="621"/>
      <c r="D10" s="621"/>
      <c r="E10" s="621"/>
      <c r="F10" s="621"/>
      <c r="G10" s="621"/>
      <c r="H10" s="621"/>
      <c r="I10" s="621"/>
      <c r="J10" s="621"/>
      <c r="K10" s="621"/>
      <c r="L10" s="621"/>
      <c r="M10" s="621"/>
      <c r="N10" s="621"/>
      <c r="O10" s="621"/>
      <c r="P10" s="621"/>
      <c r="Q10" s="622"/>
      <c r="R10" s="623" t="s">
        <v>234</v>
      </c>
      <c r="S10" s="626"/>
      <c r="T10" s="626"/>
      <c r="U10" s="626"/>
      <c r="V10" s="626"/>
      <c r="W10" s="626"/>
      <c r="X10" s="626"/>
      <c r="Y10" s="627"/>
      <c r="Z10" s="685" t="s">
        <v>234</v>
      </c>
      <c r="AA10" s="685"/>
      <c r="AB10" s="685"/>
      <c r="AC10" s="685"/>
      <c r="AD10" s="686" t="s">
        <v>234</v>
      </c>
      <c r="AE10" s="686"/>
      <c r="AF10" s="686"/>
      <c r="AG10" s="686"/>
      <c r="AH10" s="686"/>
      <c r="AI10" s="686"/>
      <c r="AJ10" s="686"/>
      <c r="AK10" s="686"/>
      <c r="AL10" s="628" t="s">
        <v>129</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75746</v>
      </c>
      <c r="BH10" s="626"/>
      <c r="BI10" s="626"/>
      <c r="BJ10" s="626"/>
      <c r="BK10" s="626"/>
      <c r="BL10" s="626"/>
      <c r="BM10" s="626"/>
      <c r="BN10" s="627"/>
      <c r="BO10" s="685">
        <v>2.2999999999999998</v>
      </c>
      <c r="BP10" s="685"/>
      <c r="BQ10" s="685"/>
      <c r="BR10" s="685"/>
      <c r="BS10" s="631" t="s">
        <v>234</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48524</v>
      </c>
      <c r="CS10" s="626"/>
      <c r="CT10" s="626"/>
      <c r="CU10" s="626"/>
      <c r="CV10" s="626"/>
      <c r="CW10" s="626"/>
      <c r="CX10" s="626"/>
      <c r="CY10" s="627"/>
      <c r="CZ10" s="685">
        <v>0.3</v>
      </c>
      <c r="DA10" s="685"/>
      <c r="DB10" s="685"/>
      <c r="DC10" s="685"/>
      <c r="DD10" s="631">
        <v>1427</v>
      </c>
      <c r="DE10" s="626"/>
      <c r="DF10" s="626"/>
      <c r="DG10" s="626"/>
      <c r="DH10" s="626"/>
      <c r="DI10" s="626"/>
      <c r="DJ10" s="626"/>
      <c r="DK10" s="626"/>
      <c r="DL10" s="626"/>
      <c r="DM10" s="626"/>
      <c r="DN10" s="626"/>
      <c r="DO10" s="626"/>
      <c r="DP10" s="627"/>
      <c r="DQ10" s="631">
        <v>39033</v>
      </c>
      <c r="DR10" s="626"/>
      <c r="DS10" s="626"/>
      <c r="DT10" s="626"/>
      <c r="DU10" s="626"/>
      <c r="DV10" s="626"/>
      <c r="DW10" s="626"/>
      <c r="DX10" s="626"/>
      <c r="DY10" s="626"/>
      <c r="DZ10" s="626"/>
      <c r="EA10" s="626"/>
      <c r="EB10" s="626"/>
      <c r="EC10" s="666"/>
    </row>
    <row r="11" spans="2:143" ht="11.25" customHeight="1">
      <c r="B11" s="620" t="s">
        <v>247</v>
      </c>
      <c r="C11" s="621"/>
      <c r="D11" s="621"/>
      <c r="E11" s="621"/>
      <c r="F11" s="621"/>
      <c r="G11" s="621"/>
      <c r="H11" s="621"/>
      <c r="I11" s="621"/>
      <c r="J11" s="621"/>
      <c r="K11" s="621"/>
      <c r="L11" s="621"/>
      <c r="M11" s="621"/>
      <c r="N11" s="621"/>
      <c r="O11" s="621"/>
      <c r="P11" s="621"/>
      <c r="Q11" s="622"/>
      <c r="R11" s="623" t="s">
        <v>234</v>
      </c>
      <c r="S11" s="626"/>
      <c r="T11" s="626"/>
      <c r="U11" s="626"/>
      <c r="V11" s="626"/>
      <c r="W11" s="626"/>
      <c r="X11" s="626"/>
      <c r="Y11" s="627"/>
      <c r="Z11" s="685" t="s">
        <v>234</v>
      </c>
      <c r="AA11" s="685"/>
      <c r="AB11" s="685"/>
      <c r="AC11" s="685"/>
      <c r="AD11" s="686" t="s">
        <v>129</v>
      </c>
      <c r="AE11" s="686"/>
      <c r="AF11" s="686"/>
      <c r="AG11" s="686"/>
      <c r="AH11" s="686"/>
      <c r="AI11" s="686"/>
      <c r="AJ11" s="686"/>
      <c r="AK11" s="686"/>
      <c r="AL11" s="628" t="s">
        <v>234</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182630</v>
      </c>
      <c r="BH11" s="626"/>
      <c r="BI11" s="626"/>
      <c r="BJ11" s="626"/>
      <c r="BK11" s="626"/>
      <c r="BL11" s="626"/>
      <c r="BM11" s="626"/>
      <c r="BN11" s="627"/>
      <c r="BO11" s="685">
        <v>5.5</v>
      </c>
      <c r="BP11" s="685"/>
      <c r="BQ11" s="685"/>
      <c r="BR11" s="685"/>
      <c r="BS11" s="631">
        <v>36220</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926572</v>
      </c>
      <c r="CS11" s="626"/>
      <c r="CT11" s="626"/>
      <c r="CU11" s="626"/>
      <c r="CV11" s="626"/>
      <c r="CW11" s="626"/>
      <c r="CX11" s="626"/>
      <c r="CY11" s="627"/>
      <c r="CZ11" s="685">
        <v>5.7</v>
      </c>
      <c r="DA11" s="685"/>
      <c r="DB11" s="685"/>
      <c r="DC11" s="685"/>
      <c r="DD11" s="631">
        <v>157270</v>
      </c>
      <c r="DE11" s="626"/>
      <c r="DF11" s="626"/>
      <c r="DG11" s="626"/>
      <c r="DH11" s="626"/>
      <c r="DI11" s="626"/>
      <c r="DJ11" s="626"/>
      <c r="DK11" s="626"/>
      <c r="DL11" s="626"/>
      <c r="DM11" s="626"/>
      <c r="DN11" s="626"/>
      <c r="DO11" s="626"/>
      <c r="DP11" s="627"/>
      <c r="DQ11" s="631">
        <v>516212</v>
      </c>
      <c r="DR11" s="626"/>
      <c r="DS11" s="626"/>
      <c r="DT11" s="626"/>
      <c r="DU11" s="626"/>
      <c r="DV11" s="626"/>
      <c r="DW11" s="626"/>
      <c r="DX11" s="626"/>
      <c r="DY11" s="626"/>
      <c r="DZ11" s="626"/>
      <c r="EA11" s="626"/>
      <c r="EB11" s="626"/>
      <c r="EC11" s="666"/>
    </row>
    <row r="12" spans="2:143" ht="11.25" customHeight="1">
      <c r="B12" s="620" t="s">
        <v>250</v>
      </c>
      <c r="C12" s="621"/>
      <c r="D12" s="621"/>
      <c r="E12" s="621"/>
      <c r="F12" s="621"/>
      <c r="G12" s="621"/>
      <c r="H12" s="621"/>
      <c r="I12" s="621"/>
      <c r="J12" s="621"/>
      <c r="K12" s="621"/>
      <c r="L12" s="621"/>
      <c r="M12" s="621"/>
      <c r="N12" s="621"/>
      <c r="O12" s="621"/>
      <c r="P12" s="621"/>
      <c r="Q12" s="622"/>
      <c r="R12" s="623">
        <v>479963</v>
      </c>
      <c r="S12" s="626"/>
      <c r="T12" s="626"/>
      <c r="U12" s="626"/>
      <c r="V12" s="626"/>
      <c r="W12" s="626"/>
      <c r="X12" s="626"/>
      <c r="Y12" s="627"/>
      <c r="Z12" s="685">
        <v>2.9</v>
      </c>
      <c r="AA12" s="685"/>
      <c r="AB12" s="685"/>
      <c r="AC12" s="685"/>
      <c r="AD12" s="686">
        <v>479963</v>
      </c>
      <c r="AE12" s="686"/>
      <c r="AF12" s="686"/>
      <c r="AG12" s="686"/>
      <c r="AH12" s="686"/>
      <c r="AI12" s="686"/>
      <c r="AJ12" s="686"/>
      <c r="AK12" s="686"/>
      <c r="AL12" s="628">
        <v>5.0999999999999996</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1686689</v>
      </c>
      <c r="BH12" s="626"/>
      <c r="BI12" s="626"/>
      <c r="BJ12" s="626"/>
      <c r="BK12" s="626"/>
      <c r="BL12" s="626"/>
      <c r="BM12" s="626"/>
      <c r="BN12" s="627"/>
      <c r="BO12" s="685">
        <v>51.2</v>
      </c>
      <c r="BP12" s="685"/>
      <c r="BQ12" s="685"/>
      <c r="BR12" s="685"/>
      <c r="BS12" s="631" t="s">
        <v>129</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430334</v>
      </c>
      <c r="CS12" s="626"/>
      <c r="CT12" s="626"/>
      <c r="CU12" s="626"/>
      <c r="CV12" s="626"/>
      <c r="CW12" s="626"/>
      <c r="CX12" s="626"/>
      <c r="CY12" s="627"/>
      <c r="CZ12" s="685">
        <v>2.6</v>
      </c>
      <c r="DA12" s="685"/>
      <c r="DB12" s="685"/>
      <c r="DC12" s="685"/>
      <c r="DD12" s="631">
        <v>14484</v>
      </c>
      <c r="DE12" s="626"/>
      <c r="DF12" s="626"/>
      <c r="DG12" s="626"/>
      <c r="DH12" s="626"/>
      <c r="DI12" s="626"/>
      <c r="DJ12" s="626"/>
      <c r="DK12" s="626"/>
      <c r="DL12" s="626"/>
      <c r="DM12" s="626"/>
      <c r="DN12" s="626"/>
      <c r="DO12" s="626"/>
      <c r="DP12" s="627"/>
      <c r="DQ12" s="631">
        <v>327613</v>
      </c>
      <c r="DR12" s="626"/>
      <c r="DS12" s="626"/>
      <c r="DT12" s="626"/>
      <c r="DU12" s="626"/>
      <c r="DV12" s="626"/>
      <c r="DW12" s="626"/>
      <c r="DX12" s="626"/>
      <c r="DY12" s="626"/>
      <c r="DZ12" s="626"/>
      <c r="EA12" s="626"/>
      <c r="EB12" s="626"/>
      <c r="EC12" s="666"/>
    </row>
    <row r="13" spans="2:143" ht="11.25" customHeight="1">
      <c r="B13" s="620" t="s">
        <v>253</v>
      </c>
      <c r="C13" s="621"/>
      <c r="D13" s="621"/>
      <c r="E13" s="621"/>
      <c r="F13" s="621"/>
      <c r="G13" s="621"/>
      <c r="H13" s="621"/>
      <c r="I13" s="621"/>
      <c r="J13" s="621"/>
      <c r="K13" s="621"/>
      <c r="L13" s="621"/>
      <c r="M13" s="621"/>
      <c r="N13" s="621"/>
      <c r="O13" s="621"/>
      <c r="P13" s="621"/>
      <c r="Q13" s="622"/>
      <c r="R13" s="623">
        <v>14280</v>
      </c>
      <c r="S13" s="626"/>
      <c r="T13" s="626"/>
      <c r="U13" s="626"/>
      <c r="V13" s="626"/>
      <c r="W13" s="626"/>
      <c r="X13" s="626"/>
      <c r="Y13" s="627"/>
      <c r="Z13" s="685">
        <v>0.1</v>
      </c>
      <c r="AA13" s="685"/>
      <c r="AB13" s="685"/>
      <c r="AC13" s="685"/>
      <c r="AD13" s="686">
        <v>14280</v>
      </c>
      <c r="AE13" s="686"/>
      <c r="AF13" s="686"/>
      <c r="AG13" s="686"/>
      <c r="AH13" s="686"/>
      <c r="AI13" s="686"/>
      <c r="AJ13" s="686"/>
      <c r="AK13" s="686"/>
      <c r="AL13" s="628">
        <v>0.2</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1674022</v>
      </c>
      <c r="BH13" s="626"/>
      <c r="BI13" s="626"/>
      <c r="BJ13" s="626"/>
      <c r="BK13" s="626"/>
      <c r="BL13" s="626"/>
      <c r="BM13" s="626"/>
      <c r="BN13" s="627"/>
      <c r="BO13" s="685">
        <v>50.8</v>
      </c>
      <c r="BP13" s="685"/>
      <c r="BQ13" s="685"/>
      <c r="BR13" s="685"/>
      <c r="BS13" s="631" t="s">
        <v>129</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1109137</v>
      </c>
      <c r="CS13" s="626"/>
      <c r="CT13" s="626"/>
      <c r="CU13" s="626"/>
      <c r="CV13" s="626"/>
      <c r="CW13" s="626"/>
      <c r="CX13" s="626"/>
      <c r="CY13" s="627"/>
      <c r="CZ13" s="685">
        <v>6.8</v>
      </c>
      <c r="DA13" s="685"/>
      <c r="DB13" s="685"/>
      <c r="DC13" s="685"/>
      <c r="DD13" s="631">
        <v>388394</v>
      </c>
      <c r="DE13" s="626"/>
      <c r="DF13" s="626"/>
      <c r="DG13" s="626"/>
      <c r="DH13" s="626"/>
      <c r="DI13" s="626"/>
      <c r="DJ13" s="626"/>
      <c r="DK13" s="626"/>
      <c r="DL13" s="626"/>
      <c r="DM13" s="626"/>
      <c r="DN13" s="626"/>
      <c r="DO13" s="626"/>
      <c r="DP13" s="627"/>
      <c r="DQ13" s="631">
        <v>861589</v>
      </c>
      <c r="DR13" s="626"/>
      <c r="DS13" s="626"/>
      <c r="DT13" s="626"/>
      <c r="DU13" s="626"/>
      <c r="DV13" s="626"/>
      <c r="DW13" s="626"/>
      <c r="DX13" s="626"/>
      <c r="DY13" s="626"/>
      <c r="DZ13" s="626"/>
      <c r="EA13" s="626"/>
      <c r="EB13" s="626"/>
      <c r="EC13" s="666"/>
    </row>
    <row r="14" spans="2:143" ht="11.25" customHeight="1">
      <c r="B14" s="620" t="s">
        <v>256</v>
      </c>
      <c r="C14" s="621"/>
      <c r="D14" s="621"/>
      <c r="E14" s="621"/>
      <c r="F14" s="621"/>
      <c r="G14" s="621"/>
      <c r="H14" s="621"/>
      <c r="I14" s="621"/>
      <c r="J14" s="621"/>
      <c r="K14" s="621"/>
      <c r="L14" s="621"/>
      <c r="M14" s="621"/>
      <c r="N14" s="621"/>
      <c r="O14" s="621"/>
      <c r="P14" s="621"/>
      <c r="Q14" s="622"/>
      <c r="R14" s="623" t="s">
        <v>129</v>
      </c>
      <c r="S14" s="626"/>
      <c r="T14" s="626"/>
      <c r="U14" s="626"/>
      <c r="V14" s="626"/>
      <c r="W14" s="626"/>
      <c r="X14" s="626"/>
      <c r="Y14" s="627"/>
      <c r="Z14" s="685" t="s">
        <v>181</v>
      </c>
      <c r="AA14" s="685"/>
      <c r="AB14" s="685"/>
      <c r="AC14" s="685"/>
      <c r="AD14" s="686" t="s">
        <v>129</v>
      </c>
      <c r="AE14" s="686"/>
      <c r="AF14" s="686"/>
      <c r="AG14" s="686"/>
      <c r="AH14" s="686"/>
      <c r="AI14" s="686"/>
      <c r="AJ14" s="686"/>
      <c r="AK14" s="686"/>
      <c r="AL14" s="628" t="s">
        <v>234</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97751</v>
      </c>
      <c r="BH14" s="626"/>
      <c r="BI14" s="626"/>
      <c r="BJ14" s="626"/>
      <c r="BK14" s="626"/>
      <c r="BL14" s="626"/>
      <c r="BM14" s="626"/>
      <c r="BN14" s="627"/>
      <c r="BO14" s="685">
        <v>3</v>
      </c>
      <c r="BP14" s="685"/>
      <c r="BQ14" s="685"/>
      <c r="BR14" s="685"/>
      <c r="BS14" s="631" t="s">
        <v>129</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581421</v>
      </c>
      <c r="CS14" s="626"/>
      <c r="CT14" s="626"/>
      <c r="CU14" s="626"/>
      <c r="CV14" s="626"/>
      <c r="CW14" s="626"/>
      <c r="CX14" s="626"/>
      <c r="CY14" s="627"/>
      <c r="CZ14" s="685">
        <v>3.6</v>
      </c>
      <c r="DA14" s="685"/>
      <c r="DB14" s="685"/>
      <c r="DC14" s="685"/>
      <c r="DD14" s="631">
        <v>61408</v>
      </c>
      <c r="DE14" s="626"/>
      <c r="DF14" s="626"/>
      <c r="DG14" s="626"/>
      <c r="DH14" s="626"/>
      <c r="DI14" s="626"/>
      <c r="DJ14" s="626"/>
      <c r="DK14" s="626"/>
      <c r="DL14" s="626"/>
      <c r="DM14" s="626"/>
      <c r="DN14" s="626"/>
      <c r="DO14" s="626"/>
      <c r="DP14" s="627"/>
      <c r="DQ14" s="631">
        <v>517791</v>
      </c>
      <c r="DR14" s="626"/>
      <c r="DS14" s="626"/>
      <c r="DT14" s="626"/>
      <c r="DU14" s="626"/>
      <c r="DV14" s="626"/>
      <c r="DW14" s="626"/>
      <c r="DX14" s="626"/>
      <c r="DY14" s="626"/>
      <c r="DZ14" s="626"/>
      <c r="EA14" s="626"/>
      <c r="EB14" s="626"/>
      <c r="EC14" s="666"/>
    </row>
    <row r="15" spans="2:143" ht="11.25" customHeight="1">
      <c r="B15" s="620" t="s">
        <v>259</v>
      </c>
      <c r="C15" s="621"/>
      <c r="D15" s="621"/>
      <c r="E15" s="621"/>
      <c r="F15" s="621"/>
      <c r="G15" s="621"/>
      <c r="H15" s="621"/>
      <c r="I15" s="621"/>
      <c r="J15" s="621"/>
      <c r="K15" s="621"/>
      <c r="L15" s="621"/>
      <c r="M15" s="621"/>
      <c r="N15" s="621"/>
      <c r="O15" s="621"/>
      <c r="P15" s="621"/>
      <c r="Q15" s="622"/>
      <c r="R15" s="623">
        <v>53662</v>
      </c>
      <c r="S15" s="626"/>
      <c r="T15" s="626"/>
      <c r="U15" s="626"/>
      <c r="V15" s="626"/>
      <c r="W15" s="626"/>
      <c r="X15" s="626"/>
      <c r="Y15" s="627"/>
      <c r="Z15" s="685">
        <v>0.3</v>
      </c>
      <c r="AA15" s="685"/>
      <c r="AB15" s="685"/>
      <c r="AC15" s="685"/>
      <c r="AD15" s="686">
        <v>53662</v>
      </c>
      <c r="AE15" s="686"/>
      <c r="AF15" s="686"/>
      <c r="AG15" s="686"/>
      <c r="AH15" s="686"/>
      <c r="AI15" s="686"/>
      <c r="AJ15" s="686"/>
      <c r="AK15" s="686"/>
      <c r="AL15" s="628">
        <v>0.6</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152239</v>
      </c>
      <c r="BH15" s="626"/>
      <c r="BI15" s="626"/>
      <c r="BJ15" s="626"/>
      <c r="BK15" s="626"/>
      <c r="BL15" s="626"/>
      <c r="BM15" s="626"/>
      <c r="BN15" s="627"/>
      <c r="BO15" s="685">
        <v>4.5999999999999996</v>
      </c>
      <c r="BP15" s="685"/>
      <c r="BQ15" s="685"/>
      <c r="BR15" s="685"/>
      <c r="BS15" s="631" t="s">
        <v>234</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1344657</v>
      </c>
      <c r="CS15" s="626"/>
      <c r="CT15" s="626"/>
      <c r="CU15" s="626"/>
      <c r="CV15" s="626"/>
      <c r="CW15" s="626"/>
      <c r="CX15" s="626"/>
      <c r="CY15" s="627"/>
      <c r="CZ15" s="685">
        <v>8.3000000000000007</v>
      </c>
      <c r="DA15" s="685"/>
      <c r="DB15" s="685"/>
      <c r="DC15" s="685"/>
      <c r="DD15" s="631">
        <v>216535</v>
      </c>
      <c r="DE15" s="626"/>
      <c r="DF15" s="626"/>
      <c r="DG15" s="626"/>
      <c r="DH15" s="626"/>
      <c r="DI15" s="626"/>
      <c r="DJ15" s="626"/>
      <c r="DK15" s="626"/>
      <c r="DL15" s="626"/>
      <c r="DM15" s="626"/>
      <c r="DN15" s="626"/>
      <c r="DO15" s="626"/>
      <c r="DP15" s="627"/>
      <c r="DQ15" s="631">
        <v>1146974</v>
      </c>
      <c r="DR15" s="626"/>
      <c r="DS15" s="626"/>
      <c r="DT15" s="626"/>
      <c r="DU15" s="626"/>
      <c r="DV15" s="626"/>
      <c r="DW15" s="626"/>
      <c r="DX15" s="626"/>
      <c r="DY15" s="626"/>
      <c r="DZ15" s="626"/>
      <c r="EA15" s="626"/>
      <c r="EB15" s="626"/>
      <c r="EC15" s="666"/>
    </row>
    <row r="16" spans="2:143" ht="11.25" customHeight="1">
      <c r="B16" s="620" t="s">
        <v>262</v>
      </c>
      <c r="C16" s="621"/>
      <c r="D16" s="621"/>
      <c r="E16" s="621"/>
      <c r="F16" s="621"/>
      <c r="G16" s="621"/>
      <c r="H16" s="621"/>
      <c r="I16" s="621"/>
      <c r="J16" s="621"/>
      <c r="K16" s="621"/>
      <c r="L16" s="621"/>
      <c r="M16" s="621"/>
      <c r="N16" s="621"/>
      <c r="O16" s="621"/>
      <c r="P16" s="621"/>
      <c r="Q16" s="622"/>
      <c r="R16" s="623" t="s">
        <v>234</v>
      </c>
      <c r="S16" s="626"/>
      <c r="T16" s="626"/>
      <c r="U16" s="626"/>
      <c r="V16" s="626"/>
      <c r="W16" s="626"/>
      <c r="X16" s="626"/>
      <c r="Y16" s="627"/>
      <c r="Z16" s="685" t="s">
        <v>234</v>
      </c>
      <c r="AA16" s="685"/>
      <c r="AB16" s="685"/>
      <c r="AC16" s="685"/>
      <c r="AD16" s="686" t="s">
        <v>129</v>
      </c>
      <c r="AE16" s="686"/>
      <c r="AF16" s="686"/>
      <c r="AG16" s="686"/>
      <c r="AH16" s="686"/>
      <c r="AI16" s="686"/>
      <c r="AJ16" s="686"/>
      <c r="AK16" s="686"/>
      <c r="AL16" s="628" t="s">
        <v>234</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v>61653</v>
      </c>
      <c r="BH16" s="626"/>
      <c r="BI16" s="626"/>
      <c r="BJ16" s="626"/>
      <c r="BK16" s="626"/>
      <c r="BL16" s="626"/>
      <c r="BM16" s="626"/>
      <c r="BN16" s="627"/>
      <c r="BO16" s="685">
        <v>1.9</v>
      </c>
      <c r="BP16" s="685"/>
      <c r="BQ16" s="685"/>
      <c r="BR16" s="685"/>
      <c r="BS16" s="631" t="s">
        <v>234</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315012</v>
      </c>
      <c r="CS16" s="626"/>
      <c r="CT16" s="626"/>
      <c r="CU16" s="626"/>
      <c r="CV16" s="626"/>
      <c r="CW16" s="626"/>
      <c r="CX16" s="626"/>
      <c r="CY16" s="627"/>
      <c r="CZ16" s="685">
        <v>1.9</v>
      </c>
      <c r="DA16" s="685"/>
      <c r="DB16" s="685"/>
      <c r="DC16" s="685"/>
      <c r="DD16" s="631" t="s">
        <v>234</v>
      </c>
      <c r="DE16" s="626"/>
      <c r="DF16" s="626"/>
      <c r="DG16" s="626"/>
      <c r="DH16" s="626"/>
      <c r="DI16" s="626"/>
      <c r="DJ16" s="626"/>
      <c r="DK16" s="626"/>
      <c r="DL16" s="626"/>
      <c r="DM16" s="626"/>
      <c r="DN16" s="626"/>
      <c r="DO16" s="626"/>
      <c r="DP16" s="627"/>
      <c r="DQ16" s="631">
        <v>128079</v>
      </c>
      <c r="DR16" s="626"/>
      <c r="DS16" s="626"/>
      <c r="DT16" s="626"/>
      <c r="DU16" s="626"/>
      <c r="DV16" s="626"/>
      <c r="DW16" s="626"/>
      <c r="DX16" s="626"/>
      <c r="DY16" s="626"/>
      <c r="DZ16" s="626"/>
      <c r="EA16" s="626"/>
      <c r="EB16" s="626"/>
      <c r="EC16" s="666"/>
    </row>
    <row r="17" spans="2:133" ht="11.25" customHeight="1">
      <c r="B17" s="620" t="s">
        <v>265</v>
      </c>
      <c r="C17" s="621"/>
      <c r="D17" s="621"/>
      <c r="E17" s="621"/>
      <c r="F17" s="621"/>
      <c r="G17" s="621"/>
      <c r="H17" s="621"/>
      <c r="I17" s="621"/>
      <c r="J17" s="621"/>
      <c r="K17" s="621"/>
      <c r="L17" s="621"/>
      <c r="M17" s="621"/>
      <c r="N17" s="621"/>
      <c r="O17" s="621"/>
      <c r="P17" s="621"/>
      <c r="Q17" s="622"/>
      <c r="R17" s="623">
        <v>7780</v>
      </c>
      <c r="S17" s="626"/>
      <c r="T17" s="626"/>
      <c r="U17" s="626"/>
      <c r="V17" s="626"/>
      <c r="W17" s="626"/>
      <c r="X17" s="626"/>
      <c r="Y17" s="627"/>
      <c r="Z17" s="685">
        <v>0</v>
      </c>
      <c r="AA17" s="685"/>
      <c r="AB17" s="685"/>
      <c r="AC17" s="685"/>
      <c r="AD17" s="686">
        <v>7780</v>
      </c>
      <c r="AE17" s="686"/>
      <c r="AF17" s="686"/>
      <c r="AG17" s="686"/>
      <c r="AH17" s="686"/>
      <c r="AI17" s="686"/>
      <c r="AJ17" s="686"/>
      <c r="AK17" s="686"/>
      <c r="AL17" s="628">
        <v>0.1</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234</v>
      </c>
      <c r="BH17" s="626"/>
      <c r="BI17" s="626"/>
      <c r="BJ17" s="626"/>
      <c r="BK17" s="626"/>
      <c r="BL17" s="626"/>
      <c r="BM17" s="626"/>
      <c r="BN17" s="627"/>
      <c r="BO17" s="685" t="s">
        <v>234</v>
      </c>
      <c r="BP17" s="685"/>
      <c r="BQ17" s="685"/>
      <c r="BR17" s="685"/>
      <c r="BS17" s="631" t="s">
        <v>234</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2900510</v>
      </c>
      <c r="CS17" s="626"/>
      <c r="CT17" s="626"/>
      <c r="CU17" s="626"/>
      <c r="CV17" s="626"/>
      <c r="CW17" s="626"/>
      <c r="CX17" s="626"/>
      <c r="CY17" s="627"/>
      <c r="CZ17" s="685">
        <v>17.8</v>
      </c>
      <c r="DA17" s="685"/>
      <c r="DB17" s="685"/>
      <c r="DC17" s="685"/>
      <c r="DD17" s="631" t="s">
        <v>129</v>
      </c>
      <c r="DE17" s="626"/>
      <c r="DF17" s="626"/>
      <c r="DG17" s="626"/>
      <c r="DH17" s="626"/>
      <c r="DI17" s="626"/>
      <c r="DJ17" s="626"/>
      <c r="DK17" s="626"/>
      <c r="DL17" s="626"/>
      <c r="DM17" s="626"/>
      <c r="DN17" s="626"/>
      <c r="DO17" s="626"/>
      <c r="DP17" s="627"/>
      <c r="DQ17" s="631">
        <v>2769047</v>
      </c>
      <c r="DR17" s="626"/>
      <c r="DS17" s="626"/>
      <c r="DT17" s="626"/>
      <c r="DU17" s="626"/>
      <c r="DV17" s="626"/>
      <c r="DW17" s="626"/>
      <c r="DX17" s="626"/>
      <c r="DY17" s="626"/>
      <c r="DZ17" s="626"/>
      <c r="EA17" s="626"/>
      <c r="EB17" s="626"/>
      <c r="EC17" s="666"/>
    </row>
    <row r="18" spans="2:133" ht="11.25" customHeight="1">
      <c r="B18" s="620" t="s">
        <v>268</v>
      </c>
      <c r="C18" s="621"/>
      <c r="D18" s="621"/>
      <c r="E18" s="621"/>
      <c r="F18" s="621"/>
      <c r="G18" s="621"/>
      <c r="H18" s="621"/>
      <c r="I18" s="621"/>
      <c r="J18" s="621"/>
      <c r="K18" s="621"/>
      <c r="L18" s="621"/>
      <c r="M18" s="621"/>
      <c r="N18" s="621"/>
      <c r="O18" s="621"/>
      <c r="P18" s="621"/>
      <c r="Q18" s="622"/>
      <c r="R18" s="623">
        <v>6529349</v>
      </c>
      <c r="S18" s="626"/>
      <c r="T18" s="626"/>
      <c r="U18" s="626"/>
      <c r="V18" s="626"/>
      <c r="W18" s="626"/>
      <c r="X18" s="626"/>
      <c r="Y18" s="627"/>
      <c r="Z18" s="685">
        <v>38.9</v>
      </c>
      <c r="AA18" s="685"/>
      <c r="AB18" s="685"/>
      <c r="AC18" s="685"/>
      <c r="AD18" s="686">
        <v>5355881</v>
      </c>
      <c r="AE18" s="686"/>
      <c r="AF18" s="686"/>
      <c r="AG18" s="686"/>
      <c r="AH18" s="686"/>
      <c r="AI18" s="686"/>
      <c r="AJ18" s="686"/>
      <c r="AK18" s="686"/>
      <c r="AL18" s="628">
        <v>57.4</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129</v>
      </c>
      <c r="BH18" s="626"/>
      <c r="BI18" s="626"/>
      <c r="BJ18" s="626"/>
      <c r="BK18" s="626"/>
      <c r="BL18" s="626"/>
      <c r="BM18" s="626"/>
      <c r="BN18" s="627"/>
      <c r="BO18" s="685" t="s">
        <v>234</v>
      </c>
      <c r="BP18" s="685"/>
      <c r="BQ18" s="685"/>
      <c r="BR18" s="685"/>
      <c r="BS18" s="631" t="s">
        <v>234</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129</v>
      </c>
      <c r="CS18" s="626"/>
      <c r="CT18" s="626"/>
      <c r="CU18" s="626"/>
      <c r="CV18" s="626"/>
      <c r="CW18" s="626"/>
      <c r="CX18" s="626"/>
      <c r="CY18" s="627"/>
      <c r="CZ18" s="685" t="s">
        <v>234</v>
      </c>
      <c r="DA18" s="685"/>
      <c r="DB18" s="685"/>
      <c r="DC18" s="685"/>
      <c r="DD18" s="631" t="s">
        <v>234</v>
      </c>
      <c r="DE18" s="626"/>
      <c r="DF18" s="626"/>
      <c r="DG18" s="626"/>
      <c r="DH18" s="626"/>
      <c r="DI18" s="626"/>
      <c r="DJ18" s="626"/>
      <c r="DK18" s="626"/>
      <c r="DL18" s="626"/>
      <c r="DM18" s="626"/>
      <c r="DN18" s="626"/>
      <c r="DO18" s="626"/>
      <c r="DP18" s="627"/>
      <c r="DQ18" s="631" t="s">
        <v>234</v>
      </c>
      <c r="DR18" s="626"/>
      <c r="DS18" s="626"/>
      <c r="DT18" s="626"/>
      <c r="DU18" s="626"/>
      <c r="DV18" s="626"/>
      <c r="DW18" s="626"/>
      <c r="DX18" s="626"/>
      <c r="DY18" s="626"/>
      <c r="DZ18" s="626"/>
      <c r="EA18" s="626"/>
      <c r="EB18" s="626"/>
      <c r="EC18" s="666"/>
    </row>
    <row r="19" spans="2:133" ht="11.25" customHeight="1">
      <c r="B19" s="620" t="s">
        <v>271</v>
      </c>
      <c r="C19" s="621"/>
      <c r="D19" s="621"/>
      <c r="E19" s="621"/>
      <c r="F19" s="621"/>
      <c r="G19" s="621"/>
      <c r="H19" s="621"/>
      <c r="I19" s="621"/>
      <c r="J19" s="621"/>
      <c r="K19" s="621"/>
      <c r="L19" s="621"/>
      <c r="M19" s="621"/>
      <c r="N19" s="621"/>
      <c r="O19" s="621"/>
      <c r="P19" s="621"/>
      <c r="Q19" s="622"/>
      <c r="R19" s="623">
        <v>5355881</v>
      </c>
      <c r="S19" s="626"/>
      <c r="T19" s="626"/>
      <c r="U19" s="626"/>
      <c r="V19" s="626"/>
      <c r="W19" s="626"/>
      <c r="X19" s="626"/>
      <c r="Y19" s="627"/>
      <c r="Z19" s="685">
        <v>31.9</v>
      </c>
      <c r="AA19" s="685"/>
      <c r="AB19" s="685"/>
      <c r="AC19" s="685"/>
      <c r="AD19" s="686">
        <v>5355881</v>
      </c>
      <c r="AE19" s="686"/>
      <c r="AF19" s="686"/>
      <c r="AG19" s="686"/>
      <c r="AH19" s="686"/>
      <c r="AI19" s="686"/>
      <c r="AJ19" s="686"/>
      <c r="AK19" s="686"/>
      <c r="AL19" s="628">
        <v>57.4</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90699</v>
      </c>
      <c r="BH19" s="626"/>
      <c r="BI19" s="626"/>
      <c r="BJ19" s="626"/>
      <c r="BK19" s="626"/>
      <c r="BL19" s="626"/>
      <c r="BM19" s="626"/>
      <c r="BN19" s="627"/>
      <c r="BO19" s="685">
        <v>2.8</v>
      </c>
      <c r="BP19" s="685"/>
      <c r="BQ19" s="685"/>
      <c r="BR19" s="685"/>
      <c r="BS19" s="631" t="s">
        <v>129</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181</v>
      </c>
      <c r="CS19" s="626"/>
      <c r="CT19" s="626"/>
      <c r="CU19" s="626"/>
      <c r="CV19" s="626"/>
      <c r="CW19" s="626"/>
      <c r="CX19" s="626"/>
      <c r="CY19" s="627"/>
      <c r="CZ19" s="685" t="s">
        <v>129</v>
      </c>
      <c r="DA19" s="685"/>
      <c r="DB19" s="685"/>
      <c r="DC19" s="685"/>
      <c r="DD19" s="631" t="s">
        <v>234</v>
      </c>
      <c r="DE19" s="626"/>
      <c r="DF19" s="626"/>
      <c r="DG19" s="626"/>
      <c r="DH19" s="626"/>
      <c r="DI19" s="626"/>
      <c r="DJ19" s="626"/>
      <c r="DK19" s="626"/>
      <c r="DL19" s="626"/>
      <c r="DM19" s="626"/>
      <c r="DN19" s="626"/>
      <c r="DO19" s="626"/>
      <c r="DP19" s="627"/>
      <c r="DQ19" s="631" t="s">
        <v>181</v>
      </c>
      <c r="DR19" s="626"/>
      <c r="DS19" s="626"/>
      <c r="DT19" s="626"/>
      <c r="DU19" s="626"/>
      <c r="DV19" s="626"/>
      <c r="DW19" s="626"/>
      <c r="DX19" s="626"/>
      <c r="DY19" s="626"/>
      <c r="DZ19" s="626"/>
      <c r="EA19" s="626"/>
      <c r="EB19" s="626"/>
      <c r="EC19" s="666"/>
    </row>
    <row r="20" spans="2:133" ht="11.25" customHeight="1">
      <c r="B20" s="620" t="s">
        <v>274</v>
      </c>
      <c r="C20" s="621"/>
      <c r="D20" s="621"/>
      <c r="E20" s="621"/>
      <c r="F20" s="621"/>
      <c r="G20" s="621"/>
      <c r="H20" s="621"/>
      <c r="I20" s="621"/>
      <c r="J20" s="621"/>
      <c r="K20" s="621"/>
      <c r="L20" s="621"/>
      <c r="M20" s="621"/>
      <c r="N20" s="621"/>
      <c r="O20" s="621"/>
      <c r="P20" s="621"/>
      <c r="Q20" s="622"/>
      <c r="R20" s="623">
        <v>1173468</v>
      </c>
      <c r="S20" s="626"/>
      <c r="T20" s="626"/>
      <c r="U20" s="626"/>
      <c r="V20" s="626"/>
      <c r="W20" s="626"/>
      <c r="X20" s="626"/>
      <c r="Y20" s="627"/>
      <c r="Z20" s="685">
        <v>7</v>
      </c>
      <c r="AA20" s="685"/>
      <c r="AB20" s="685"/>
      <c r="AC20" s="685"/>
      <c r="AD20" s="686" t="s">
        <v>234</v>
      </c>
      <c r="AE20" s="686"/>
      <c r="AF20" s="686"/>
      <c r="AG20" s="686"/>
      <c r="AH20" s="686"/>
      <c r="AI20" s="686"/>
      <c r="AJ20" s="686"/>
      <c r="AK20" s="686"/>
      <c r="AL20" s="628" t="s">
        <v>234</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90699</v>
      </c>
      <c r="BH20" s="626"/>
      <c r="BI20" s="626"/>
      <c r="BJ20" s="626"/>
      <c r="BK20" s="626"/>
      <c r="BL20" s="626"/>
      <c r="BM20" s="626"/>
      <c r="BN20" s="627"/>
      <c r="BO20" s="685">
        <v>2.8</v>
      </c>
      <c r="BP20" s="685"/>
      <c r="BQ20" s="685"/>
      <c r="BR20" s="685"/>
      <c r="BS20" s="631" t="s">
        <v>129</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16283518</v>
      </c>
      <c r="CS20" s="626"/>
      <c r="CT20" s="626"/>
      <c r="CU20" s="626"/>
      <c r="CV20" s="626"/>
      <c r="CW20" s="626"/>
      <c r="CX20" s="626"/>
      <c r="CY20" s="627"/>
      <c r="CZ20" s="685">
        <v>100</v>
      </c>
      <c r="DA20" s="685"/>
      <c r="DB20" s="685"/>
      <c r="DC20" s="685"/>
      <c r="DD20" s="631">
        <v>989751</v>
      </c>
      <c r="DE20" s="626"/>
      <c r="DF20" s="626"/>
      <c r="DG20" s="626"/>
      <c r="DH20" s="626"/>
      <c r="DI20" s="626"/>
      <c r="DJ20" s="626"/>
      <c r="DK20" s="626"/>
      <c r="DL20" s="626"/>
      <c r="DM20" s="626"/>
      <c r="DN20" s="626"/>
      <c r="DO20" s="626"/>
      <c r="DP20" s="627"/>
      <c r="DQ20" s="631">
        <v>12314788</v>
      </c>
      <c r="DR20" s="626"/>
      <c r="DS20" s="626"/>
      <c r="DT20" s="626"/>
      <c r="DU20" s="626"/>
      <c r="DV20" s="626"/>
      <c r="DW20" s="626"/>
      <c r="DX20" s="626"/>
      <c r="DY20" s="626"/>
      <c r="DZ20" s="626"/>
      <c r="EA20" s="626"/>
      <c r="EB20" s="626"/>
      <c r="EC20" s="666"/>
    </row>
    <row r="21" spans="2:133" ht="11.25" customHeight="1">
      <c r="B21" s="620" t="s">
        <v>277</v>
      </c>
      <c r="C21" s="621"/>
      <c r="D21" s="621"/>
      <c r="E21" s="621"/>
      <c r="F21" s="621"/>
      <c r="G21" s="621"/>
      <c r="H21" s="621"/>
      <c r="I21" s="621"/>
      <c r="J21" s="621"/>
      <c r="K21" s="621"/>
      <c r="L21" s="621"/>
      <c r="M21" s="621"/>
      <c r="N21" s="621"/>
      <c r="O21" s="621"/>
      <c r="P21" s="621"/>
      <c r="Q21" s="622"/>
      <c r="R21" s="623" t="s">
        <v>234</v>
      </c>
      <c r="S21" s="626"/>
      <c r="T21" s="626"/>
      <c r="U21" s="626"/>
      <c r="V21" s="626"/>
      <c r="W21" s="626"/>
      <c r="X21" s="626"/>
      <c r="Y21" s="627"/>
      <c r="Z21" s="685" t="s">
        <v>234</v>
      </c>
      <c r="AA21" s="685"/>
      <c r="AB21" s="685"/>
      <c r="AC21" s="685"/>
      <c r="AD21" s="686" t="s">
        <v>181</v>
      </c>
      <c r="AE21" s="686"/>
      <c r="AF21" s="686"/>
      <c r="AG21" s="686"/>
      <c r="AH21" s="686"/>
      <c r="AI21" s="686"/>
      <c r="AJ21" s="686"/>
      <c r="AK21" s="686"/>
      <c r="AL21" s="628" t="s">
        <v>181</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v>593</v>
      </c>
      <c r="BH21" s="626"/>
      <c r="BI21" s="626"/>
      <c r="BJ21" s="626"/>
      <c r="BK21" s="626"/>
      <c r="BL21" s="626"/>
      <c r="BM21" s="626"/>
      <c r="BN21" s="627"/>
      <c r="BO21" s="685">
        <v>0</v>
      </c>
      <c r="BP21" s="685"/>
      <c r="BQ21" s="685"/>
      <c r="BR21" s="685"/>
      <c r="BS21" s="631" t="s">
        <v>181</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c r="B22" s="620" t="s">
        <v>279</v>
      </c>
      <c r="C22" s="621"/>
      <c r="D22" s="621"/>
      <c r="E22" s="621"/>
      <c r="F22" s="621"/>
      <c r="G22" s="621"/>
      <c r="H22" s="621"/>
      <c r="I22" s="621"/>
      <c r="J22" s="621"/>
      <c r="K22" s="621"/>
      <c r="L22" s="621"/>
      <c r="M22" s="621"/>
      <c r="N22" s="621"/>
      <c r="O22" s="621"/>
      <c r="P22" s="621"/>
      <c r="Q22" s="622"/>
      <c r="R22" s="623">
        <v>10562298</v>
      </c>
      <c r="S22" s="626"/>
      <c r="T22" s="626"/>
      <c r="U22" s="626"/>
      <c r="V22" s="626"/>
      <c r="W22" s="626"/>
      <c r="X22" s="626"/>
      <c r="Y22" s="627"/>
      <c r="Z22" s="685">
        <v>62.9</v>
      </c>
      <c r="AA22" s="685"/>
      <c r="AB22" s="685"/>
      <c r="AC22" s="685"/>
      <c r="AD22" s="686">
        <v>9298724</v>
      </c>
      <c r="AE22" s="686"/>
      <c r="AF22" s="686"/>
      <c r="AG22" s="686"/>
      <c r="AH22" s="686"/>
      <c r="AI22" s="686"/>
      <c r="AJ22" s="686"/>
      <c r="AK22" s="686"/>
      <c r="AL22" s="628">
        <v>99.7</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181</v>
      </c>
      <c r="BH22" s="626"/>
      <c r="BI22" s="626"/>
      <c r="BJ22" s="626"/>
      <c r="BK22" s="626"/>
      <c r="BL22" s="626"/>
      <c r="BM22" s="626"/>
      <c r="BN22" s="627"/>
      <c r="BO22" s="685" t="s">
        <v>234</v>
      </c>
      <c r="BP22" s="685"/>
      <c r="BQ22" s="685"/>
      <c r="BR22" s="685"/>
      <c r="BS22" s="631" t="s">
        <v>234</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20" t="s">
        <v>282</v>
      </c>
      <c r="C23" s="621"/>
      <c r="D23" s="621"/>
      <c r="E23" s="621"/>
      <c r="F23" s="621"/>
      <c r="G23" s="621"/>
      <c r="H23" s="621"/>
      <c r="I23" s="621"/>
      <c r="J23" s="621"/>
      <c r="K23" s="621"/>
      <c r="L23" s="621"/>
      <c r="M23" s="621"/>
      <c r="N23" s="621"/>
      <c r="O23" s="621"/>
      <c r="P23" s="621"/>
      <c r="Q23" s="622"/>
      <c r="R23" s="623">
        <v>3860</v>
      </c>
      <c r="S23" s="626"/>
      <c r="T23" s="626"/>
      <c r="U23" s="626"/>
      <c r="V23" s="626"/>
      <c r="W23" s="626"/>
      <c r="X23" s="626"/>
      <c r="Y23" s="627"/>
      <c r="Z23" s="685">
        <v>0</v>
      </c>
      <c r="AA23" s="685"/>
      <c r="AB23" s="685"/>
      <c r="AC23" s="685"/>
      <c r="AD23" s="686">
        <v>3860</v>
      </c>
      <c r="AE23" s="686"/>
      <c r="AF23" s="686"/>
      <c r="AG23" s="686"/>
      <c r="AH23" s="686"/>
      <c r="AI23" s="686"/>
      <c r="AJ23" s="686"/>
      <c r="AK23" s="686"/>
      <c r="AL23" s="628">
        <v>0</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v>90106</v>
      </c>
      <c r="BH23" s="626"/>
      <c r="BI23" s="626"/>
      <c r="BJ23" s="626"/>
      <c r="BK23" s="626"/>
      <c r="BL23" s="626"/>
      <c r="BM23" s="626"/>
      <c r="BN23" s="627"/>
      <c r="BO23" s="685">
        <v>2.7</v>
      </c>
      <c r="BP23" s="685"/>
      <c r="BQ23" s="685"/>
      <c r="BR23" s="685"/>
      <c r="BS23" s="631" t="s">
        <v>234</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c r="B24" s="620" t="s">
        <v>289</v>
      </c>
      <c r="C24" s="621"/>
      <c r="D24" s="621"/>
      <c r="E24" s="621"/>
      <c r="F24" s="621"/>
      <c r="G24" s="621"/>
      <c r="H24" s="621"/>
      <c r="I24" s="621"/>
      <c r="J24" s="621"/>
      <c r="K24" s="621"/>
      <c r="L24" s="621"/>
      <c r="M24" s="621"/>
      <c r="N24" s="621"/>
      <c r="O24" s="621"/>
      <c r="P24" s="621"/>
      <c r="Q24" s="622"/>
      <c r="R24" s="623">
        <v>63779</v>
      </c>
      <c r="S24" s="626"/>
      <c r="T24" s="626"/>
      <c r="U24" s="626"/>
      <c r="V24" s="626"/>
      <c r="W24" s="626"/>
      <c r="X24" s="626"/>
      <c r="Y24" s="627"/>
      <c r="Z24" s="685">
        <v>0.4</v>
      </c>
      <c r="AA24" s="685"/>
      <c r="AB24" s="685"/>
      <c r="AC24" s="685"/>
      <c r="AD24" s="686" t="s">
        <v>129</v>
      </c>
      <c r="AE24" s="686"/>
      <c r="AF24" s="686"/>
      <c r="AG24" s="686"/>
      <c r="AH24" s="686"/>
      <c r="AI24" s="686"/>
      <c r="AJ24" s="686"/>
      <c r="AK24" s="686"/>
      <c r="AL24" s="628" t="s">
        <v>234</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129</v>
      </c>
      <c r="BH24" s="626"/>
      <c r="BI24" s="626"/>
      <c r="BJ24" s="626"/>
      <c r="BK24" s="626"/>
      <c r="BL24" s="626"/>
      <c r="BM24" s="626"/>
      <c r="BN24" s="627"/>
      <c r="BO24" s="685" t="s">
        <v>234</v>
      </c>
      <c r="BP24" s="685"/>
      <c r="BQ24" s="685"/>
      <c r="BR24" s="685"/>
      <c r="BS24" s="631" t="s">
        <v>234</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7971024</v>
      </c>
      <c r="CS24" s="689"/>
      <c r="CT24" s="689"/>
      <c r="CU24" s="689"/>
      <c r="CV24" s="689"/>
      <c r="CW24" s="689"/>
      <c r="CX24" s="689"/>
      <c r="CY24" s="735"/>
      <c r="CZ24" s="736">
        <v>49</v>
      </c>
      <c r="DA24" s="705"/>
      <c r="DB24" s="705"/>
      <c r="DC24" s="739"/>
      <c r="DD24" s="734">
        <v>6195753</v>
      </c>
      <c r="DE24" s="689"/>
      <c r="DF24" s="689"/>
      <c r="DG24" s="689"/>
      <c r="DH24" s="689"/>
      <c r="DI24" s="689"/>
      <c r="DJ24" s="689"/>
      <c r="DK24" s="735"/>
      <c r="DL24" s="734">
        <v>5094520</v>
      </c>
      <c r="DM24" s="689"/>
      <c r="DN24" s="689"/>
      <c r="DO24" s="689"/>
      <c r="DP24" s="689"/>
      <c r="DQ24" s="689"/>
      <c r="DR24" s="689"/>
      <c r="DS24" s="689"/>
      <c r="DT24" s="689"/>
      <c r="DU24" s="689"/>
      <c r="DV24" s="735"/>
      <c r="DW24" s="736">
        <v>52.1</v>
      </c>
      <c r="DX24" s="705"/>
      <c r="DY24" s="705"/>
      <c r="DZ24" s="705"/>
      <c r="EA24" s="705"/>
      <c r="EB24" s="705"/>
      <c r="EC24" s="737"/>
    </row>
    <row r="25" spans="2:133" ht="11.25" customHeight="1">
      <c r="B25" s="620" t="s">
        <v>292</v>
      </c>
      <c r="C25" s="621"/>
      <c r="D25" s="621"/>
      <c r="E25" s="621"/>
      <c r="F25" s="621"/>
      <c r="G25" s="621"/>
      <c r="H25" s="621"/>
      <c r="I25" s="621"/>
      <c r="J25" s="621"/>
      <c r="K25" s="621"/>
      <c r="L25" s="621"/>
      <c r="M25" s="621"/>
      <c r="N25" s="621"/>
      <c r="O25" s="621"/>
      <c r="P25" s="621"/>
      <c r="Q25" s="622"/>
      <c r="R25" s="623">
        <v>328902</v>
      </c>
      <c r="S25" s="626"/>
      <c r="T25" s="626"/>
      <c r="U25" s="626"/>
      <c r="V25" s="626"/>
      <c r="W25" s="626"/>
      <c r="X25" s="626"/>
      <c r="Y25" s="627"/>
      <c r="Z25" s="685">
        <v>2</v>
      </c>
      <c r="AA25" s="685"/>
      <c r="AB25" s="685"/>
      <c r="AC25" s="685"/>
      <c r="AD25" s="686">
        <v>19734</v>
      </c>
      <c r="AE25" s="686"/>
      <c r="AF25" s="686"/>
      <c r="AG25" s="686"/>
      <c r="AH25" s="686"/>
      <c r="AI25" s="686"/>
      <c r="AJ25" s="686"/>
      <c r="AK25" s="686"/>
      <c r="AL25" s="628">
        <v>0.2</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129</v>
      </c>
      <c r="BH25" s="626"/>
      <c r="BI25" s="626"/>
      <c r="BJ25" s="626"/>
      <c r="BK25" s="626"/>
      <c r="BL25" s="626"/>
      <c r="BM25" s="626"/>
      <c r="BN25" s="627"/>
      <c r="BO25" s="685" t="s">
        <v>129</v>
      </c>
      <c r="BP25" s="685"/>
      <c r="BQ25" s="685"/>
      <c r="BR25" s="685"/>
      <c r="BS25" s="631" t="s">
        <v>234</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2787118</v>
      </c>
      <c r="CS25" s="624"/>
      <c r="CT25" s="624"/>
      <c r="CU25" s="624"/>
      <c r="CV25" s="624"/>
      <c r="CW25" s="624"/>
      <c r="CX25" s="624"/>
      <c r="CY25" s="625"/>
      <c r="CZ25" s="628">
        <v>17.100000000000001</v>
      </c>
      <c r="DA25" s="657"/>
      <c r="DB25" s="657"/>
      <c r="DC25" s="658"/>
      <c r="DD25" s="631">
        <v>2649671</v>
      </c>
      <c r="DE25" s="624"/>
      <c r="DF25" s="624"/>
      <c r="DG25" s="624"/>
      <c r="DH25" s="624"/>
      <c r="DI25" s="624"/>
      <c r="DJ25" s="624"/>
      <c r="DK25" s="625"/>
      <c r="DL25" s="631">
        <v>2620215</v>
      </c>
      <c r="DM25" s="624"/>
      <c r="DN25" s="624"/>
      <c r="DO25" s="624"/>
      <c r="DP25" s="624"/>
      <c r="DQ25" s="624"/>
      <c r="DR25" s="624"/>
      <c r="DS25" s="624"/>
      <c r="DT25" s="624"/>
      <c r="DU25" s="624"/>
      <c r="DV25" s="625"/>
      <c r="DW25" s="628">
        <v>26.8</v>
      </c>
      <c r="DX25" s="657"/>
      <c r="DY25" s="657"/>
      <c r="DZ25" s="657"/>
      <c r="EA25" s="657"/>
      <c r="EB25" s="657"/>
      <c r="EC25" s="659"/>
    </row>
    <row r="26" spans="2:133" ht="11.25" customHeight="1">
      <c r="B26" s="620" t="s">
        <v>295</v>
      </c>
      <c r="C26" s="621"/>
      <c r="D26" s="621"/>
      <c r="E26" s="621"/>
      <c r="F26" s="621"/>
      <c r="G26" s="621"/>
      <c r="H26" s="621"/>
      <c r="I26" s="621"/>
      <c r="J26" s="621"/>
      <c r="K26" s="621"/>
      <c r="L26" s="621"/>
      <c r="M26" s="621"/>
      <c r="N26" s="621"/>
      <c r="O26" s="621"/>
      <c r="P26" s="621"/>
      <c r="Q26" s="622"/>
      <c r="R26" s="623">
        <v>58654</v>
      </c>
      <c r="S26" s="626"/>
      <c r="T26" s="626"/>
      <c r="U26" s="626"/>
      <c r="V26" s="626"/>
      <c r="W26" s="626"/>
      <c r="X26" s="626"/>
      <c r="Y26" s="627"/>
      <c r="Z26" s="685">
        <v>0.3</v>
      </c>
      <c r="AA26" s="685"/>
      <c r="AB26" s="685"/>
      <c r="AC26" s="685"/>
      <c r="AD26" s="686" t="s">
        <v>234</v>
      </c>
      <c r="AE26" s="686"/>
      <c r="AF26" s="686"/>
      <c r="AG26" s="686"/>
      <c r="AH26" s="686"/>
      <c r="AI26" s="686"/>
      <c r="AJ26" s="686"/>
      <c r="AK26" s="686"/>
      <c r="AL26" s="628" t="s">
        <v>129</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129</v>
      </c>
      <c r="BH26" s="626"/>
      <c r="BI26" s="626"/>
      <c r="BJ26" s="626"/>
      <c r="BK26" s="626"/>
      <c r="BL26" s="626"/>
      <c r="BM26" s="626"/>
      <c r="BN26" s="627"/>
      <c r="BO26" s="685" t="s">
        <v>234</v>
      </c>
      <c r="BP26" s="685"/>
      <c r="BQ26" s="685"/>
      <c r="BR26" s="685"/>
      <c r="BS26" s="631" t="s">
        <v>129</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1851884</v>
      </c>
      <c r="CS26" s="626"/>
      <c r="CT26" s="626"/>
      <c r="CU26" s="626"/>
      <c r="CV26" s="626"/>
      <c r="CW26" s="626"/>
      <c r="CX26" s="626"/>
      <c r="CY26" s="627"/>
      <c r="CZ26" s="628">
        <v>11.4</v>
      </c>
      <c r="DA26" s="657"/>
      <c r="DB26" s="657"/>
      <c r="DC26" s="658"/>
      <c r="DD26" s="631">
        <v>1765296</v>
      </c>
      <c r="DE26" s="626"/>
      <c r="DF26" s="626"/>
      <c r="DG26" s="626"/>
      <c r="DH26" s="626"/>
      <c r="DI26" s="626"/>
      <c r="DJ26" s="626"/>
      <c r="DK26" s="627"/>
      <c r="DL26" s="631" t="s">
        <v>234</v>
      </c>
      <c r="DM26" s="626"/>
      <c r="DN26" s="626"/>
      <c r="DO26" s="626"/>
      <c r="DP26" s="626"/>
      <c r="DQ26" s="626"/>
      <c r="DR26" s="626"/>
      <c r="DS26" s="626"/>
      <c r="DT26" s="626"/>
      <c r="DU26" s="626"/>
      <c r="DV26" s="627"/>
      <c r="DW26" s="628" t="s">
        <v>181</v>
      </c>
      <c r="DX26" s="657"/>
      <c r="DY26" s="657"/>
      <c r="DZ26" s="657"/>
      <c r="EA26" s="657"/>
      <c r="EB26" s="657"/>
      <c r="EC26" s="659"/>
    </row>
    <row r="27" spans="2:133" ht="11.25" customHeight="1">
      <c r="B27" s="620" t="s">
        <v>298</v>
      </c>
      <c r="C27" s="621"/>
      <c r="D27" s="621"/>
      <c r="E27" s="621"/>
      <c r="F27" s="621"/>
      <c r="G27" s="621"/>
      <c r="H27" s="621"/>
      <c r="I27" s="621"/>
      <c r="J27" s="621"/>
      <c r="K27" s="621"/>
      <c r="L27" s="621"/>
      <c r="M27" s="621"/>
      <c r="N27" s="621"/>
      <c r="O27" s="621"/>
      <c r="P27" s="621"/>
      <c r="Q27" s="622"/>
      <c r="R27" s="623">
        <v>1500702</v>
      </c>
      <c r="S27" s="626"/>
      <c r="T27" s="626"/>
      <c r="U27" s="626"/>
      <c r="V27" s="626"/>
      <c r="W27" s="626"/>
      <c r="X27" s="626"/>
      <c r="Y27" s="627"/>
      <c r="Z27" s="685">
        <v>8.9</v>
      </c>
      <c r="AA27" s="685"/>
      <c r="AB27" s="685"/>
      <c r="AC27" s="685"/>
      <c r="AD27" s="686" t="s">
        <v>234</v>
      </c>
      <c r="AE27" s="686"/>
      <c r="AF27" s="686"/>
      <c r="AG27" s="686"/>
      <c r="AH27" s="686"/>
      <c r="AI27" s="686"/>
      <c r="AJ27" s="686"/>
      <c r="AK27" s="686"/>
      <c r="AL27" s="628" t="s">
        <v>129</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3296126</v>
      </c>
      <c r="BH27" s="626"/>
      <c r="BI27" s="626"/>
      <c r="BJ27" s="626"/>
      <c r="BK27" s="626"/>
      <c r="BL27" s="626"/>
      <c r="BM27" s="626"/>
      <c r="BN27" s="627"/>
      <c r="BO27" s="685">
        <v>100</v>
      </c>
      <c r="BP27" s="685"/>
      <c r="BQ27" s="685"/>
      <c r="BR27" s="685"/>
      <c r="BS27" s="631">
        <v>36220</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2283407</v>
      </c>
      <c r="CS27" s="624"/>
      <c r="CT27" s="624"/>
      <c r="CU27" s="624"/>
      <c r="CV27" s="624"/>
      <c r="CW27" s="624"/>
      <c r="CX27" s="624"/>
      <c r="CY27" s="625"/>
      <c r="CZ27" s="628">
        <v>14</v>
      </c>
      <c r="DA27" s="657"/>
      <c r="DB27" s="657"/>
      <c r="DC27" s="658"/>
      <c r="DD27" s="631">
        <v>777046</v>
      </c>
      <c r="DE27" s="624"/>
      <c r="DF27" s="624"/>
      <c r="DG27" s="624"/>
      <c r="DH27" s="624"/>
      <c r="DI27" s="624"/>
      <c r="DJ27" s="624"/>
      <c r="DK27" s="625"/>
      <c r="DL27" s="631">
        <v>776546</v>
      </c>
      <c r="DM27" s="624"/>
      <c r="DN27" s="624"/>
      <c r="DO27" s="624"/>
      <c r="DP27" s="624"/>
      <c r="DQ27" s="624"/>
      <c r="DR27" s="624"/>
      <c r="DS27" s="624"/>
      <c r="DT27" s="624"/>
      <c r="DU27" s="624"/>
      <c r="DV27" s="625"/>
      <c r="DW27" s="628">
        <v>7.9</v>
      </c>
      <c r="DX27" s="657"/>
      <c r="DY27" s="657"/>
      <c r="DZ27" s="657"/>
      <c r="EA27" s="657"/>
      <c r="EB27" s="657"/>
      <c r="EC27" s="659"/>
    </row>
    <row r="28" spans="2:133" ht="11.25" customHeight="1">
      <c r="B28" s="728" t="s">
        <v>301</v>
      </c>
      <c r="C28" s="729"/>
      <c r="D28" s="729"/>
      <c r="E28" s="729"/>
      <c r="F28" s="729"/>
      <c r="G28" s="729"/>
      <c r="H28" s="729"/>
      <c r="I28" s="729"/>
      <c r="J28" s="729"/>
      <c r="K28" s="729"/>
      <c r="L28" s="729"/>
      <c r="M28" s="729"/>
      <c r="N28" s="729"/>
      <c r="O28" s="729"/>
      <c r="P28" s="729"/>
      <c r="Q28" s="730"/>
      <c r="R28" s="623" t="s">
        <v>234</v>
      </c>
      <c r="S28" s="626"/>
      <c r="T28" s="626"/>
      <c r="U28" s="626"/>
      <c r="V28" s="626"/>
      <c r="W28" s="626"/>
      <c r="X28" s="626"/>
      <c r="Y28" s="627"/>
      <c r="Z28" s="685" t="s">
        <v>234</v>
      </c>
      <c r="AA28" s="685"/>
      <c r="AB28" s="685"/>
      <c r="AC28" s="685"/>
      <c r="AD28" s="686" t="s">
        <v>129</v>
      </c>
      <c r="AE28" s="686"/>
      <c r="AF28" s="686"/>
      <c r="AG28" s="686"/>
      <c r="AH28" s="686"/>
      <c r="AI28" s="686"/>
      <c r="AJ28" s="686"/>
      <c r="AK28" s="686"/>
      <c r="AL28" s="628" t="s">
        <v>129</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2900499</v>
      </c>
      <c r="CS28" s="626"/>
      <c r="CT28" s="626"/>
      <c r="CU28" s="626"/>
      <c r="CV28" s="626"/>
      <c r="CW28" s="626"/>
      <c r="CX28" s="626"/>
      <c r="CY28" s="627"/>
      <c r="CZ28" s="628">
        <v>17.8</v>
      </c>
      <c r="DA28" s="657"/>
      <c r="DB28" s="657"/>
      <c r="DC28" s="658"/>
      <c r="DD28" s="631">
        <v>2769036</v>
      </c>
      <c r="DE28" s="626"/>
      <c r="DF28" s="626"/>
      <c r="DG28" s="626"/>
      <c r="DH28" s="626"/>
      <c r="DI28" s="626"/>
      <c r="DJ28" s="626"/>
      <c r="DK28" s="627"/>
      <c r="DL28" s="631">
        <v>1697759</v>
      </c>
      <c r="DM28" s="626"/>
      <c r="DN28" s="626"/>
      <c r="DO28" s="626"/>
      <c r="DP28" s="626"/>
      <c r="DQ28" s="626"/>
      <c r="DR28" s="626"/>
      <c r="DS28" s="626"/>
      <c r="DT28" s="626"/>
      <c r="DU28" s="626"/>
      <c r="DV28" s="627"/>
      <c r="DW28" s="628">
        <v>17.399999999999999</v>
      </c>
      <c r="DX28" s="657"/>
      <c r="DY28" s="657"/>
      <c r="DZ28" s="657"/>
      <c r="EA28" s="657"/>
      <c r="EB28" s="657"/>
      <c r="EC28" s="659"/>
    </row>
    <row r="29" spans="2:133" ht="11.25" customHeight="1">
      <c r="B29" s="620" t="s">
        <v>303</v>
      </c>
      <c r="C29" s="621"/>
      <c r="D29" s="621"/>
      <c r="E29" s="621"/>
      <c r="F29" s="621"/>
      <c r="G29" s="621"/>
      <c r="H29" s="621"/>
      <c r="I29" s="621"/>
      <c r="J29" s="621"/>
      <c r="K29" s="621"/>
      <c r="L29" s="621"/>
      <c r="M29" s="621"/>
      <c r="N29" s="621"/>
      <c r="O29" s="621"/>
      <c r="P29" s="621"/>
      <c r="Q29" s="622"/>
      <c r="R29" s="623">
        <v>1135700</v>
      </c>
      <c r="S29" s="626"/>
      <c r="T29" s="626"/>
      <c r="U29" s="626"/>
      <c r="V29" s="626"/>
      <c r="W29" s="626"/>
      <c r="X29" s="626"/>
      <c r="Y29" s="627"/>
      <c r="Z29" s="685">
        <v>6.8</v>
      </c>
      <c r="AA29" s="685"/>
      <c r="AB29" s="685"/>
      <c r="AC29" s="685"/>
      <c r="AD29" s="686" t="s">
        <v>234</v>
      </c>
      <c r="AE29" s="686"/>
      <c r="AF29" s="686"/>
      <c r="AG29" s="686"/>
      <c r="AH29" s="686"/>
      <c r="AI29" s="686"/>
      <c r="AJ29" s="686"/>
      <c r="AK29" s="686"/>
      <c r="AL29" s="628" t="s">
        <v>181</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307</v>
      </c>
      <c r="CG29" s="664"/>
      <c r="CH29" s="664"/>
      <c r="CI29" s="664"/>
      <c r="CJ29" s="664"/>
      <c r="CK29" s="664"/>
      <c r="CL29" s="664"/>
      <c r="CM29" s="664"/>
      <c r="CN29" s="664"/>
      <c r="CO29" s="664"/>
      <c r="CP29" s="664"/>
      <c r="CQ29" s="665"/>
      <c r="CR29" s="623">
        <v>2900499</v>
      </c>
      <c r="CS29" s="624"/>
      <c r="CT29" s="624"/>
      <c r="CU29" s="624"/>
      <c r="CV29" s="624"/>
      <c r="CW29" s="624"/>
      <c r="CX29" s="624"/>
      <c r="CY29" s="625"/>
      <c r="CZ29" s="628">
        <v>17.8</v>
      </c>
      <c r="DA29" s="657"/>
      <c r="DB29" s="657"/>
      <c r="DC29" s="658"/>
      <c r="DD29" s="631">
        <v>2769036</v>
      </c>
      <c r="DE29" s="624"/>
      <c r="DF29" s="624"/>
      <c r="DG29" s="624"/>
      <c r="DH29" s="624"/>
      <c r="DI29" s="624"/>
      <c r="DJ29" s="624"/>
      <c r="DK29" s="625"/>
      <c r="DL29" s="631">
        <v>1697759</v>
      </c>
      <c r="DM29" s="624"/>
      <c r="DN29" s="624"/>
      <c r="DO29" s="624"/>
      <c r="DP29" s="624"/>
      <c r="DQ29" s="624"/>
      <c r="DR29" s="624"/>
      <c r="DS29" s="624"/>
      <c r="DT29" s="624"/>
      <c r="DU29" s="624"/>
      <c r="DV29" s="625"/>
      <c r="DW29" s="628">
        <v>17.399999999999999</v>
      </c>
      <c r="DX29" s="657"/>
      <c r="DY29" s="657"/>
      <c r="DZ29" s="657"/>
      <c r="EA29" s="657"/>
      <c r="EB29" s="657"/>
      <c r="EC29" s="659"/>
    </row>
    <row r="30" spans="2:133" ht="11.25" customHeight="1">
      <c r="B30" s="620" t="s">
        <v>308</v>
      </c>
      <c r="C30" s="621"/>
      <c r="D30" s="621"/>
      <c r="E30" s="621"/>
      <c r="F30" s="621"/>
      <c r="G30" s="621"/>
      <c r="H30" s="621"/>
      <c r="I30" s="621"/>
      <c r="J30" s="621"/>
      <c r="K30" s="621"/>
      <c r="L30" s="621"/>
      <c r="M30" s="621"/>
      <c r="N30" s="621"/>
      <c r="O30" s="621"/>
      <c r="P30" s="621"/>
      <c r="Q30" s="622"/>
      <c r="R30" s="623">
        <v>48619</v>
      </c>
      <c r="S30" s="626"/>
      <c r="T30" s="626"/>
      <c r="U30" s="626"/>
      <c r="V30" s="626"/>
      <c r="W30" s="626"/>
      <c r="X30" s="626"/>
      <c r="Y30" s="627"/>
      <c r="Z30" s="685">
        <v>0.3</v>
      </c>
      <c r="AA30" s="685"/>
      <c r="AB30" s="685"/>
      <c r="AC30" s="685"/>
      <c r="AD30" s="686">
        <v>6651</v>
      </c>
      <c r="AE30" s="686"/>
      <c r="AF30" s="686"/>
      <c r="AG30" s="686"/>
      <c r="AH30" s="686"/>
      <c r="AI30" s="686"/>
      <c r="AJ30" s="686"/>
      <c r="AK30" s="686"/>
      <c r="AL30" s="628">
        <v>0.1</v>
      </c>
      <c r="AM30" s="629"/>
      <c r="AN30" s="629"/>
      <c r="AO30" s="687"/>
      <c r="AP30" s="713" t="s">
        <v>309</v>
      </c>
      <c r="AQ30" s="714"/>
      <c r="AR30" s="714"/>
      <c r="AS30" s="714"/>
      <c r="AT30" s="719" t="s">
        <v>310</v>
      </c>
      <c r="AU30" s="230"/>
      <c r="AV30" s="230"/>
      <c r="AW30" s="230"/>
      <c r="AX30" s="722" t="s">
        <v>187</v>
      </c>
      <c r="AY30" s="723"/>
      <c r="AZ30" s="723"/>
      <c r="BA30" s="723"/>
      <c r="BB30" s="723"/>
      <c r="BC30" s="723"/>
      <c r="BD30" s="723"/>
      <c r="BE30" s="723"/>
      <c r="BF30" s="724"/>
      <c r="BG30" s="703">
        <v>99.3</v>
      </c>
      <c r="BH30" s="704"/>
      <c r="BI30" s="704"/>
      <c r="BJ30" s="704"/>
      <c r="BK30" s="704"/>
      <c r="BL30" s="704"/>
      <c r="BM30" s="705">
        <v>95.9</v>
      </c>
      <c r="BN30" s="704"/>
      <c r="BO30" s="704"/>
      <c r="BP30" s="704"/>
      <c r="BQ30" s="706"/>
      <c r="BR30" s="703">
        <v>99.3</v>
      </c>
      <c r="BS30" s="704"/>
      <c r="BT30" s="704"/>
      <c r="BU30" s="704"/>
      <c r="BV30" s="704"/>
      <c r="BW30" s="704"/>
      <c r="BX30" s="705">
        <v>95.7</v>
      </c>
      <c r="BY30" s="704"/>
      <c r="BZ30" s="704"/>
      <c r="CA30" s="704"/>
      <c r="CB30" s="706"/>
      <c r="CD30" s="709"/>
      <c r="CE30" s="710"/>
      <c r="CF30" s="667" t="s">
        <v>311</v>
      </c>
      <c r="CG30" s="664"/>
      <c r="CH30" s="664"/>
      <c r="CI30" s="664"/>
      <c r="CJ30" s="664"/>
      <c r="CK30" s="664"/>
      <c r="CL30" s="664"/>
      <c r="CM30" s="664"/>
      <c r="CN30" s="664"/>
      <c r="CO30" s="664"/>
      <c r="CP30" s="664"/>
      <c r="CQ30" s="665"/>
      <c r="CR30" s="623">
        <v>2789114</v>
      </c>
      <c r="CS30" s="626"/>
      <c r="CT30" s="626"/>
      <c r="CU30" s="626"/>
      <c r="CV30" s="626"/>
      <c r="CW30" s="626"/>
      <c r="CX30" s="626"/>
      <c r="CY30" s="627"/>
      <c r="CZ30" s="628">
        <v>17.100000000000001</v>
      </c>
      <c r="DA30" s="657"/>
      <c r="DB30" s="657"/>
      <c r="DC30" s="658"/>
      <c r="DD30" s="631">
        <v>2674982</v>
      </c>
      <c r="DE30" s="626"/>
      <c r="DF30" s="626"/>
      <c r="DG30" s="626"/>
      <c r="DH30" s="626"/>
      <c r="DI30" s="626"/>
      <c r="DJ30" s="626"/>
      <c r="DK30" s="627"/>
      <c r="DL30" s="631">
        <v>1603705</v>
      </c>
      <c r="DM30" s="626"/>
      <c r="DN30" s="626"/>
      <c r="DO30" s="626"/>
      <c r="DP30" s="626"/>
      <c r="DQ30" s="626"/>
      <c r="DR30" s="626"/>
      <c r="DS30" s="626"/>
      <c r="DT30" s="626"/>
      <c r="DU30" s="626"/>
      <c r="DV30" s="627"/>
      <c r="DW30" s="628">
        <v>16.399999999999999</v>
      </c>
      <c r="DX30" s="657"/>
      <c r="DY30" s="657"/>
      <c r="DZ30" s="657"/>
      <c r="EA30" s="657"/>
      <c r="EB30" s="657"/>
      <c r="EC30" s="659"/>
    </row>
    <row r="31" spans="2:133" ht="11.25" customHeight="1">
      <c r="B31" s="620" t="s">
        <v>312</v>
      </c>
      <c r="C31" s="621"/>
      <c r="D31" s="621"/>
      <c r="E31" s="621"/>
      <c r="F31" s="621"/>
      <c r="G31" s="621"/>
      <c r="H31" s="621"/>
      <c r="I31" s="621"/>
      <c r="J31" s="621"/>
      <c r="K31" s="621"/>
      <c r="L31" s="621"/>
      <c r="M31" s="621"/>
      <c r="N31" s="621"/>
      <c r="O31" s="621"/>
      <c r="P31" s="621"/>
      <c r="Q31" s="622"/>
      <c r="R31" s="623">
        <v>63073</v>
      </c>
      <c r="S31" s="626"/>
      <c r="T31" s="626"/>
      <c r="U31" s="626"/>
      <c r="V31" s="626"/>
      <c r="W31" s="626"/>
      <c r="X31" s="626"/>
      <c r="Y31" s="627"/>
      <c r="Z31" s="685">
        <v>0.4</v>
      </c>
      <c r="AA31" s="685"/>
      <c r="AB31" s="685"/>
      <c r="AC31" s="685"/>
      <c r="AD31" s="686" t="s">
        <v>129</v>
      </c>
      <c r="AE31" s="686"/>
      <c r="AF31" s="686"/>
      <c r="AG31" s="686"/>
      <c r="AH31" s="686"/>
      <c r="AI31" s="686"/>
      <c r="AJ31" s="686"/>
      <c r="AK31" s="686"/>
      <c r="AL31" s="628" t="s">
        <v>181</v>
      </c>
      <c r="AM31" s="629"/>
      <c r="AN31" s="629"/>
      <c r="AO31" s="687"/>
      <c r="AP31" s="715"/>
      <c r="AQ31" s="716"/>
      <c r="AR31" s="716"/>
      <c r="AS31" s="716"/>
      <c r="AT31" s="720"/>
      <c r="AU31" s="229" t="s">
        <v>313</v>
      </c>
      <c r="AV31" s="229"/>
      <c r="AW31" s="229"/>
      <c r="AX31" s="620" t="s">
        <v>314</v>
      </c>
      <c r="AY31" s="621"/>
      <c r="AZ31" s="621"/>
      <c r="BA31" s="621"/>
      <c r="BB31" s="621"/>
      <c r="BC31" s="621"/>
      <c r="BD31" s="621"/>
      <c r="BE31" s="621"/>
      <c r="BF31" s="622"/>
      <c r="BG31" s="701">
        <v>99.7</v>
      </c>
      <c r="BH31" s="624"/>
      <c r="BI31" s="624"/>
      <c r="BJ31" s="624"/>
      <c r="BK31" s="624"/>
      <c r="BL31" s="624"/>
      <c r="BM31" s="629">
        <v>98.9</v>
      </c>
      <c r="BN31" s="702"/>
      <c r="BO31" s="702"/>
      <c r="BP31" s="702"/>
      <c r="BQ31" s="663"/>
      <c r="BR31" s="701">
        <v>99.7</v>
      </c>
      <c r="BS31" s="624"/>
      <c r="BT31" s="624"/>
      <c r="BU31" s="624"/>
      <c r="BV31" s="624"/>
      <c r="BW31" s="624"/>
      <c r="BX31" s="629">
        <v>98.3</v>
      </c>
      <c r="BY31" s="702"/>
      <c r="BZ31" s="702"/>
      <c r="CA31" s="702"/>
      <c r="CB31" s="663"/>
      <c r="CD31" s="709"/>
      <c r="CE31" s="710"/>
      <c r="CF31" s="667" t="s">
        <v>315</v>
      </c>
      <c r="CG31" s="664"/>
      <c r="CH31" s="664"/>
      <c r="CI31" s="664"/>
      <c r="CJ31" s="664"/>
      <c r="CK31" s="664"/>
      <c r="CL31" s="664"/>
      <c r="CM31" s="664"/>
      <c r="CN31" s="664"/>
      <c r="CO31" s="664"/>
      <c r="CP31" s="664"/>
      <c r="CQ31" s="665"/>
      <c r="CR31" s="623">
        <v>111385</v>
      </c>
      <c r="CS31" s="624"/>
      <c r="CT31" s="624"/>
      <c r="CU31" s="624"/>
      <c r="CV31" s="624"/>
      <c r="CW31" s="624"/>
      <c r="CX31" s="624"/>
      <c r="CY31" s="625"/>
      <c r="CZ31" s="628">
        <v>0.7</v>
      </c>
      <c r="DA31" s="657"/>
      <c r="DB31" s="657"/>
      <c r="DC31" s="658"/>
      <c r="DD31" s="631">
        <v>94054</v>
      </c>
      <c r="DE31" s="624"/>
      <c r="DF31" s="624"/>
      <c r="DG31" s="624"/>
      <c r="DH31" s="624"/>
      <c r="DI31" s="624"/>
      <c r="DJ31" s="624"/>
      <c r="DK31" s="625"/>
      <c r="DL31" s="631">
        <v>94054</v>
      </c>
      <c r="DM31" s="624"/>
      <c r="DN31" s="624"/>
      <c r="DO31" s="624"/>
      <c r="DP31" s="624"/>
      <c r="DQ31" s="624"/>
      <c r="DR31" s="624"/>
      <c r="DS31" s="624"/>
      <c r="DT31" s="624"/>
      <c r="DU31" s="624"/>
      <c r="DV31" s="625"/>
      <c r="DW31" s="628">
        <v>1</v>
      </c>
      <c r="DX31" s="657"/>
      <c r="DY31" s="657"/>
      <c r="DZ31" s="657"/>
      <c r="EA31" s="657"/>
      <c r="EB31" s="657"/>
      <c r="EC31" s="659"/>
    </row>
    <row r="32" spans="2:133" ht="11.25" customHeight="1">
      <c r="B32" s="620" t="s">
        <v>316</v>
      </c>
      <c r="C32" s="621"/>
      <c r="D32" s="621"/>
      <c r="E32" s="621"/>
      <c r="F32" s="621"/>
      <c r="G32" s="621"/>
      <c r="H32" s="621"/>
      <c r="I32" s="621"/>
      <c r="J32" s="621"/>
      <c r="K32" s="621"/>
      <c r="L32" s="621"/>
      <c r="M32" s="621"/>
      <c r="N32" s="621"/>
      <c r="O32" s="621"/>
      <c r="P32" s="621"/>
      <c r="Q32" s="622"/>
      <c r="R32" s="623">
        <v>1156868</v>
      </c>
      <c r="S32" s="626"/>
      <c r="T32" s="626"/>
      <c r="U32" s="626"/>
      <c r="V32" s="626"/>
      <c r="W32" s="626"/>
      <c r="X32" s="626"/>
      <c r="Y32" s="627"/>
      <c r="Z32" s="685">
        <v>6.9</v>
      </c>
      <c r="AA32" s="685"/>
      <c r="AB32" s="685"/>
      <c r="AC32" s="685"/>
      <c r="AD32" s="686" t="s">
        <v>129</v>
      </c>
      <c r="AE32" s="686"/>
      <c r="AF32" s="686"/>
      <c r="AG32" s="686"/>
      <c r="AH32" s="686"/>
      <c r="AI32" s="686"/>
      <c r="AJ32" s="686"/>
      <c r="AK32" s="686"/>
      <c r="AL32" s="628" t="s">
        <v>181</v>
      </c>
      <c r="AM32" s="629"/>
      <c r="AN32" s="629"/>
      <c r="AO32" s="687"/>
      <c r="AP32" s="717"/>
      <c r="AQ32" s="718"/>
      <c r="AR32" s="718"/>
      <c r="AS32" s="718"/>
      <c r="AT32" s="721"/>
      <c r="AU32" s="231"/>
      <c r="AV32" s="231"/>
      <c r="AW32" s="231"/>
      <c r="AX32" s="635" t="s">
        <v>317</v>
      </c>
      <c r="AY32" s="636"/>
      <c r="AZ32" s="636"/>
      <c r="BA32" s="636"/>
      <c r="BB32" s="636"/>
      <c r="BC32" s="636"/>
      <c r="BD32" s="636"/>
      <c r="BE32" s="636"/>
      <c r="BF32" s="637"/>
      <c r="BG32" s="700">
        <v>99</v>
      </c>
      <c r="BH32" s="639"/>
      <c r="BI32" s="639"/>
      <c r="BJ32" s="639"/>
      <c r="BK32" s="639"/>
      <c r="BL32" s="639"/>
      <c r="BM32" s="683">
        <v>93.2</v>
      </c>
      <c r="BN32" s="639"/>
      <c r="BO32" s="639"/>
      <c r="BP32" s="639"/>
      <c r="BQ32" s="676"/>
      <c r="BR32" s="700">
        <v>98.9</v>
      </c>
      <c r="BS32" s="639"/>
      <c r="BT32" s="639"/>
      <c r="BU32" s="639"/>
      <c r="BV32" s="639"/>
      <c r="BW32" s="639"/>
      <c r="BX32" s="683">
        <v>93.2</v>
      </c>
      <c r="BY32" s="639"/>
      <c r="BZ32" s="639"/>
      <c r="CA32" s="639"/>
      <c r="CB32" s="676"/>
      <c r="CD32" s="711"/>
      <c r="CE32" s="712"/>
      <c r="CF32" s="667" t="s">
        <v>318</v>
      </c>
      <c r="CG32" s="664"/>
      <c r="CH32" s="664"/>
      <c r="CI32" s="664"/>
      <c r="CJ32" s="664"/>
      <c r="CK32" s="664"/>
      <c r="CL32" s="664"/>
      <c r="CM32" s="664"/>
      <c r="CN32" s="664"/>
      <c r="CO32" s="664"/>
      <c r="CP32" s="664"/>
      <c r="CQ32" s="665"/>
      <c r="CR32" s="623" t="s">
        <v>129</v>
      </c>
      <c r="CS32" s="626"/>
      <c r="CT32" s="626"/>
      <c r="CU32" s="626"/>
      <c r="CV32" s="626"/>
      <c r="CW32" s="626"/>
      <c r="CX32" s="626"/>
      <c r="CY32" s="627"/>
      <c r="CZ32" s="628" t="s">
        <v>234</v>
      </c>
      <c r="DA32" s="657"/>
      <c r="DB32" s="657"/>
      <c r="DC32" s="658"/>
      <c r="DD32" s="631" t="s">
        <v>234</v>
      </c>
      <c r="DE32" s="626"/>
      <c r="DF32" s="626"/>
      <c r="DG32" s="626"/>
      <c r="DH32" s="626"/>
      <c r="DI32" s="626"/>
      <c r="DJ32" s="626"/>
      <c r="DK32" s="627"/>
      <c r="DL32" s="631" t="s">
        <v>129</v>
      </c>
      <c r="DM32" s="626"/>
      <c r="DN32" s="626"/>
      <c r="DO32" s="626"/>
      <c r="DP32" s="626"/>
      <c r="DQ32" s="626"/>
      <c r="DR32" s="626"/>
      <c r="DS32" s="626"/>
      <c r="DT32" s="626"/>
      <c r="DU32" s="626"/>
      <c r="DV32" s="627"/>
      <c r="DW32" s="628" t="s">
        <v>234</v>
      </c>
      <c r="DX32" s="657"/>
      <c r="DY32" s="657"/>
      <c r="DZ32" s="657"/>
      <c r="EA32" s="657"/>
      <c r="EB32" s="657"/>
      <c r="EC32" s="659"/>
    </row>
    <row r="33" spans="2:133" ht="11.25" customHeight="1">
      <c r="B33" s="620" t="s">
        <v>319</v>
      </c>
      <c r="C33" s="621"/>
      <c r="D33" s="621"/>
      <c r="E33" s="621"/>
      <c r="F33" s="621"/>
      <c r="G33" s="621"/>
      <c r="H33" s="621"/>
      <c r="I33" s="621"/>
      <c r="J33" s="621"/>
      <c r="K33" s="621"/>
      <c r="L33" s="621"/>
      <c r="M33" s="621"/>
      <c r="N33" s="621"/>
      <c r="O33" s="621"/>
      <c r="P33" s="621"/>
      <c r="Q33" s="622"/>
      <c r="R33" s="623">
        <v>641200</v>
      </c>
      <c r="S33" s="626"/>
      <c r="T33" s="626"/>
      <c r="U33" s="626"/>
      <c r="V33" s="626"/>
      <c r="W33" s="626"/>
      <c r="X33" s="626"/>
      <c r="Y33" s="627"/>
      <c r="Z33" s="685">
        <v>3.8</v>
      </c>
      <c r="AA33" s="685"/>
      <c r="AB33" s="685"/>
      <c r="AC33" s="685"/>
      <c r="AD33" s="686" t="s">
        <v>234</v>
      </c>
      <c r="AE33" s="686"/>
      <c r="AF33" s="686"/>
      <c r="AG33" s="686"/>
      <c r="AH33" s="686"/>
      <c r="AI33" s="686"/>
      <c r="AJ33" s="686"/>
      <c r="AK33" s="686"/>
      <c r="AL33" s="628" t="s">
        <v>129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320</v>
      </c>
      <c r="CE33" s="664"/>
      <c r="CF33" s="664"/>
      <c r="CG33" s="664"/>
      <c r="CH33" s="664"/>
      <c r="CI33" s="664"/>
      <c r="CJ33" s="664"/>
      <c r="CK33" s="664"/>
      <c r="CL33" s="664"/>
      <c r="CM33" s="664"/>
      <c r="CN33" s="664"/>
      <c r="CO33" s="664"/>
      <c r="CP33" s="664"/>
      <c r="CQ33" s="665"/>
      <c r="CR33" s="623">
        <v>7007731</v>
      </c>
      <c r="CS33" s="624"/>
      <c r="CT33" s="624"/>
      <c r="CU33" s="624"/>
      <c r="CV33" s="624"/>
      <c r="CW33" s="624"/>
      <c r="CX33" s="624"/>
      <c r="CY33" s="625"/>
      <c r="CZ33" s="628">
        <v>43</v>
      </c>
      <c r="DA33" s="657"/>
      <c r="DB33" s="657"/>
      <c r="DC33" s="658"/>
      <c r="DD33" s="631">
        <v>5528685</v>
      </c>
      <c r="DE33" s="624"/>
      <c r="DF33" s="624"/>
      <c r="DG33" s="624"/>
      <c r="DH33" s="624"/>
      <c r="DI33" s="624"/>
      <c r="DJ33" s="624"/>
      <c r="DK33" s="625"/>
      <c r="DL33" s="631">
        <v>4301706</v>
      </c>
      <c r="DM33" s="624"/>
      <c r="DN33" s="624"/>
      <c r="DO33" s="624"/>
      <c r="DP33" s="624"/>
      <c r="DQ33" s="624"/>
      <c r="DR33" s="624"/>
      <c r="DS33" s="624"/>
      <c r="DT33" s="624"/>
      <c r="DU33" s="624"/>
      <c r="DV33" s="625"/>
      <c r="DW33" s="628">
        <v>44</v>
      </c>
      <c r="DX33" s="657"/>
      <c r="DY33" s="657"/>
      <c r="DZ33" s="657"/>
      <c r="EA33" s="657"/>
      <c r="EB33" s="657"/>
      <c r="EC33" s="659"/>
    </row>
    <row r="34" spans="2:133" ht="11.25" customHeight="1">
      <c r="B34" s="620" t="s">
        <v>321</v>
      </c>
      <c r="C34" s="621"/>
      <c r="D34" s="621"/>
      <c r="E34" s="621"/>
      <c r="F34" s="621"/>
      <c r="G34" s="621"/>
      <c r="H34" s="621"/>
      <c r="I34" s="621"/>
      <c r="J34" s="621"/>
      <c r="K34" s="621"/>
      <c r="L34" s="621"/>
      <c r="M34" s="621"/>
      <c r="N34" s="621"/>
      <c r="O34" s="621"/>
      <c r="P34" s="621"/>
      <c r="Q34" s="622"/>
      <c r="R34" s="623">
        <v>198559</v>
      </c>
      <c r="S34" s="626"/>
      <c r="T34" s="626"/>
      <c r="U34" s="626"/>
      <c r="V34" s="626"/>
      <c r="W34" s="626"/>
      <c r="X34" s="626"/>
      <c r="Y34" s="627"/>
      <c r="Z34" s="685">
        <v>1.2</v>
      </c>
      <c r="AA34" s="685"/>
      <c r="AB34" s="685"/>
      <c r="AC34" s="685"/>
      <c r="AD34" s="686">
        <v>229</v>
      </c>
      <c r="AE34" s="686"/>
      <c r="AF34" s="686"/>
      <c r="AG34" s="686"/>
      <c r="AH34" s="686"/>
      <c r="AI34" s="686"/>
      <c r="AJ34" s="686"/>
      <c r="AK34" s="686"/>
      <c r="AL34" s="628">
        <v>0</v>
      </c>
      <c r="AM34" s="629"/>
      <c r="AN34" s="629"/>
      <c r="AO34" s="687"/>
      <c r="AP34" s="234"/>
      <c r="AQ34" s="697" t="s">
        <v>322</v>
      </c>
      <c r="AR34" s="698"/>
      <c r="AS34" s="698"/>
      <c r="AT34" s="698"/>
      <c r="AU34" s="698"/>
      <c r="AV34" s="698"/>
      <c r="AW34" s="698"/>
      <c r="AX34" s="698"/>
      <c r="AY34" s="698"/>
      <c r="AZ34" s="698"/>
      <c r="BA34" s="698"/>
      <c r="BB34" s="698"/>
      <c r="BC34" s="698"/>
      <c r="BD34" s="698"/>
      <c r="BE34" s="698"/>
      <c r="BF34" s="699"/>
      <c r="BG34" s="697" t="s">
        <v>323</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324</v>
      </c>
      <c r="CE34" s="664"/>
      <c r="CF34" s="664"/>
      <c r="CG34" s="664"/>
      <c r="CH34" s="664"/>
      <c r="CI34" s="664"/>
      <c r="CJ34" s="664"/>
      <c r="CK34" s="664"/>
      <c r="CL34" s="664"/>
      <c r="CM34" s="664"/>
      <c r="CN34" s="664"/>
      <c r="CO34" s="664"/>
      <c r="CP34" s="664"/>
      <c r="CQ34" s="665"/>
      <c r="CR34" s="623">
        <v>2376085</v>
      </c>
      <c r="CS34" s="626"/>
      <c r="CT34" s="626"/>
      <c r="CU34" s="626"/>
      <c r="CV34" s="626"/>
      <c r="CW34" s="626"/>
      <c r="CX34" s="626"/>
      <c r="CY34" s="627"/>
      <c r="CZ34" s="628">
        <v>14.6</v>
      </c>
      <c r="DA34" s="657"/>
      <c r="DB34" s="657"/>
      <c r="DC34" s="658"/>
      <c r="DD34" s="631">
        <v>1816296</v>
      </c>
      <c r="DE34" s="626"/>
      <c r="DF34" s="626"/>
      <c r="DG34" s="626"/>
      <c r="DH34" s="626"/>
      <c r="DI34" s="626"/>
      <c r="DJ34" s="626"/>
      <c r="DK34" s="627"/>
      <c r="DL34" s="631">
        <v>1570445</v>
      </c>
      <c r="DM34" s="626"/>
      <c r="DN34" s="626"/>
      <c r="DO34" s="626"/>
      <c r="DP34" s="626"/>
      <c r="DQ34" s="626"/>
      <c r="DR34" s="626"/>
      <c r="DS34" s="626"/>
      <c r="DT34" s="626"/>
      <c r="DU34" s="626"/>
      <c r="DV34" s="627"/>
      <c r="DW34" s="628">
        <v>16.100000000000001</v>
      </c>
      <c r="DX34" s="657"/>
      <c r="DY34" s="657"/>
      <c r="DZ34" s="657"/>
      <c r="EA34" s="657"/>
      <c r="EB34" s="657"/>
      <c r="EC34" s="659"/>
    </row>
    <row r="35" spans="2:133" ht="11.25" customHeight="1">
      <c r="B35" s="620" t="s">
        <v>325</v>
      </c>
      <c r="C35" s="621"/>
      <c r="D35" s="621"/>
      <c r="E35" s="621"/>
      <c r="F35" s="621"/>
      <c r="G35" s="621"/>
      <c r="H35" s="621"/>
      <c r="I35" s="621"/>
      <c r="J35" s="621"/>
      <c r="K35" s="621"/>
      <c r="L35" s="621"/>
      <c r="M35" s="621"/>
      <c r="N35" s="621"/>
      <c r="O35" s="621"/>
      <c r="P35" s="621"/>
      <c r="Q35" s="622"/>
      <c r="R35" s="623">
        <v>1037200</v>
      </c>
      <c r="S35" s="626"/>
      <c r="T35" s="626"/>
      <c r="U35" s="626"/>
      <c r="V35" s="626"/>
      <c r="W35" s="626"/>
      <c r="X35" s="626"/>
      <c r="Y35" s="627"/>
      <c r="Z35" s="685">
        <v>6.2</v>
      </c>
      <c r="AA35" s="685"/>
      <c r="AB35" s="685"/>
      <c r="AC35" s="685"/>
      <c r="AD35" s="686" t="s">
        <v>129</v>
      </c>
      <c r="AE35" s="686"/>
      <c r="AF35" s="686"/>
      <c r="AG35" s="686"/>
      <c r="AH35" s="686"/>
      <c r="AI35" s="686"/>
      <c r="AJ35" s="686"/>
      <c r="AK35" s="686"/>
      <c r="AL35" s="628" t="s">
        <v>129</v>
      </c>
      <c r="AM35" s="629"/>
      <c r="AN35" s="629"/>
      <c r="AO35" s="687"/>
      <c r="AP35" s="234"/>
      <c r="AQ35" s="691" t="s">
        <v>326</v>
      </c>
      <c r="AR35" s="692"/>
      <c r="AS35" s="692"/>
      <c r="AT35" s="692"/>
      <c r="AU35" s="692"/>
      <c r="AV35" s="692"/>
      <c r="AW35" s="692"/>
      <c r="AX35" s="692"/>
      <c r="AY35" s="693"/>
      <c r="AZ35" s="688">
        <v>3130487</v>
      </c>
      <c r="BA35" s="689"/>
      <c r="BB35" s="689"/>
      <c r="BC35" s="689"/>
      <c r="BD35" s="689"/>
      <c r="BE35" s="689"/>
      <c r="BF35" s="690"/>
      <c r="BG35" s="694" t="s">
        <v>327</v>
      </c>
      <c r="BH35" s="695"/>
      <c r="BI35" s="695"/>
      <c r="BJ35" s="695"/>
      <c r="BK35" s="695"/>
      <c r="BL35" s="695"/>
      <c r="BM35" s="695"/>
      <c r="BN35" s="695"/>
      <c r="BO35" s="695"/>
      <c r="BP35" s="695"/>
      <c r="BQ35" s="695"/>
      <c r="BR35" s="695"/>
      <c r="BS35" s="695"/>
      <c r="BT35" s="695"/>
      <c r="BU35" s="696"/>
      <c r="BV35" s="688">
        <v>97822</v>
      </c>
      <c r="BW35" s="689"/>
      <c r="BX35" s="689"/>
      <c r="BY35" s="689"/>
      <c r="BZ35" s="689"/>
      <c r="CA35" s="689"/>
      <c r="CB35" s="690"/>
      <c r="CD35" s="667" t="s">
        <v>328</v>
      </c>
      <c r="CE35" s="664"/>
      <c r="CF35" s="664"/>
      <c r="CG35" s="664"/>
      <c r="CH35" s="664"/>
      <c r="CI35" s="664"/>
      <c r="CJ35" s="664"/>
      <c r="CK35" s="664"/>
      <c r="CL35" s="664"/>
      <c r="CM35" s="664"/>
      <c r="CN35" s="664"/>
      <c r="CO35" s="664"/>
      <c r="CP35" s="664"/>
      <c r="CQ35" s="665"/>
      <c r="CR35" s="623">
        <v>124551</v>
      </c>
      <c r="CS35" s="624"/>
      <c r="CT35" s="624"/>
      <c r="CU35" s="624"/>
      <c r="CV35" s="624"/>
      <c r="CW35" s="624"/>
      <c r="CX35" s="624"/>
      <c r="CY35" s="625"/>
      <c r="CZ35" s="628">
        <v>0.8</v>
      </c>
      <c r="DA35" s="657"/>
      <c r="DB35" s="657"/>
      <c r="DC35" s="658"/>
      <c r="DD35" s="631">
        <v>92790</v>
      </c>
      <c r="DE35" s="624"/>
      <c r="DF35" s="624"/>
      <c r="DG35" s="624"/>
      <c r="DH35" s="624"/>
      <c r="DI35" s="624"/>
      <c r="DJ35" s="624"/>
      <c r="DK35" s="625"/>
      <c r="DL35" s="631">
        <v>92790</v>
      </c>
      <c r="DM35" s="624"/>
      <c r="DN35" s="624"/>
      <c r="DO35" s="624"/>
      <c r="DP35" s="624"/>
      <c r="DQ35" s="624"/>
      <c r="DR35" s="624"/>
      <c r="DS35" s="624"/>
      <c r="DT35" s="624"/>
      <c r="DU35" s="624"/>
      <c r="DV35" s="625"/>
      <c r="DW35" s="628">
        <v>0.9</v>
      </c>
      <c r="DX35" s="657"/>
      <c r="DY35" s="657"/>
      <c r="DZ35" s="657"/>
      <c r="EA35" s="657"/>
      <c r="EB35" s="657"/>
      <c r="EC35" s="659"/>
    </row>
    <row r="36" spans="2:133" ht="11.25" customHeight="1">
      <c r="B36" s="620" t="s">
        <v>329</v>
      </c>
      <c r="C36" s="621"/>
      <c r="D36" s="621"/>
      <c r="E36" s="621"/>
      <c r="F36" s="621"/>
      <c r="G36" s="621"/>
      <c r="H36" s="621"/>
      <c r="I36" s="621"/>
      <c r="J36" s="621"/>
      <c r="K36" s="621"/>
      <c r="L36" s="621"/>
      <c r="M36" s="621"/>
      <c r="N36" s="621"/>
      <c r="O36" s="621"/>
      <c r="P36" s="621"/>
      <c r="Q36" s="622"/>
      <c r="R36" s="623" t="s">
        <v>234</v>
      </c>
      <c r="S36" s="626"/>
      <c r="T36" s="626"/>
      <c r="U36" s="626"/>
      <c r="V36" s="626"/>
      <c r="W36" s="626"/>
      <c r="X36" s="626"/>
      <c r="Y36" s="627"/>
      <c r="Z36" s="685" t="s">
        <v>234</v>
      </c>
      <c r="AA36" s="685"/>
      <c r="AB36" s="685"/>
      <c r="AC36" s="685"/>
      <c r="AD36" s="686" t="s">
        <v>129</v>
      </c>
      <c r="AE36" s="686"/>
      <c r="AF36" s="686"/>
      <c r="AG36" s="686"/>
      <c r="AH36" s="686"/>
      <c r="AI36" s="686"/>
      <c r="AJ36" s="686"/>
      <c r="AK36" s="686"/>
      <c r="AL36" s="628" t="s">
        <v>234</v>
      </c>
      <c r="AM36" s="629"/>
      <c r="AN36" s="629"/>
      <c r="AO36" s="687"/>
      <c r="AQ36" s="660" t="s">
        <v>330</v>
      </c>
      <c r="AR36" s="661"/>
      <c r="AS36" s="661"/>
      <c r="AT36" s="661"/>
      <c r="AU36" s="661"/>
      <c r="AV36" s="661"/>
      <c r="AW36" s="661"/>
      <c r="AX36" s="661"/>
      <c r="AY36" s="662"/>
      <c r="AZ36" s="623">
        <v>889505</v>
      </c>
      <c r="BA36" s="626"/>
      <c r="BB36" s="626"/>
      <c r="BC36" s="626"/>
      <c r="BD36" s="624"/>
      <c r="BE36" s="624"/>
      <c r="BF36" s="663"/>
      <c r="BG36" s="667" t="s">
        <v>331</v>
      </c>
      <c r="BH36" s="664"/>
      <c r="BI36" s="664"/>
      <c r="BJ36" s="664"/>
      <c r="BK36" s="664"/>
      <c r="BL36" s="664"/>
      <c r="BM36" s="664"/>
      <c r="BN36" s="664"/>
      <c r="BO36" s="664"/>
      <c r="BP36" s="664"/>
      <c r="BQ36" s="664"/>
      <c r="BR36" s="664"/>
      <c r="BS36" s="664"/>
      <c r="BT36" s="664"/>
      <c r="BU36" s="665"/>
      <c r="BV36" s="623">
        <v>29937</v>
      </c>
      <c r="BW36" s="626"/>
      <c r="BX36" s="626"/>
      <c r="BY36" s="626"/>
      <c r="BZ36" s="626"/>
      <c r="CA36" s="626"/>
      <c r="CB36" s="666"/>
      <c r="CD36" s="667" t="s">
        <v>332</v>
      </c>
      <c r="CE36" s="664"/>
      <c r="CF36" s="664"/>
      <c r="CG36" s="664"/>
      <c r="CH36" s="664"/>
      <c r="CI36" s="664"/>
      <c r="CJ36" s="664"/>
      <c r="CK36" s="664"/>
      <c r="CL36" s="664"/>
      <c r="CM36" s="664"/>
      <c r="CN36" s="664"/>
      <c r="CO36" s="664"/>
      <c r="CP36" s="664"/>
      <c r="CQ36" s="665"/>
      <c r="CR36" s="623">
        <v>2420733</v>
      </c>
      <c r="CS36" s="626"/>
      <c r="CT36" s="626"/>
      <c r="CU36" s="626"/>
      <c r="CV36" s="626"/>
      <c r="CW36" s="626"/>
      <c r="CX36" s="626"/>
      <c r="CY36" s="627"/>
      <c r="CZ36" s="628">
        <v>14.9</v>
      </c>
      <c r="DA36" s="657"/>
      <c r="DB36" s="657"/>
      <c r="DC36" s="658"/>
      <c r="DD36" s="631">
        <v>1935863</v>
      </c>
      <c r="DE36" s="626"/>
      <c r="DF36" s="626"/>
      <c r="DG36" s="626"/>
      <c r="DH36" s="626"/>
      <c r="DI36" s="626"/>
      <c r="DJ36" s="626"/>
      <c r="DK36" s="627"/>
      <c r="DL36" s="631">
        <v>1465982</v>
      </c>
      <c r="DM36" s="626"/>
      <c r="DN36" s="626"/>
      <c r="DO36" s="626"/>
      <c r="DP36" s="626"/>
      <c r="DQ36" s="626"/>
      <c r="DR36" s="626"/>
      <c r="DS36" s="626"/>
      <c r="DT36" s="626"/>
      <c r="DU36" s="626"/>
      <c r="DV36" s="627"/>
      <c r="DW36" s="628">
        <v>15</v>
      </c>
      <c r="DX36" s="657"/>
      <c r="DY36" s="657"/>
      <c r="DZ36" s="657"/>
      <c r="EA36" s="657"/>
      <c r="EB36" s="657"/>
      <c r="EC36" s="659"/>
    </row>
    <row r="37" spans="2:133" ht="11.25" customHeight="1">
      <c r="B37" s="620" t="s">
        <v>333</v>
      </c>
      <c r="C37" s="621"/>
      <c r="D37" s="621"/>
      <c r="E37" s="621"/>
      <c r="F37" s="621"/>
      <c r="G37" s="621"/>
      <c r="H37" s="621"/>
      <c r="I37" s="621"/>
      <c r="J37" s="621"/>
      <c r="K37" s="621"/>
      <c r="L37" s="621"/>
      <c r="M37" s="621"/>
      <c r="N37" s="621"/>
      <c r="O37" s="621"/>
      <c r="P37" s="621"/>
      <c r="Q37" s="622"/>
      <c r="R37" s="623">
        <v>448700</v>
      </c>
      <c r="S37" s="626"/>
      <c r="T37" s="626"/>
      <c r="U37" s="626"/>
      <c r="V37" s="626"/>
      <c r="W37" s="626"/>
      <c r="X37" s="626"/>
      <c r="Y37" s="627"/>
      <c r="Z37" s="685">
        <v>2.7</v>
      </c>
      <c r="AA37" s="685"/>
      <c r="AB37" s="685"/>
      <c r="AC37" s="685"/>
      <c r="AD37" s="686" t="s">
        <v>181</v>
      </c>
      <c r="AE37" s="686"/>
      <c r="AF37" s="686"/>
      <c r="AG37" s="686"/>
      <c r="AH37" s="686"/>
      <c r="AI37" s="686"/>
      <c r="AJ37" s="686"/>
      <c r="AK37" s="686"/>
      <c r="AL37" s="628" t="s">
        <v>234</v>
      </c>
      <c r="AM37" s="629"/>
      <c r="AN37" s="629"/>
      <c r="AO37" s="687"/>
      <c r="AQ37" s="660" t="s">
        <v>334</v>
      </c>
      <c r="AR37" s="661"/>
      <c r="AS37" s="661"/>
      <c r="AT37" s="661"/>
      <c r="AU37" s="661"/>
      <c r="AV37" s="661"/>
      <c r="AW37" s="661"/>
      <c r="AX37" s="661"/>
      <c r="AY37" s="662"/>
      <c r="AZ37" s="623">
        <v>565779</v>
      </c>
      <c r="BA37" s="626"/>
      <c r="BB37" s="626"/>
      <c r="BC37" s="626"/>
      <c r="BD37" s="624"/>
      <c r="BE37" s="624"/>
      <c r="BF37" s="663"/>
      <c r="BG37" s="667" t="s">
        <v>335</v>
      </c>
      <c r="BH37" s="664"/>
      <c r="BI37" s="664"/>
      <c r="BJ37" s="664"/>
      <c r="BK37" s="664"/>
      <c r="BL37" s="664"/>
      <c r="BM37" s="664"/>
      <c r="BN37" s="664"/>
      <c r="BO37" s="664"/>
      <c r="BP37" s="664"/>
      <c r="BQ37" s="664"/>
      <c r="BR37" s="664"/>
      <c r="BS37" s="664"/>
      <c r="BT37" s="664"/>
      <c r="BU37" s="665"/>
      <c r="BV37" s="623">
        <v>3601</v>
      </c>
      <c r="BW37" s="626"/>
      <c r="BX37" s="626"/>
      <c r="BY37" s="626"/>
      <c r="BZ37" s="626"/>
      <c r="CA37" s="626"/>
      <c r="CB37" s="666"/>
      <c r="CD37" s="667" t="s">
        <v>336</v>
      </c>
      <c r="CE37" s="664"/>
      <c r="CF37" s="664"/>
      <c r="CG37" s="664"/>
      <c r="CH37" s="664"/>
      <c r="CI37" s="664"/>
      <c r="CJ37" s="664"/>
      <c r="CK37" s="664"/>
      <c r="CL37" s="664"/>
      <c r="CM37" s="664"/>
      <c r="CN37" s="664"/>
      <c r="CO37" s="664"/>
      <c r="CP37" s="664"/>
      <c r="CQ37" s="665"/>
      <c r="CR37" s="623">
        <v>44842</v>
      </c>
      <c r="CS37" s="624"/>
      <c r="CT37" s="624"/>
      <c r="CU37" s="624"/>
      <c r="CV37" s="624"/>
      <c r="CW37" s="624"/>
      <c r="CX37" s="624"/>
      <c r="CY37" s="625"/>
      <c r="CZ37" s="628">
        <v>0.3</v>
      </c>
      <c r="DA37" s="657"/>
      <c r="DB37" s="657"/>
      <c r="DC37" s="658"/>
      <c r="DD37" s="631">
        <v>44842</v>
      </c>
      <c r="DE37" s="624"/>
      <c r="DF37" s="624"/>
      <c r="DG37" s="624"/>
      <c r="DH37" s="624"/>
      <c r="DI37" s="624"/>
      <c r="DJ37" s="624"/>
      <c r="DK37" s="625"/>
      <c r="DL37" s="631">
        <v>32723</v>
      </c>
      <c r="DM37" s="624"/>
      <c r="DN37" s="624"/>
      <c r="DO37" s="624"/>
      <c r="DP37" s="624"/>
      <c r="DQ37" s="624"/>
      <c r="DR37" s="624"/>
      <c r="DS37" s="624"/>
      <c r="DT37" s="624"/>
      <c r="DU37" s="624"/>
      <c r="DV37" s="625"/>
      <c r="DW37" s="628">
        <v>0.3</v>
      </c>
      <c r="DX37" s="657"/>
      <c r="DY37" s="657"/>
      <c r="DZ37" s="657"/>
      <c r="EA37" s="657"/>
      <c r="EB37" s="657"/>
      <c r="EC37" s="659"/>
    </row>
    <row r="38" spans="2:133" ht="11.25" customHeight="1">
      <c r="B38" s="635" t="s">
        <v>337</v>
      </c>
      <c r="C38" s="636"/>
      <c r="D38" s="636"/>
      <c r="E38" s="636"/>
      <c r="F38" s="636"/>
      <c r="G38" s="636"/>
      <c r="H38" s="636"/>
      <c r="I38" s="636"/>
      <c r="J38" s="636"/>
      <c r="K38" s="636"/>
      <c r="L38" s="636"/>
      <c r="M38" s="636"/>
      <c r="N38" s="636"/>
      <c r="O38" s="636"/>
      <c r="P38" s="636"/>
      <c r="Q38" s="637"/>
      <c r="R38" s="638">
        <v>16799414</v>
      </c>
      <c r="S38" s="675"/>
      <c r="T38" s="675"/>
      <c r="U38" s="675"/>
      <c r="V38" s="675"/>
      <c r="W38" s="675"/>
      <c r="X38" s="675"/>
      <c r="Y38" s="680"/>
      <c r="Z38" s="681">
        <v>100</v>
      </c>
      <c r="AA38" s="681"/>
      <c r="AB38" s="681"/>
      <c r="AC38" s="681"/>
      <c r="AD38" s="682">
        <v>9329198</v>
      </c>
      <c r="AE38" s="682"/>
      <c r="AF38" s="682"/>
      <c r="AG38" s="682"/>
      <c r="AH38" s="682"/>
      <c r="AI38" s="682"/>
      <c r="AJ38" s="682"/>
      <c r="AK38" s="682"/>
      <c r="AL38" s="641">
        <v>100</v>
      </c>
      <c r="AM38" s="683"/>
      <c r="AN38" s="683"/>
      <c r="AO38" s="684"/>
      <c r="AQ38" s="660" t="s">
        <v>338</v>
      </c>
      <c r="AR38" s="661"/>
      <c r="AS38" s="661"/>
      <c r="AT38" s="661"/>
      <c r="AU38" s="661"/>
      <c r="AV38" s="661"/>
      <c r="AW38" s="661"/>
      <c r="AX38" s="661"/>
      <c r="AY38" s="662"/>
      <c r="AZ38" s="623">
        <v>265944</v>
      </c>
      <c r="BA38" s="626"/>
      <c r="BB38" s="626"/>
      <c r="BC38" s="626"/>
      <c r="BD38" s="624"/>
      <c r="BE38" s="624"/>
      <c r="BF38" s="663"/>
      <c r="BG38" s="667" t="s">
        <v>339</v>
      </c>
      <c r="BH38" s="664"/>
      <c r="BI38" s="664"/>
      <c r="BJ38" s="664"/>
      <c r="BK38" s="664"/>
      <c r="BL38" s="664"/>
      <c r="BM38" s="664"/>
      <c r="BN38" s="664"/>
      <c r="BO38" s="664"/>
      <c r="BP38" s="664"/>
      <c r="BQ38" s="664"/>
      <c r="BR38" s="664"/>
      <c r="BS38" s="664"/>
      <c r="BT38" s="664"/>
      <c r="BU38" s="665"/>
      <c r="BV38" s="623">
        <v>5477</v>
      </c>
      <c r="BW38" s="626"/>
      <c r="BX38" s="626"/>
      <c r="BY38" s="626"/>
      <c r="BZ38" s="626"/>
      <c r="CA38" s="626"/>
      <c r="CB38" s="666"/>
      <c r="CD38" s="667" t="s">
        <v>340</v>
      </c>
      <c r="CE38" s="664"/>
      <c r="CF38" s="664"/>
      <c r="CG38" s="664"/>
      <c r="CH38" s="664"/>
      <c r="CI38" s="664"/>
      <c r="CJ38" s="664"/>
      <c r="CK38" s="664"/>
      <c r="CL38" s="664"/>
      <c r="CM38" s="664"/>
      <c r="CN38" s="664"/>
      <c r="CO38" s="664"/>
      <c r="CP38" s="664"/>
      <c r="CQ38" s="665"/>
      <c r="CR38" s="623">
        <v>1555146</v>
      </c>
      <c r="CS38" s="626"/>
      <c r="CT38" s="626"/>
      <c r="CU38" s="626"/>
      <c r="CV38" s="626"/>
      <c r="CW38" s="626"/>
      <c r="CX38" s="626"/>
      <c r="CY38" s="627"/>
      <c r="CZ38" s="628">
        <v>9.6</v>
      </c>
      <c r="DA38" s="657"/>
      <c r="DB38" s="657"/>
      <c r="DC38" s="658"/>
      <c r="DD38" s="631">
        <v>1305297</v>
      </c>
      <c r="DE38" s="626"/>
      <c r="DF38" s="626"/>
      <c r="DG38" s="626"/>
      <c r="DH38" s="626"/>
      <c r="DI38" s="626"/>
      <c r="DJ38" s="626"/>
      <c r="DK38" s="627"/>
      <c r="DL38" s="631">
        <v>1172489</v>
      </c>
      <c r="DM38" s="626"/>
      <c r="DN38" s="626"/>
      <c r="DO38" s="626"/>
      <c r="DP38" s="626"/>
      <c r="DQ38" s="626"/>
      <c r="DR38" s="626"/>
      <c r="DS38" s="626"/>
      <c r="DT38" s="626"/>
      <c r="DU38" s="626"/>
      <c r="DV38" s="627"/>
      <c r="DW38" s="628">
        <v>12</v>
      </c>
      <c r="DX38" s="657"/>
      <c r="DY38" s="657"/>
      <c r="DZ38" s="657"/>
      <c r="EA38" s="657"/>
      <c r="EB38" s="657"/>
      <c r="EC38" s="659"/>
    </row>
    <row r="39" spans="2:133" ht="11.25" customHeight="1">
      <c r="AQ39" s="660" t="s">
        <v>341</v>
      </c>
      <c r="AR39" s="661"/>
      <c r="AS39" s="661"/>
      <c r="AT39" s="661"/>
      <c r="AU39" s="661"/>
      <c r="AV39" s="661"/>
      <c r="AW39" s="661"/>
      <c r="AX39" s="661"/>
      <c r="AY39" s="662"/>
      <c r="AZ39" s="623">
        <v>11316</v>
      </c>
      <c r="BA39" s="626"/>
      <c r="BB39" s="626"/>
      <c r="BC39" s="626"/>
      <c r="BD39" s="624"/>
      <c r="BE39" s="624"/>
      <c r="BF39" s="663"/>
      <c r="BG39" s="668" t="s">
        <v>342</v>
      </c>
      <c r="BH39" s="669"/>
      <c r="BI39" s="669"/>
      <c r="BJ39" s="669"/>
      <c r="BK39" s="669"/>
      <c r="BL39" s="235"/>
      <c r="BM39" s="664" t="s">
        <v>343</v>
      </c>
      <c r="BN39" s="664"/>
      <c r="BO39" s="664"/>
      <c r="BP39" s="664"/>
      <c r="BQ39" s="664"/>
      <c r="BR39" s="664"/>
      <c r="BS39" s="664"/>
      <c r="BT39" s="664"/>
      <c r="BU39" s="665"/>
      <c r="BV39" s="623">
        <v>97</v>
      </c>
      <c r="BW39" s="626"/>
      <c r="BX39" s="626"/>
      <c r="BY39" s="626"/>
      <c r="BZ39" s="626"/>
      <c r="CA39" s="626"/>
      <c r="CB39" s="666"/>
      <c r="CD39" s="667" t="s">
        <v>344</v>
      </c>
      <c r="CE39" s="664"/>
      <c r="CF39" s="664"/>
      <c r="CG39" s="664"/>
      <c r="CH39" s="664"/>
      <c r="CI39" s="664"/>
      <c r="CJ39" s="664"/>
      <c r="CK39" s="664"/>
      <c r="CL39" s="664"/>
      <c r="CM39" s="664"/>
      <c r="CN39" s="664"/>
      <c r="CO39" s="664"/>
      <c r="CP39" s="664"/>
      <c r="CQ39" s="665"/>
      <c r="CR39" s="623">
        <v>185081</v>
      </c>
      <c r="CS39" s="624"/>
      <c r="CT39" s="624"/>
      <c r="CU39" s="624"/>
      <c r="CV39" s="624"/>
      <c r="CW39" s="624"/>
      <c r="CX39" s="624"/>
      <c r="CY39" s="625"/>
      <c r="CZ39" s="628">
        <v>1.1000000000000001</v>
      </c>
      <c r="DA39" s="657"/>
      <c r="DB39" s="657"/>
      <c r="DC39" s="658"/>
      <c r="DD39" s="631">
        <v>121487</v>
      </c>
      <c r="DE39" s="624"/>
      <c r="DF39" s="624"/>
      <c r="DG39" s="624"/>
      <c r="DH39" s="624"/>
      <c r="DI39" s="624"/>
      <c r="DJ39" s="624"/>
      <c r="DK39" s="625"/>
      <c r="DL39" s="631" t="s">
        <v>234</v>
      </c>
      <c r="DM39" s="624"/>
      <c r="DN39" s="624"/>
      <c r="DO39" s="624"/>
      <c r="DP39" s="624"/>
      <c r="DQ39" s="624"/>
      <c r="DR39" s="624"/>
      <c r="DS39" s="624"/>
      <c r="DT39" s="624"/>
      <c r="DU39" s="624"/>
      <c r="DV39" s="625"/>
      <c r="DW39" s="628" t="s">
        <v>234</v>
      </c>
      <c r="DX39" s="657"/>
      <c r="DY39" s="657"/>
      <c r="DZ39" s="657"/>
      <c r="EA39" s="657"/>
      <c r="EB39" s="657"/>
      <c r="EC39" s="659"/>
    </row>
    <row r="40" spans="2:133" ht="11.25" customHeight="1">
      <c r="AQ40" s="660" t="s">
        <v>345</v>
      </c>
      <c r="AR40" s="661"/>
      <c r="AS40" s="661"/>
      <c r="AT40" s="661"/>
      <c r="AU40" s="661"/>
      <c r="AV40" s="661"/>
      <c r="AW40" s="661"/>
      <c r="AX40" s="661"/>
      <c r="AY40" s="662"/>
      <c r="AZ40" s="623">
        <v>315234</v>
      </c>
      <c r="BA40" s="626"/>
      <c r="BB40" s="626"/>
      <c r="BC40" s="626"/>
      <c r="BD40" s="624"/>
      <c r="BE40" s="624"/>
      <c r="BF40" s="663"/>
      <c r="BG40" s="668"/>
      <c r="BH40" s="669"/>
      <c r="BI40" s="669"/>
      <c r="BJ40" s="669"/>
      <c r="BK40" s="669"/>
      <c r="BL40" s="235"/>
      <c r="BM40" s="664" t="s">
        <v>346</v>
      </c>
      <c r="BN40" s="664"/>
      <c r="BO40" s="664"/>
      <c r="BP40" s="664"/>
      <c r="BQ40" s="664"/>
      <c r="BR40" s="664"/>
      <c r="BS40" s="664"/>
      <c r="BT40" s="664"/>
      <c r="BU40" s="665"/>
      <c r="BV40" s="623" t="s">
        <v>234</v>
      </c>
      <c r="BW40" s="626"/>
      <c r="BX40" s="626"/>
      <c r="BY40" s="626"/>
      <c r="BZ40" s="626"/>
      <c r="CA40" s="626"/>
      <c r="CB40" s="666"/>
      <c r="CD40" s="667" t="s">
        <v>347</v>
      </c>
      <c r="CE40" s="664"/>
      <c r="CF40" s="664"/>
      <c r="CG40" s="664"/>
      <c r="CH40" s="664"/>
      <c r="CI40" s="664"/>
      <c r="CJ40" s="664"/>
      <c r="CK40" s="664"/>
      <c r="CL40" s="664"/>
      <c r="CM40" s="664"/>
      <c r="CN40" s="664"/>
      <c r="CO40" s="664"/>
      <c r="CP40" s="664"/>
      <c r="CQ40" s="665"/>
      <c r="CR40" s="623">
        <v>346135</v>
      </c>
      <c r="CS40" s="626"/>
      <c r="CT40" s="626"/>
      <c r="CU40" s="626"/>
      <c r="CV40" s="626"/>
      <c r="CW40" s="626"/>
      <c r="CX40" s="626"/>
      <c r="CY40" s="627"/>
      <c r="CZ40" s="628">
        <v>2.1</v>
      </c>
      <c r="DA40" s="657"/>
      <c r="DB40" s="657"/>
      <c r="DC40" s="658"/>
      <c r="DD40" s="631">
        <v>256952</v>
      </c>
      <c r="DE40" s="626"/>
      <c r="DF40" s="626"/>
      <c r="DG40" s="626"/>
      <c r="DH40" s="626"/>
      <c r="DI40" s="626"/>
      <c r="DJ40" s="626"/>
      <c r="DK40" s="627"/>
      <c r="DL40" s="631" t="s">
        <v>234</v>
      </c>
      <c r="DM40" s="626"/>
      <c r="DN40" s="626"/>
      <c r="DO40" s="626"/>
      <c r="DP40" s="626"/>
      <c r="DQ40" s="626"/>
      <c r="DR40" s="626"/>
      <c r="DS40" s="626"/>
      <c r="DT40" s="626"/>
      <c r="DU40" s="626"/>
      <c r="DV40" s="627"/>
      <c r="DW40" s="628" t="s">
        <v>234</v>
      </c>
      <c r="DX40" s="657"/>
      <c r="DY40" s="657"/>
      <c r="DZ40" s="657"/>
      <c r="EA40" s="657"/>
      <c r="EB40" s="657"/>
      <c r="EC40" s="659"/>
    </row>
    <row r="41" spans="2:133" ht="11.25" customHeight="1">
      <c r="AQ41" s="672" t="s">
        <v>348</v>
      </c>
      <c r="AR41" s="673"/>
      <c r="AS41" s="673"/>
      <c r="AT41" s="673"/>
      <c r="AU41" s="673"/>
      <c r="AV41" s="673"/>
      <c r="AW41" s="673"/>
      <c r="AX41" s="673"/>
      <c r="AY41" s="674"/>
      <c r="AZ41" s="638">
        <v>1082709</v>
      </c>
      <c r="BA41" s="675"/>
      <c r="BB41" s="675"/>
      <c r="BC41" s="675"/>
      <c r="BD41" s="639"/>
      <c r="BE41" s="639"/>
      <c r="BF41" s="676"/>
      <c r="BG41" s="670"/>
      <c r="BH41" s="671"/>
      <c r="BI41" s="671"/>
      <c r="BJ41" s="671"/>
      <c r="BK41" s="671"/>
      <c r="BL41" s="236"/>
      <c r="BM41" s="677" t="s">
        <v>349</v>
      </c>
      <c r="BN41" s="677"/>
      <c r="BO41" s="677"/>
      <c r="BP41" s="677"/>
      <c r="BQ41" s="677"/>
      <c r="BR41" s="677"/>
      <c r="BS41" s="677"/>
      <c r="BT41" s="677"/>
      <c r="BU41" s="678"/>
      <c r="BV41" s="638">
        <v>443</v>
      </c>
      <c r="BW41" s="675"/>
      <c r="BX41" s="675"/>
      <c r="BY41" s="675"/>
      <c r="BZ41" s="675"/>
      <c r="CA41" s="675"/>
      <c r="CB41" s="679"/>
      <c r="CD41" s="667" t="s">
        <v>350</v>
      </c>
      <c r="CE41" s="664"/>
      <c r="CF41" s="664"/>
      <c r="CG41" s="664"/>
      <c r="CH41" s="664"/>
      <c r="CI41" s="664"/>
      <c r="CJ41" s="664"/>
      <c r="CK41" s="664"/>
      <c r="CL41" s="664"/>
      <c r="CM41" s="664"/>
      <c r="CN41" s="664"/>
      <c r="CO41" s="664"/>
      <c r="CP41" s="664"/>
      <c r="CQ41" s="665"/>
      <c r="CR41" s="623" t="s">
        <v>234</v>
      </c>
      <c r="CS41" s="624"/>
      <c r="CT41" s="624"/>
      <c r="CU41" s="624"/>
      <c r="CV41" s="624"/>
      <c r="CW41" s="624"/>
      <c r="CX41" s="624"/>
      <c r="CY41" s="625"/>
      <c r="CZ41" s="628" t="s">
        <v>234</v>
      </c>
      <c r="DA41" s="657"/>
      <c r="DB41" s="657"/>
      <c r="DC41" s="658"/>
      <c r="DD41" s="631" t="s">
        <v>129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352</v>
      </c>
      <c r="CE42" s="621"/>
      <c r="CF42" s="621"/>
      <c r="CG42" s="621"/>
      <c r="CH42" s="621"/>
      <c r="CI42" s="621"/>
      <c r="CJ42" s="621"/>
      <c r="CK42" s="621"/>
      <c r="CL42" s="621"/>
      <c r="CM42" s="621"/>
      <c r="CN42" s="621"/>
      <c r="CO42" s="621"/>
      <c r="CP42" s="621"/>
      <c r="CQ42" s="622"/>
      <c r="CR42" s="623">
        <v>1304763</v>
      </c>
      <c r="CS42" s="626"/>
      <c r="CT42" s="626"/>
      <c r="CU42" s="626"/>
      <c r="CV42" s="626"/>
      <c r="CW42" s="626"/>
      <c r="CX42" s="626"/>
      <c r="CY42" s="627"/>
      <c r="CZ42" s="628">
        <v>8</v>
      </c>
      <c r="DA42" s="629"/>
      <c r="DB42" s="629"/>
      <c r="DC42" s="630"/>
      <c r="DD42" s="631">
        <v>590350</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354</v>
      </c>
      <c r="CE43" s="621"/>
      <c r="CF43" s="621"/>
      <c r="CG43" s="621"/>
      <c r="CH43" s="621"/>
      <c r="CI43" s="621"/>
      <c r="CJ43" s="621"/>
      <c r="CK43" s="621"/>
      <c r="CL43" s="621"/>
      <c r="CM43" s="621"/>
      <c r="CN43" s="621"/>
      <c r="CO43" s="621"/>
      <c r="CP43" s="621"/>
      <c r="CQ43" s="622"/>
      <c r="CR43" s="623">
        <v>59627</v>
      </c>
      <c r="CS43" s="624"/>
      <c r="CT43" s="624"/>
      <c r="CU43" s="624"/>
      <c r="CV43" s="624"/>
      <c r="CW43" s="624"/>
      <c r="CX43" s="624"/>
      <c r="CY43" s="625"/>
      <c r="CZ43" s="628">
        <v>0.4</v>
      </c>
      <c r="DA43" s="657"/>
      <c r="DB43" s="657"/>
      <c r="DC43" s="658"/>
      <c r="DD43" s="631">
        <v>59627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c r="B44" s="240" t="s">
        <v>355</v>
      </c>
      <c r="CD44" s="651" t="s">
        <v>306</v>
      </c>
      <c r="CE44" s="652"/>
      <c r="CF44" s="620" t="s">
        <v>356</v>
      </c>
      <c r="CG44" s="621"/>
      <c r="CH44" s="621"/>
      <c r="CI44" s="621"/>
      <c r="CJ44" s="621"/>
      <c r="CK44" s="621"/>
      <c r="CL44" s="621"/>
      <c r="CM44" s="621"/>
      <c r="CN44" s="621"/>
      <c r="CO44" s="621"/>
      <c r="CP44" s="621"/>
      <c r="CQ44" s="622"/>
      <c r="CR44" s="623">
        <v>989751</v>
      </c>
      <c r="CS44" s="626"/>
      <c r="CT44" s="626"/>
      <c r="CU44" s="626"/>
      <c r="CV44" s="626"/>
      <c r="CW44" s="626"/>
      <c r="CX44" s="626"/>
      <c r="CY44" s="627"/>
      <c r="CZ44" s="628">
        <v>6.1</v>
      </c>
      <c r="DA44" s="629"/>
      <c r="DB44" s="629"/>
      <c r="DC44" s="630"/>
      <c r="DD44" s="631">
        <v>462271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c r="CD45" s="653"/>
      <c r="CE45" s="654"/>
      <c r="CF45" s="620" t="s">
        <v>357</v>
      </c>
      <c r="CG45" s="621"/>
      <c r="CH45" s="621"/>
      <c r="CI45" s="621"/>
      <c r="CJ45" s="621"/>
      <c r="CK45" s="621"/>
      <c r="CL45" s="621"/>
      <c r="CM45" s="621"/>
      <c r="CN45" s="621"/>
      <c r="CO45" s="621"/>
      <c r="CP45" s="621"/>
      <c r="CQ45" s="622"/>
      <c r="CR45" s="623">
        <v>320332</v>
      </c>
      <c r="CS45" s="624"/>
      <c r="CT45" s="624"/>
      <c r="CU45" s="624"/>
      <c r="CV45" s="624"/>
      <c r="CW45" s="624"/>
      <c r="CX45" s="624"/>
      <c r="CY45" s="625"/>
      <c r="CZ45" s="628">
        <v>2</v>
      </c>
      <c r="DA45" s="657"/>
      <c r="DB45" s="657"/>
      <c r="DC45" s="658"/>
      <c r="DD45" s="631">
        <v>116508</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c r="CD46" s="653"/>
      <c r="CE46" s="654"/>
      <c r="CF46" s="620" t="s">
        <v>358</v>
      </c>
      <c r="CG46" s="621"/>
      <c r="CH46" s="621"/>
      <c r="CI46" s="621"/>
      <c r="CJ46" s="621"/>
      <c r="CK46" s="621"/>
      <c r="CL46" s="621"/>
      <c r="CM46" s="621"/>
      <c r="CN46" s="621"/>
      <c r="CO46" s="621"/>
      <c r="CP46" s="621"/>
      <c r="CQ46" s="622"/>
      <c r="CR46" s="623">
        <v>613901</v>
      </c>
      <c r="CS46" s="626"/>
      <c r="CT46" s="626"/>
      <c r="CU46" s="626"/>
      <c r="CV46" s="626"/>
      <c r="CW46" s="626"/>
      <c r="CX46" s="626"/>
      <c r="CY46" s="627"/>
      <c r="CZ46" s="628">
        <v>3.8</v>
      </c>
      <c r="DA46" s="629"/>
      <c r="DB46" s="629"/>
      <c r="DC46" s="630"/>
      <c r="DD46" s="631">
        <v>328681</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c r="CD47" s="653"/>
      <c r="CE47" s="654"/>
      <c r="CF47" s="620" t="s">
        <v>359</v>
      </c>
      <c r="CG47" s="621"/>
      <c r="CH47" s="621"/>
      <c r="CI47" s="621"/>
      <c r="CJ47" s="621"/>
      <c r="CK47" s="621"/>
      <c r="CL47" s="621"/>
      <c r="CM47" s="621"/>
      <c r="CN47" s="621"/>
      <c r="CO47" s="621"/>
      <c r="CP47" s="621"/>
      <c r="CQ47" s="622"/>
      <c r="CR47" s="623">
        <v>315012</v>
      </c>
      <c r="CS47" s="624"/>
      <c r="CT47" s="624"/>
      <c r="CU47" s="624"/>
      <c r="CV47" s="624"/>
      <c r="CW47" s="624"/>
      <c r="CX47" s="624"/>
      <c r="CY47" s="625"/>
      <c r="CZ47" s="628">
        <v>1.9</v>
      </c>
      <c r="DA47" s="657"/>
      <c r="DB47" s="657"/>
      <c r="DC47" s="658"/>
      <c r="DD47" s="631">
        <v>128079</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c r="CD48" s="655"/>
      <c r="CE48" s="656"/>
      <c r="CF48" s="620" t="s">
        <v>360</v>
      </c>
      <c r="CG48" s="621"/>
      <c r="CH48" s="621"/>
      <c r="CI48" s="621"/>
      <c r="CJ48" s="621"/>
      <c r="CK48" s="621"/>
      <c r="CL48" s="621"/>
      <c r="CM48" s="621"/>
      <c r="CN48" s="621"/>
      <c r="CO48" s="621"/>
      <c r="CP48" s="621"/>
      <c r="CQ48" s="622"/>
      <c r="CR48" s="623" t="s">
        <v>234</v>
      </c>
      <c r="CS48" s="626"/>
      <c r="CT48" s="626"/>
      <c r="CU48" s="626"/>
      <c r="CV48" s="626"/>
      <c r="CW48" s="626"/>
      <c r="CX48" s="626"/>
      <c r="CY48" s="627"/>
      <c r="CZ48" s="628" t="s">
        <v>181</v>
      </c>
      <c r="DA48" s="629"/>
      <c r="DB48" s="629"/>
      <c r="DC48" s="630"/>
      <c r="DD48" s="631" t="s">
        <v>234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c r="CD49" s="635" t="s">
        <v>361</v>
      </c>
      <c r="CE49" s="636"/>
      <c r="CF49" s="636"/>
      <c r="CG49" s="636"/>
      <c r="CH49" s="636"/>
      <c r="CI49" s="636"/>
      <c r="CJ49" s="636"/>
      <c r="CK49" s="636"/>
      <c r="CL49" s="636"/>
      <c r="CM49" s="636"/>
      <c r="CN49" s="636"/>
      <c r="CO49" s="636"/>
      <c r="CP49" s="636"/>
      <c r="CQ49" s="637"/>
      <c r="CR49" s="638">
        <v>16283518</v>
      </c>
      <c r="CS49" s="639"/>
      <c r="CT49" s="639"/>
      <c r="CU49" s="639"/>
      <c r="CV49" s="639"/>
      <c r="CW49" s="639"/>
      <c r="CX49" s="639"/>
      <c r="CY49" s="640"/>
      <c r="CZ49" s="641">
        <v>100</v>
      </c>
      <c r="DA49" s="642"/>
      <c r="DB49" s="642"/>
      <c r="DC49" s="643"/>
      <c r="DD49" s="644">
        <v>12314788</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row r="51" spans="82:133" hidden="1"/>
    <row r="52" spans="82:133" hidden="1"/>
    <row r="53" spans="82:133" hidden="1"/>
  </sheetData>
  <sheetProtection algorithmName="SHA-512" hashValue="3RdZNjBjfxvHwyaoe3BBzASE+JGYzptK9pKAdki1ae2h6UvTGDFW6P74/pcBMlgNI44lzuhjhj4nqm94e1WrDg==" saltValue="7AoSTOMP3/+K8sJXgQupQ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horizontalDpi="12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363</v>
      </c>
      <c r="DK2" s="1162"/>
      <c r="DL2" s="1162"/>
      <c r="DM2" s="1162"/>
      <c r="DN2" s="1162"/>
      <c r="DO2" s="1163"/>
      <c r="DP2" s="249"/>
      <c r="DQ2" s="1161" t="s">
        <v>364</v>
      </c>
      <c r="DR2" s="1162"/>
      <c r="DS2" s="1162"/>
      <c r="DT2" s="1162"/>
      <c r="DU2" s="1162"/>
      <c r="DV2" s="1162"/>
      <c r="DW2" s="1162"/>
      <c r="DX2" s="1162"/>
      <c r="DY2" s="1162"/>
      <c r="DZ2" s="1163"/>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14" t="s">
        <v>365</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46" t="s">
        <v>367</v>
      </c>
      <c r="B5" s="1047"/>
      <c r="C5" s="1047"/>
      <c r="D5" s="1047"/>
      <c r="E5" s="1047"/>
      <c r="F5" s="1047"/>
      <c r="G5" s="1047"/>
      <c r="H5" s="1047"/>
      <c r="I5" s="1047"/>
      <c r="J5" s="1047"/>
      <c r="K5" s="1047"/>
      <c r="L5" s="1047"/>
      <c r="M5" s="1047"/>
      <c r="N5" s="1047"/>
      <c r="O5" s="1047"/>
      <c r="P5" s="1048"/>
      <c r="Q5" s="1052" t="s">
        <v>368</v>
      </c>
      <c r="R5" s="1053"/>
      <c r="S5" s="1053"/>
      <c r="T5" s="1053"/>
      <c r="U5" s="1054"/>
      <c r="V5" s="1052" t="s">
        <v>369</v>
      </c>
      <c r="W5" s="1053"/>
      <c r="X5" s="1053"/>
      <c r="Y5" s="1053"/>
      <c r="Z5" s="1054"/>
      <c r="AA5" s="1052" t="s">
        <v>370</v>
      </c>
      <c r="AB5" s="1053"/>
      <c r="AC5" s="1053"/>
      <c r="AD5" s="1053"/>
      <c r="AE5" s="1053"/>
      <c r="AF5" s="1164" t="s">
        <v>371</v>
      </c>
      <c r="AG5" s="1053"/>
      <c r="AH5" s="1053"/>
      <c r="AI5" s="1053"/>
      <c r="AJ5" s="1068"/>
      <c r="AK5" s="1053" t="s">
        <v>372</v>
      </c>
      <c r="AL5" s="1053"/>
      <c r="AM5" s="1053"/>
      <c r="AN5" s="1053"/>
      <c r="AO5" s="1054"/>
      <c r="AP5" s="1052" t="s">
        <v>373</v>
      </c>
      <c r="AQ5" s="1053"/>
      <c r="AR5" s="1053"/>
      <c r="AS5" s="1053"/>
      <c r="AT5" s="1054"/>
      <c r="AU5" s="1052" t="s">
        <v>374</v>
      </c>
      <c r="AV5" s="1053"/>
      <c r="AW5" s="1053"/>
      <c r="AX5" s="1053"/>
      <c r="AY5" s="1068"/>
      <c r="AZ5" s="256"/>
      <c r="BA5" s="256"/>
      <c r="BB5" s="256"/>
      <c r="BC5" s="256"/>
      <c r="BD5" s="256"/>
      <c r="BE5" s="257"/>
      <c r="BF5" s="257"/>
      <c r="BG5" s="257"/>
      <c r="BH5" s="257"/>
      <c r="BI5" s="257"/>
      <c r="BJ5" s="257"/>
      <c r="BK5" s="257"/>
      <c r="BL5" s="257"/>
      <c r="BM5" s="257"/>
      <c r="BN5" s="257"/>
      <c r="BO5" s="257"/>
      <c r="BP5" s="257"/>
      <c r="BQ5" s="1046" t="s">
        <v>375</v>
      </c>
      <c r="BR5" s="1047"/>
      <c r="BS5" s="1047"/>
      <c r="BT5" s="1047"/>
      <c r="BU5" s="1047"/>
      <c r="BV5" s="1047"/>
      <c r="BW5" s="1047"/>
      <c r="BX5" s="1047"/>
      <c r="BY5" s="1047"/>
      <c r="BZ5" s="1047"/>
      <c r="CA5" s="1047"/>
      <c r="CB5" s="1047"/>
      <c r="CC5" s="1047"/>
      <c r="CD5" s="1047"/>
      <c r="CE5" s="1047"/>
      <c r="CF5" s="1047"/>
      <c r="CG5" s="1048"/>
      <c r="CH5" s="1052" t="s">
        <v>376</v>
      </c>
      <c r="CI5" s="1053"/>
      <c r="CJ5" s="1053"/>
      <c r="CK5" s="1053"/>
      <c r="CL5" s="1054"/>
      <c r="CM5" s="1052" t="s">
        <v>377</v>
      </c>
      <c r="CN5" s="1053"/>
      <c r="CO5" s="1053"/>
      <c r="CP5" s="1053"/>
      <c r="CQ5" s="1054"/>
      <c r="CR5" s="1052" t="s">
        <v>378</v>
      </c>
      <c r="CS5" s="1053"/>
      <c r="CT5" s="1053"/>
      <c r="CU5" s="1053"/>
      <c r="CV5" s="1054"/>
      <c r="CW5" s="1052" t="s">
        <v>379</v>
      </c>
      <c r="CX5" s="1053"/>
      <c r="CY5" s="1053"/>
      <c r="CZ5" s="1053"/>
      <c r="DA5" s="1054"/>
      <c r="DB5" s="1052" t="s">
        <v>380</v>
      </c>
      <c r="DC5" s="1053"/>
      <c r="DD5" s="1053"/>
      <c r="DE5" s="1053"/>
      <c r="DF5" s="1054"/>
      <c r="DG5" s="1149" t="s">
        <v>381</v>
      </c>
      <c r="DH5" s="1150"/>
      <c r="DI5" s="1150"/>
      <c r="DJ5" s="1150"/>
      <c r="DK5" s="1151"/>
      <c r="DL5" s="1149" t="s">
        <v>382</v>
      </c>
      <c r="DM5" s="1150"/>
      <c r="DN5" s="1150"/>
      <c r="DO5" s="1150"/>
      <c r="DP5" s="1151"/>
      <c r="DQ5" s="1052" t="s">
        <v>383</v>
      </c>
      <c r="DR5" s="1053"/>
      <c r="DS5" s="1053"/>
      <c r="DT5" s="1053"/>
      <c r="DU5" s="1054"/>
      <c r="DV5" s="1052" t="s">
        <v>374</v>
      </c>
      <c r="DW5" s="1053"/>
      <c r="DX5" s="1053"/>
      <c r="DY5" s="1053"/>
      <c r="DZ5" s="1068"/>
      <c r="EA5" s="254"/>
    </row>
    <row r="6" spans="1:131" s="255" customFormat="1" ht="26.25" customHeight="1" thickBot="1">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c r="A7" s="258">
        <v>1</v>
      </c>
      <c r="B7" s="1101" t="s">
        <v>384</v>
      </c>
      <c r="C7" s="1102"/>
      <c r="D7" s="1102"/>
      <c r="E7" s="1102"/>
      <c r="F7" s="1102"/>
      <c r="G7" s="1102"/>
      <c r="H7" s="1102"/>
      <c r="I7" s="1102"/>
      <c r="J7" s="1102"/>
      <c r="K7" s="1102"/>
      <c r="L7" s="1102"/>
      <c r="M7" s="1102"/>
      <c r="N7" s="1102"/>
      <c r="O7" s="1102"/>
      <c r="P7" s="1103"/>
      <c r="Q7" s="1155">
        <v>16819</v>
      </c>
      <c r="R7" s="1156"/>
      <c r="S7" s="1156"/>
      <c r="T7" s="1156"/>
      <c r="U7" s="1156"/>
      <c r="V7" s="1156">
        <v>16277</v>
      </c>
      <c r="W7" s="1156"/>
      <c r="X7" s="1156"/>
      <c r="Y7" s="1156"/>
      <c r="Z7" s="1156"/>
      <c r="AA7" s="1156">
        <v>542</v>
      </c>
      <c r="AB7" s="1156"/>
      <c r="AC7" s="1156"/>
      <c r="AD7" s="1156"/>
      <c r="AE7" s="1157"/>
      <c r="AF7" s="1158">
        <v>534</v>
      </c>
      <c r="AG7" s="1159"/>
      <c r="AH7" s="1159"/>
      <c r="AI7" s="1159"/>
      <c r="AJ7" s="1160"/>
      <c r="AK7" s="1142">
        <v>1152</v>
      </c>
      <c r="AL7" s="1143"/>
      <c r="AM7" s="1143"/>
      <c r="AN7" s="1143"/>
      <c r="AO7" s="1143"/>
      <c r="AP7" s="1143">
        <v>16292</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599</v>
      </c>
      <c r="BT7" s="1147"/>
      <c r="BU7" s="1147"/>
      <c r="BV7" s="1147"/>
      <c r="BW7" s="1147"/>
      <c r="BX7" s="1147"/>
      <c r="BY7" s="1147"/>
      <c r="BZ7" s="1147"/>
      <c r="CA7" s="1147"/>
      <c r="CB7" s="1147"/>
      <c r="CC7" s="1147"/>
      <c r="CD7" s="1147"/>
      <c r="CE7" s="1147"/>
      <c r="CF7" s="1147"/>
      <c r="CG7" s="1148"/>
      <c r="CH7" s="1139">
        <v>12</v>
      </c>
      <c r="CI7" s="1140"/>
      <c r="CJ7" s="1140"/>
      <c r="CK7" s="1140"/>
      <c r="CL7" s="1141"/>
      <c r="CM7" s="1139">
        <v>33</v>
      </c>
      <c r="CN7" s="1140"/>
      <c r="CO7" s="1140"/>
      <c r="CP7" s="1140"/>
      <c r="CQ7" s="1141"/>
      <c r="CR7" s="1139">
        <v>50</v>
      </c>
      <c r="CS7" s="1140"/>
      <c r="CT7" s="1140"/>
      <c r="CU7" s="1140"/>
      <c r="CV7" s="1141"/>
      <c r="CW7" s="1139" t="s">
        <v>598</v>
      </c>
      <c r="CX7" s="1140"/>
      <c r="CY7" s="1140"/>
      <c r="CZ7" s="1140"/>
      <c r="DA7" s="1141"/>
      <c r="DB7" s="1139" t="s">
        <v>598</v>
      </c>
      <c r="DC7" s="1140"/>
      <c r="DD7" s="1140"/>
      <c r="DE7" s="1140"/>
      <c r="DF7" s="1141"/>
      <c r="DG7" s="1139" t="s">
        <v>598</v>
      </c>
      <c r="DH7" s="1140"/>
      <c r="DI7" s="1140"/>
      <c r="DJ7" s="1140"/>
      <c r="DK7" s="1141"/>
      <c r="DL7" s="1139" t="s">
        <v>598</v>
      </c>
      <c r="DM7" s="1140"/>
      <c r="DN7" s="1140"/>
      <c r="DO7" s="1140"/>
      <c r="DP7" s="1141"/>
      <c r="DQ7" s="1139" t="s">
        <v>598</v>
      </c>
      <c r="DR7" s="1140"/>
      <c r="DS7" s="1140"/>
      <c r="DT7" s="1140"/>
      <c r="DU7" s="1141"/>
      <c r="DV7" s="1166"/>
      <c r="DW7" s="1167"/>
      <c r="DX7" s="1167"/>
      <c r="DY7" s="1167"/>
      <c r="DZ7" s="1168"/>
      <c r="EA7" s="254"/>
    </row>
    <row r="8" spans="1:131" s="255" customFormat="1" ht="26.25" customHeight="1">
      <c r="A8" s="261">
        <v>2</v>
      </c>
      <c r="B8" s="1088" t="s">
        <v>385</v>
      </c>
      <c r="C8" s="1089"/>
      <c r="D8" s="1089"/>
      <c r="E8" s="1089"/>
      <c r="F8" s="1089"/>
      <c r="G8" s="1089"/>
      <c r="H8" s="1089"/>
      <c r="I8" s="1089"/>
      <c r="J8" s="1089"/>
      <c r="K8" s="1089"/>
      <c r="L8" s="1089"/>
      <c r="M8" s="1089"/>
      <c r="N8" s="1089"/>
      <c r="O8" s="1089"/>
      <c r="P8" s="1090"/>
      <c r="Q8" s="1094">
        <v>34</v>
      </c>
      <c r="R8" s="1095"/>
      <c r="S8" s="1095"/>
      <c r="T8" s="1095"/>
      <c r="U8" s="1095"/>
      <c r="V8" s="1095">
        <v>34</v>
      </c>
      <c r="W8" s="1095"/>
      <c r="X8" s="1095"/>
      <c r="Y8" s="1095"/>
      <c r="Z8" s="1095"/>
      <c r="AA8" s="1095">
        <v>0</v>
      </c>
      <c r="AB8" s="1095"/>
      <c r="AC8" s="1095"/>
      <c r="AD8" s="1095"/>
      <c r="AE8" s="1096"/>
      <c r="AF8" s="1070" t="s">
        <v>386</v>
      </c>
      <c r="AG8" s="1071"/>
      <c r="AH8" s="1071"/>
      <c r="AI8" s="1071"/>
      <c r="AJ8" s="1072"/>
      <c r="AK8" s="1137">
        <v>29</v>
      </c>
      <c r="AL8" s="1138"/>
      <c r="AM8" s="1138"/>
      <c r="AN8" s="1138"/>
      <c r="AO8" s="1138"/>
      <c r="AP8" s="1138" t="s">
        <v>598</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600</v>
      </c>
      <c r="BT8" s="1066"/>
      <c r="BU8" s="1066"/>
      <c r="BV8" s="1066"/>
      <c r="BW8" s="1066"/>
      <c r="BX8" s="1066"/>
      <c r="BY8" s="1066"/>
      <c r="BZ8" s="1066"/>
      <c r="CA8" s="1066"/>
      <c r="CB8" s="1066"/>
      <c r="CC8" s="1066"/>
      <c r="CD8" s="1066"/>
      <c r="CE8" s="1066"/>
      <c r="CF8" s="1066"/>
      <c r="CG8" s="1067"/>
      <c r="CH8" s="1040">
        <v>4</v>
      </c>
      <c r="CI8" s="1041"/>
      <c r="CJ8" s="1041"/>
      <c r="CK8" s="1041"/>
      <c r="CL8" s="1042"/>
      <c r="CM8" s="1040">
        <v>4</v>
      </c>
      <c r="CN8" s="1041"/>
      <c r="CO8" s="1041"/>
      <c r="CP8" s="1041"/>
      <c r="CQ8" s="1042"/>
      <c r="CR8" s="1040">
        <v>20</v>
      </c>
      <c r="CS8" s="1041"/>
      <c r="CT8" s="1041"/>
      <c r="CU8" s="1041"/>
      <c r="CV8" s="1042"/>
      <c r="CW8" s="1040">
        <v>16</v>
      </c>
      <c r="CX8" s="1041"/>
      <c r="CY8" s="1041"/>
      <c r="CZ8" s="1041"/>
      <c r="DA8" s="1042"/>
      <c r="DB8" s="1040" t="s">
        <v>598</v>
      </c>
      <c r="DC8" s="1041"/>
      <c r="DD8" s="1041"/>
      <c r="DE8" s="1041"/>
      <c r="DF8" s="1042"/>
      <c r="DG8" s="1040" t="s">
        <v>598</v>
      </c>
      <c r="DH8" s="1041"/>
      <c r="DI8" s="1041"/>
      <c r="DJ8" s="1041"/>
      <c r="DK8" s="1042"/>
      <c r="DL8" s="1040" t="s">
        <v>598</v>
      </c>
      <c r="DM8" s="1041"/>
      <c r="DN8" s="1041"/>
      <c r="DO8" s="1041"/>
      <c r="DP8" s="1042"/>
      <c r="DQ8" s="1040" t="s">
        <v>598</v>
      </c>
      <c r="DR8" s="1041"/>
      <c r="DS8" s="1041"/>
      <c r="DT8" s="1041"/>
      <c r="DU8" s="1042"/>
      <c r="DV8" s="1043"/>
      <c r="DW8" s="1044"/>
      <c r="DX8" s="1044"/>
      <c r="DY8" s="1044"/>
      <c r="DZ8" s="1045"/>
      <c r="EA8" s="254"/>
    </row>
    <row r="9" spans="1:131" s="255" customFormat="1" ht="26.25" customHeight="1">
      <c r="A9" s="261">
        <v>3</v>
      </c>
      <c r="B9" s="1088" t="s">
        <v>387</v>
      </c>
      <c r="C9" s="1089"/>
      <c r="D9" s="1089"/>
      <c r="E9" s="1089"/>
      <c r="F9" s="1089"/>
      <c r="G9" s="1089"/>
      <c r="H9" s="1089"/>
      <c r="I9" s="1089"/>
      <c r="J9" s="1089"/>
      <c r="K9" s="1089"/>
      <c r="L9" s="1089"/>
      <c r="M9" s="1089"/>
      <c r="N9" s="1089"/>
      <c r="O9" s="1089"/>
      <c r="P9" s="1090"/>
      <c r="Q9" s="1094">
        <v>1</v>
      </c>
      <c r="R9" s="1095"/>
      <c r="S9" s="1095"/>
      <c r="T9" s="1095"/>
      <c r="U9" s="1095"/>
      <c r="V9" s="1095">
        <v>27</v>
      </c>
      <c r="W9" s="1095"/>
      <c r="X9" s="1095"/>
      <c r="Y9" s="1095"/>
      <c r="Z9" s="1095"/>
      <c r="AA9" s="1095">
        <v>-26</v>
      </c>
      <c r="AB9" s="1095"/>
      <c r="AC9" s="1095"/>
      <c r="AD9" s="1095"/>
      <c r="AE9" s="1096"/>
      <c r="AF9" s="1070">
        <v>-26</v>
      </c>
      <c r="AG9" s="1071"/>
      <c r="AH9" s="1071"/>
      <c r="AI9" s="1071"/>
      <c r="AJ9" s="1072"/>
      <c r="AK9" s="1137" t="s">
        <v>598</v>
      </c>
      <c r="AL9" s="1138"/>
      <c r="AM9" s="1138"/>
      <c r="AN9" s="1138"/>
      <c r="AO9" s="1138"/>
      <c r="AP9" s="1138">
        <v>2</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601</v>
      </c>
      <c r="BT9" s="1066"/>
      <c r="BU9" s="1066"/>
      <c r="BV9" s="1066"/>
      <c r="BW9" s="1066"/>
      <c r="BX9" s="1066"/>
      <c r="BY9" s="1066"/>
      <c r="BZ9" s="1066"/>
      <c r="CA9" s="1066"/>
      <c r="CB9" s="1066"/>
      <c r="CC9" s="1066"/>
      <c r="CD9" s="1066"/>
      <c r="CE9" s="1066"/>
      <c r="CF9" s="1066"/>
      <c r="CG9" s="1067"/>
      <c r="CH9" s="1040">
        <v>-30</v>
      </c>
      <c r="CI9" s="1041"/>
      <c r="CJ9" s="1041"/>
      <c r="CK9" s="1041"/>
      <c r="CL9" s="1042"/>
      <c r="CM9" s="1040">
        <v>11919</v>
      </c>
      <c r="CN9" s="1041"/>
      <c r="CO9" s="1041"/>
      <c r="CP9" s="1041"/>
      <c r="CQ9" s="1042"/>
      <c r="CR9" s="1040">
        <v>0</v>
      </c>
      <c r="CS9" s="1041"/>
      <c r="CT9" s="1041"/>
      <c r="CU9" s="1041"/>
      <c r="CV9" s="1042"/>
      <c r="CW9" s="1040">
        <v>0</v>
      </c>
      <c r="CX9" s="1041"/>
      <c r="CY9" s="1041"/>
      <c r="CZ9" s="1041"/>
      <c r="DA9" s="1042"/>
      <c r="DB9" s="1040" t="s">
        <v>598</v>
      </c>
      <c r="DC9" s="1041"/>
      <c r="DD9" s="1041"/>
      <c r="DE9" s="1041"/>
      <c r="DF9" s="1042"/>
      <c r="DG9" s="1040" t="s">
        <v>602</v>
      </c>
      <c r="DH9" s="1041"/>
      <c r="DI9" s="1041"/>
      <c r="DJ9" s="1041"/>
      <c r="DK9" s="1042"/>
      <c r="DL9" s="1040" t="s">
        <v>598</v>
      </c>
      <c r="DM9" s="1041"/>
      <c r="DN9" s="1041"/>
      <c r="DO9" s="1041"/>
      <c r="DP9" s="1042"/>
      <c r="DQ9" s="1040" t="s">
        <v>602</v>
      </c>
      <c r="DR9" s="1041"/>
      <c r="DS9" s="1041"/>
      <c r="DT9" s="1041"/>
      <c r="DU9" s="1042"/>
      <c r="DV9" s="1043"/>
      <c r="DW9" s="1044"/>
      <c r="DX9" s="1044"/>
      <c r="DY9" s="1044"/>
      <c r="DZ9" s="1045"/>
      <c r="EA9" s="254"/>
    </row>
    <row r="10" spans="1:131" s="255" customFormat="1" ht="26.25" customHeight="1">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c r="A23" s="264" t="s">
        <v>389</v>
      </c>
      <c r="B23" s="995" t="s">
        <v>390</v>
      </c>
      <c r="C23" s="996"/>
      <c r="D23" s="996"/>
      <c r="E23" s="996"/>
      <c r="F23" s="996"/>
      <c r="G23" s="996"/>
      <c r="H23" s="996"/>
      <c r="I23" s="996"/>
      <c r="J23" s="996"/>
      <c r="K23" s="996"/>
      <c r="L23" s="996"/>
      <c r="M23" s="996"/>
      <c r="N23" s="996"/>
      <c r="O23" s="996"/>
      <c r="P23" s="997"/>
      <c r="Q23" s="1119">
        <v>16805</v>
      </c>
      <c r="R23" s="1120"/>
      <c r="S23" s="1120"/>
      <c r="T23" s="1120"/>
      <c r="U23" s="1120"/>
      <c r="V23" s="1120">
        <v>16289</v>
      </c>
      <c r="W23" s="1120"/>
      <c r="X23" s="1120"/>
      <c r="Y23" s="1120"/>
      <c r="Z23" s="1120"/>
      <c r="AA23" s="1120">
        <v>516</v>
      </c>
      <c r="AB23" s="1120"/>
      <c r="AC23" s="1120"/>
      <c r="AD23" s="1120"/>
      <c r="AE23" s="1121"/>
      <c r="AF23" s="1122">
        <v>508</v>
      </c>
      <c r="AG23" s="1120"/>
      <c r="AH23" s="1120"/>
      <c r="AI23" s="1120"/>
      <c r="AJ23" s="1123"/>
      <c r="AK23" s="1124"/>
      <c r="AL23" s="1125"/>
      <c r="AM23" s="1125"/>
      <c r="AN23" s="1125"/>
      <c r="AO23" s="1125"/>
      <c r="AP23" s="1120">
        <v>16294</v>
      </c>
      <c r="AQ23" s="1120"/>
      <c r="AR23" s="1120"/>
      <c r="AS23" s="1120"/>
      <c r="AT23" s="1120"/>
      <c r="AU23" s="1126"/>
      <c r="AV23" s="1126"/>
      <c r="AW23" s="1126"/>
      <c r="AX23" s="1126"/>
      <c r="AY23" s="1127"/>
      <c r="AZ23" s="1116" t="s">
        <v>391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c r="A26" s="1046" t="s">
        <v>367</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374</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c r="A28" s="266">
        <v>1</v>
      </c>
      <c r="B28" s="1101" t="s">
        <v>402</v>
      </c>
      <c r="C28" s="1102"/>
      <c r="D28" s="1102"/>
      <c r="E28" s="1102"/>
      <c r="F28" s="1102"/>
      <c r="G28" s="1102"/>
      <c r="H28" s="1102"/>
      <c r="I28" s="1102"/>
      <c r="J28" s="1102"/>
      <c r="K28" s="1102"/>
      <c r="L28" s="1102"/>
      <c r="M28" s="1102"/>
      <c r="N28" s="1102"/>
      <c r="O28" s="1102"/>
      <c r="P28" s="1103"/>
      <c r="Q28" s="1104">
        <v>3870</v>
      </c>
      <c r="R28" s="1105"/>
      <c r="S28" s="1105"/>
      <c r="T28" s="1105"/>
      <c r="U28" s="1105"/>
      <c r="V28" s="1105">
        <v>3772</v>
      </c>
      <c r="W28" s="1105"/>
      <c r="X28" s="1105"/>
      <c r="Y28" s="1105"/>
      <c r="Z28" s="1105"/>
      <c r="AA28" s="1105">
        <v>98</v>
      </c>
      <c r="AB28" s="1105"/>
      <c r="AC28" s="1105"/>
      <c r="AD28" s="1105"/>
      <c r="AE28" s="1106"/>
      <c r="AF28" s="1107">
        <v>98</v>
      </c>
      <c r="AG28" s="1105"/>
      <c r="AH28" s="1105"/>
      <c r="AI28" s="1105"/>
      <c r="AJ28" s="1108"/>
      <c r="AK28" s="1109">
        <v>315</v>
      </c>
      <c r="AL28" s="1097"/>
      <c r="AM28" s="1097"/>
      <c r="AN28" s="1097"/>
      <c r="AO28" s="1097"/>
      <c r="AP28" s="1097" t="s">
        <v>533</v>
      </c>
      <c r="AQ28" s="1097"/>
      <c r="AR28" s="1097"/>
      <c r="AS28" s="1097"/>
      <c r="AT28" s="1097"/>
      <c r="AU28" s="1097" t="s">
        <v>533</v>
      </c>
      <c r="AV28" s="1097"/>
      <c r="AW28" s="1097"/>
      <c r="AX28" s="1097"/>
      <c r="AY28" s="1097"/>
      <c r="AZ28" s="1098" t="s">
        <v>533</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c r="A29" s="266">
        <v>2</v>
      </c>
      <c r="B29" s="1088" t="s">
        <v>403</v>
      </c>
      <c r="C29" s="1089"/>
      <c r="D29" s="1089"/>
      <c r="E29" s="1089"/>
      <c r="F29" s="1089"/>
      <c r="G29" s="1089"/>
      <c r="H29" s="1089"/>
      <c r="I29" s="1089"/>
      <c r="J29" s="1089"/>
      <c r="K29" s="1089"/>
      <c r="L29" s="1089"/>
      <c r="M29" s="1089"/>
      <c r="N29" s="1089"/>
      <c r="O29" s="1089"/>
      <c r="P29" s="1090"/>
      <c r="Q29" s="1094">
        <v>3420</v>
      </c>
      <c r="R29" s="1095"/>
      <c r="S29" s="1095"/>
      <c r="T29" s="1095"/>
      <c r="U29" s="1095"/>
      <c r="V29" s="1095">
        <v>3306</v>
      </c>
      <c r="W29" s="1095"/>
      <c r="X29" s="1095"/>
      <c r="Y29" s="1095"/>
      <c r="Z29" s="1095"/>
      <c r="AA29" s="1095">
        <v>114</v>
      </c>
      <c r="AB29" s="1095"/>
      <c r="AC29" s="1095"/>
      <c r="AD29" s="1095"/>
      <c r="AE29" s="1096"/>
      <c r="AF29" s="1070">
        <v>114</v>
      </c>
      <c r="AG29" s="1071"/>
      <c r="AH29" s="1071"/>
      <c r="AI29" s="1071"/>
      <c r="AJ29" s="1072"/>
      <c r="AK29" s="1031">
        <v>473</v>
      </c>
      <c r="AL29" s="1022"/>
      <c r="AM29" s="1022"/>
      <c r="AN29" s="1022"/>
      <c r="AO29" s="1022"/>
      <c r="AP29" s="1022" t="s">
        <v>533</v>
      </c>
      <c r="AQ29" s="1022"/>
      <c r="AR29" s="1022"/>
      <c r="AS29" s="1022"/>
      <c r="AT29" s="1022"/>
      <c r="AU29" s="1022" t="s">
        <v>533</v>
      </c>
      <c r="AV29" s="1022"/>
      <c r="AW29" s="1022"/>
      <c r="AX29" s="1022"/>
      <c r="AY29" s="1022"/>
      <c r="AZ29" s="1093" t="s">
        <v>533</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c r="A30" s="266">
        <v>3</v>
      </c>
      <c r="B30" s="1088" t="s">
        <v>404</v>
      </c>
      <c r="C30" s="1089"/>
      <c r="D30" s="1089"/>
      <c r="E30" s="1089"/>
      <c r="F30" s="1089"/>
      <c r="G30" s="1089"/>
      <c r="H30" s="1089"/>
      <c r="I30" s="1089"/>
      <c r="J30" s="1089"/>
      <c r="K30" s="1089"/>
      <c r="L30" s="1089"/>
      <c r="M30" s="1089"/>
      <c r="N30" s="1089"/>
      <c r="O30" s="1089"/>
      <c r="P30" s="1090"/>
      <c r="Q30" s="1094">
        <v>458</v>
      </c>
      <c r="R30" s="1095"/>
      <c r="S30" s="1095"/>
      <c r="T30" s="1095"/>
      <c r="U30" s="1095"/>
      <c r="V30" s="1095">
        <v>458</v>
      </c>
      <c r="W30" s="1095"/>
      <c r="X30" s="1095"/>
      <c r="Y30" s="1095"/>
      <c r="Z30" s="1095"/>
      <c r="AA30" s="1095">
        <v>0</v>
      </c>
      <c r="AB30" s="1095"/>
      <c r="AC30" s="1095"/>
      <c r="AD30" s="1095"/>
      <c r="AE30" s="1096"/>
      <c r="AF30" s="1070">
        <v>0</v>
      </c>
      <c r="AG30" s="1071"/>
      <c r="AH30" s="1071"/>
      <c r="AI30" s="1071"/>
      <c r="AJ30" s="1072"/>
      <c r="AK30" s="1031">
        <v>139</v>
      </c>
      <c r="AL30" s="1022"/>
      <c r="AM30" s="1022"/>
      <c r="AN30" s="1022"/>
      <c r="AO30" s="1022"/>
      <c r="AP30" s="1022" t="s">
        <v>533</v>
      </c>
      <c r="AQ30" s="1022"/>
      <c r="AR30" s="1022"/>
      <c r="AS30" s="1022"/>
      <c r="AT30" s="1022"/>
      <c r="AU30" s="1022" t="s">
        <v>533</v>
      </c>
      <c r="AV30" s="1022"/>
      <c r="AW30" s="1022"/>
      <c r="AX30" s="1022"/>
      <c r="AY30" s="1022"/>
      <c r="AZ30" s="1093" t="s">
        <v>533</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c r="A31" s="266">
        <v>4</v>
      </c>
      <c r="B31" s="1088" t="s">
        <v>405</v>
      </c>
      <c r="C31" s="1089"/>
      <c r="D31" s="1089"/>
      <c r="E31" s="1089"/>
      <c r="F31" s="1089"/>
      <c r="G31" s="1089"/>
      <c r="H31" s="1089"/>
      <c r="I31" s="1089"/>
      <c r="J31" s="1089"/>
      <c r="K31" s="1089"/>
      <c r="L31" s="1089"/>
      <c r="M31" s="1089"/>
      <c r="N31" s="1089"/>
      <c r="O31" s="1089"/>
      <c r="P31" s="1090"/>
      <c r="Q31" s="1094">
        <v>708</v>
      </c>
      <c r="R31" s="1095"/>
      <c r="S31" s="1095"/>
      <c r="T31" s="1095"/>
      <c r="U31" s="1095"/>
      <c r="V31" s="1095">
        <v>717</v>
      </c>
      <c r="W31" s="1095"/>
      <c r="X31" s="1095"/>
      <c r="Y31" s="1095"/>
      <c r="Z31" s="1095"/>
      <c r="AA31" s="1095">
        <v>-9</v>
      </c>
      <c r="AB31" s="1095"/>
      <c r="AC31" s="1095"/>
      <c r="AD31" s="1095"/>
      <c r="AE31" s="1096"/>
      <c r="AF31" s="1070">
        <v>420</v>
      </c>
      <c r="AG31" s="1071"/>
      <c r="AH31" s="1071"/>
      <c r="AI31" s="1071"/>
      <c r="AJ31" s="1072"/>
      <c r="AK31" s="1031">
        <v>268</v>
      </c>
      <c r="AL31" s="1022"/>
      <c r="AM31" s="1022"/>
      <c r="AN31" s="1022"/>
      <c r="AO31" s="1022"/>
      <c r="AP31" s="1022">
        <v>3609</v>
      </c>
      <c r="AQ31" s="1022"/>
      <c r="AR31" s="1022"/>
      <c r="AS31" s="1022"/>
      <c r="AT31" s="1022"/>
      <c r="AU31" s="1022">
        <v>1793</v>
      </c>
      <c r="AV31" s="1022"/>
      <c r="AW31" s="1022"/>
      <c r="AX31" s="1022"/>
      <c r="AY31" s="1022"/>
      <c r="AZ31" s="1093" t="s">
        <v>533</v>
      </c>
      <c r="BA31" s="1093"/>
      <c r="BB31" s="1093"/>
      <c r="BC31" s="1093"/>
      <c r="BD31" s="1093"/>
      <c r="BE31" s="1083" t="s">
        <v>406</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c r="A32" s="266">
        <v>5</v>
      </c>
      <c r="B32" s="1088" t="s">
        <v>407</v>
      </c>
      <c r="C32" s="1089"/>
      <c r="D32" s="1089"/>
      <c r="E32" s="1089"/>
      <c r="F32" s="1089"/>
      <c r="G32" s="1089"/>
      <c r="H32" s="1089"/>
      <c r="I32" s="1089"/>
      <c r="J32" s="1089"/>
      <c r="K32" s="1089"/>
      <c r="L32" s="1089"/>
      <c r="M32" s="1089"/>
      <c r="N32" s="1089"/>
      <c r="O32" s="1089"/>
      <c r="P32" s="1090"/>
      <c r="Q32" s="1094">
        <v>3638</v>
      </c>
      <c r="R32" s="1095"/>
      <c r="S32" s="1095"/>
      <c r="T32" s="1095"/>
      <c r="U32" s="1095"/>
      <c r="V32" s="1095">
        <v>3840</v>
      </c>
      <c r="W32" s="1095"/>
      <c r="X32" s="1095"/>
      <c r="Y32" s="1095"/>
      <c r="Z32" s="1095"/>
      <c r="AA32" s="1095">
        <v>-202</v>
      </c>
      <c r="AB32" s="1095"/>
      <c r="AC32" s="1095"/>
      <c r="AD32" s="1095"/>
      <c r="AE32" s="1096"/>
      <c r="AF32" s="1070">
        <v>542</v>
      </c>
      <c r="AG32" s="1071"/>
      <c r="AH32" s="1071"/>
      <c r="AI32" s="1071"/>
      <c r="AJ32" s="1072"/>
      <c r="AK32" s="1031">
        <v>890</v>
      </c>
      <c r="AL32" s="1022"/>
      <c r="AM32" s="1022"/>
      <c r="AN32" s="1022"/>
      <c r="AO32" s="1022"/>
      <c r="AP32" s="1022">
        <v>2713</v>
      </c>
      <c r="AQ32" s="1022"/>
      <c r="AR32" s="1022"/>
      <c r="AS32" s="1022"/>
      <c r="AT32" s="1022"/>
      <c r="AU32" s="1022">
        <v>1650</v>
      </c>
      <c r="AV32" s="1022"/>
      <c r="AW32" s="1022"/>
      <c r="AX32" s="1022"/>
      <c r="AY32" s="1022"/>
      <c r="AZ32" s="1093" t="s">
        <v>533</v>
      </c>
      <c r="BA32" s="1093"/>
      <c r="BB32" s="1093"/>
      <c r="BC32" s="1093"/>
      <c r="BD32" s="1093"/>
      <c r="BE32" s="1083" t="s">
        <v>408</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c r="A33" s="266">
        <v>6</v>
      </c>
      <c r="B33" s="1088" t="s">
        <v>409</v>
      </c>
      <c r="C33" s="1089"/>
      <c r="D33" s="1089"/>
      <c r="E33" s="1089"/>
      <c r="F33" s="1089"/>
      <c r="G33" s="1089"/>
      <c r="H33" s="1089"/>
      <c r="I33" s="1089"/>
      <c r="J33" s="1089"/>
      <c r="K33" s="1089"/>
      <c r="L33" s="1089"/>
      <c r="M33" s="1089"/>
      <c r="N33" s="1089"/>
      <c r="O33" s="1089"/>
      <c r="P33" s="1090"/>
      <c r="Q33" s="1094">
        <v>557</v>
      </c>
      <c r="R33" s="1095"/>
      <c r="S33" s="1095"/>
      <c r="T33" s="1095"/>
      <c r="U33" s="1095"/>
      <c r="V33" s="1095">
        <v>522</v>
      </c>
      <c r="W33" s="1095"/>
      <c r="X33" s="1095"/>
      <c r="Y33" s="1095"/>
      <c r="Z33" s="1095"/>
      <c r="AA33" s="1095">
        <v>34</v>
      </c>
      <c r="AB33" s="1095"/>
      <c r="AC33" s="1095"/>
      <c r="AD33" s="1095"/>
      <c r="AE33" s="1096"/>
      <c r="AF33" s="1070">
        <v>710</v>
      </c>
      <c r="AG33" s="1071"/>
      <c r="AH33" s="1071"/>
      <c r="AI33" s="1071"/>
      <c r="AJ33" s="1072"/>
      <c r="AK33" s="1031">
        <v>420</v>
      </c>
      <c r="AL33" s="1022"/>
      <c r="AM33" s="1022"/>
      <c r="AN33" s="1022"/>
      <c r="AO33" s="1022"/>
      <c r="AP33" s="1022">
        <v>2071</v>
      </c>
      <c r="AQ33" s="1022"/>
      <c r="AR33" s="1022"/>
      <c r="AS33" s="1022"/>
      <c r="AT33" s="1022"/>
      <c r="AU33" s="1022">
        <v>1946</v>
      </c>
      <c r="AV33" s="1022"/>
      <c r="AW33" s="1022"/>
      <c r="AX33" s="1022"/>
      <c r="AY33" s="1022"/>
      <c r="AZ33" s="1093" t="s">
        <v>533</v>
      </c>
      <c r="BA33" s="1093"/>
      <c r="BB33" s="1093"/>
      <c r="BC33" s="1093"/>
      <c r="BD33" s="1093"/>
      <c r="BE33" s="1083" t="s">
        <v>410</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c r="A34" s="266">
        <v>7</v>
      </c>
      <c r="B34" s="1088" t="s">
        <v>411</v>
      </c>
      <c r="C34" s="1089"/>
      <c r="D34" s="1089"/>
      <c r="E34" s="1089"/>
      <c r="F34" s="1089"/>
      <c r="G34" s="1089"/>
      <c r="H34" s="1089"/>
      <c r="I34" s="1089"/>
      <c r="J34" s="1089"/>
      <c r="K34" s="1089"/>
      <c r="L34" s="1089"/>
      <c r="M34" s="1089"/>
      <c r="N34" s="1089"/>
      <c r="O34" s="1089"/>
      <c r="P34" s="1090"/>
      <c r="Q34" s="1094">
        <v>198</v>
      </c>
      <c r="R34" s="1095"/>
      <c r="S34" s="1095"/>
      <c r="T34" s="1095"/>
      <c r="U34" s="1095"/>
      <c r="V34" s="1095">
        <v>198</v>
      </c>
      <c r="W34" s="1095"/>
      <c r="X34" s="1095"/>
      <c r="Y34" s="1095"/>
      <c r="Z34" s="1095"/>
      <c r="AA34" s="1095" t="s">
        <v>533</v>
      </c>
      <c r="AB34" s="1095"/>
      <c r="AC34" s="1095"/>
      <c r="AD34" s="1095"/>
      <c r="AE34" s="1096"/>
      <c r="AF34" s="1070" t="s">
        <v>412</v>
      </c>
      <c r="AG34" s="1071"/>
      <c r="AH34" s="1071"/>
      <c r="AI34" s="1071"/>
      <c r="AJ34" s="1072"/>
      <c r="AK34" s="1031">
        <v>146</v>
      </c>
      <c r="AL34" s="1022"/>
      <c r="AM34" s="1022"/>
      <c r="AN34" s="1022"/>
      <c r="AO34" s="1022"/>
      <c r="AP34" s="1022">
        <v>708</v>
      </c>
      <c r="AQ34" s="1022"/>
      <c r="AR34" s="1022"/>
      <c r="AS34" s="1022"/>
      <c r="AT34" s="1022"/>
      <c r="AU34" s="1022">
        <v>653</v>
      </c>
      <c r="AV34" s="1022"/>
      <c r="AW34" s="1022"/>
      <c r="AX34" s="1022"/>
      <c r="AY34" s="1022"/>
      <c r="AZ34" s="1093" t="s">
        <v>533</v>
      </c>
      <c r="BA34" s="1093"/>
      <c r="BB34" s="1093"/>
      <c r="BC34" s="1093"/>
      <c r="BD34" s="1093"/>
      <c r="BE34" s="1083" t="s">
        <v>413</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c r="A35" s="266">
        <v>8</v>
      </c>
      <c r="B35" s="1088" t="s">
        <v>414</v>
      </c>
      <c r="C35" s="1089"/>
      <c r="D35" s="1089"/>
      <c r="E35" s="1089"/>
      <c r="F35" s="1089"/>
      <c r="G35" s="1089"/>
      <c r="H35" s="1089"/>
      <c r="I35" s="1089"/>
      <c r="J35" s="1089"/>
      <c r="K35" s="1089"/>
      <c r="L35" s="1089"/>
      <c r="M35" s="1089"/>
      <c r="N35" s="1089"/>
      <c r="O35" s="1089"/>
      <c r="P35" s="1090"/>
      <c r="Q35" s="1094">
        <v>696</v>
      </c>
      <c r="R35" s="1095"/>
      <c r="S35" s="1095"/>
      <c r="T35" s="1095"/>
      <c r="U35" s="1095"/>
      <c r="V35" s="1095">
        <v>616</v>
      </c>
      <c r="W35" s="1095"/>
      <c r="X35" s="1095"/>
      <c r="Y35" s="1095"/>
      <c r="Z35" s="1095"/>
      <c r="AA35" s="1095">
        <v>80</v>
      </c>
      <c r="AB35" s="1095"/>
      <c r="AC35" s="1095"/>
      <c r="AD35" s="1095"/>
      <c r="AE35" s="1096"/>
      <c r="AF35" s="1070">
        <v>80</v>
      </c>
      <c r="AG35" s="1071"/>
      <c r="AH35" s="1071"/>
      <c r="AI35" s="1071"/>
      <c r="AJ35" s="1072"/>
      <c r="AK35" s="1031">
        <v>17</v>
      </c>
      <c r="AL35" s="1022"/>
      <c r="AM35" s="1022"/>
      <c r="AN35" s="1022"/>
      <c r="AO35" s="1022"/>
      <c r="AP35" s="1022" t="s">
        <v>533</v>
      </c>
      <c r="AQ35" s="1022"/>
      <c r="AR35" s="1022"/>
      <c r="AS35" s="1022"/>
      <c r="AT35" s="1022"/>
      <c r="AU35" s="1022" t="s">
        <v>533</v>
      </c>
      <c r="AV35" s="1022"/>
      <c r="AW35" s="1022"/>
      <c r="AX35" s="1022"/>
      <c r="AY35" s="1022"/>
      <c r="AZ35" s="1093" t="s">
        <v>533</v>
      </c>
      <c r="BA35" s="1093"/>
      <c r="BB35" s="1093"/>
      <c r="BC35" s="1093"/>
      <c r="BD35" s="1093"/>
      <c r="BE35" s="1083" t="s">
        <v>415</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416</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c r="A63" s="264" t="s">
        <v>389</v>
      </c>
      <c r="B63" s="995" t="s">
        <v>417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1964</v>
      </c>
      <c r="AG63" s="1010"/>
      <c r="AH63" s="1010"/>
      <c r="AI63" s="1010"/>
      <c r="AJ63" s="1081"/>
      <c r="AK63" s="1082"/>
      <c r="AL63" s="1014"/>
      <c r="AM63" s="1014"/>
      <c r="AN63" s="1014"/>
      <c r="AO63" s="1014"/>
      <c r="AP63" s="1010">
        <v>9101</v>
      </c>
      <c r="AQ63" s="1010"/>
      <c r="AR63" s="1010"/>
      <c r="AS63" s="1010"/>
      <c r="AT63" s="1010"/>
      <c r="AU63" s="1010">
        <v>6042</v>
      </c>
      <c r="AV63" s="1010"/>
      <c r="AW63" s="1010"/>
      <c r="AX63" s="1010"/>
      <c r="AY63" s="1010"/>
      <c r="AZ63" s="1076"/>
      <c r="BA63" s="1076"/>
      <c r="BB63" s="1076"/>
      <c r="BC63" s="1076"/>
      <c r="BD63" s="1076"/>
      <c r="BE63" s="1011"/>
      <c r="BF63" s="1011"/>
      <c r="BG63" s="1011"/>
      <c r="BH63" s="1011"/>
      <c r="BI63" s="1012"/>
      <c r="BJ63" s="1077" t="s">
        <v>391</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c r="A65" s="252" t="s">
        <v>418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c r="A66" s="1046" t="s">
        <v>419</v>
      </c>
      <c r="B66" s="1047"/>
      <c r="C66" s="1047"/>
      <c r="D66" s="1047"/>
      <c r="E66" s="1047"/>
      <c r="F66" s="1047"/>
      <c r="G66" s="1047"/>
      <c r="H66" s="1047"/>
      <c r="I66" s="1047"/>
      <c r="J66" s="1047"/>
      <c r="K66" s="1047"/>
      <c r="L66" s="1047"/>
      <c r="M66" s="1047"/>
      <c r="N66" s="1047"/>
      <c r="O66" s="1047"/>
      <c r="P66" s="1048"/>
      <c r="Q66" s="1052" t="s">
        <v>420</v>
      </c>
      <c r="R66" s="1053"/>
      <c r="S66" s="1053"/>
      <c r="T66" s="1053"/>
      <c r="U66" s="1054"/>
      <c r="V66" s="1052" t="s">
        <v>421</v>
      </c>
      <c r="W66" s="1053"/>
      <c r="X66" s="1053"/>
      <c r="Y66" s="1053"/>
      <c r="Z66" s="1054"/>
      <c r="AA66" s="1052" t="s">
        <v>422</v>
      </c>
      <c r="AB66" s="1053"/>
      <c r="AC66" s="1053"/>
      <c r="AD66" s="1053"/>
      <c r="AE66" s="1054"/>
      <c r="AF66" s="1058" t="s">
        <v>423</v>
      </c>
      <c r="AG66" s="1059"/>
      <c r="AH66" s="1059"/>
      <c r="AI66" s="1059"/>
      <c r="AJ66" s="1060"/>
      <c r="AK66" s="1052" t="s">
        <v>424</v>
      </c>
      <c r="AL66" s="1047"/>
      <c r="AM66" s="1047"/>
      <c r="AN66" s="1047"/>
      <c r="AO66" s="1048"/>
      <c r="AP66" s="1052" t="s">
        <v>425</v>
      </c>
      <c r="AQ66" s="1053"/>
      <c r="AR66" s="1053"/>
      <c r="AS66" s="1053"/>
      <c r="AT66" s="1054"/>
      <c r="AU66" s="1052" t="s">
        <v>426</v>
      </c>
      <c r="AV66" s="1053"/>
      <c r="AW66" s="1053"/>
      <c r="AX66" s="1053"/>
      <c r="AY66" s="1054"/>
      <c r="AZ66" s="1052" t="s">
        <v>374</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c r="A68" s="258">
        <v>1</v>
      </c>
      <c r="B68" s="1036" t="s">
        <v>603</v>
      </c>
      <c r="C68" s="1037"/>
      <c r="D68" s="1037"/>
      <c r="E68" s="1037"/>
      <c r="F68" s="1037"/>
      <c r="G68" s="1037"/>
      <c r="H68" s="1037"/>
      <c r="I68" s="1037"/>
      <c r="J68" s="1037"/>
      <c r="K68" s="1037"/>
      <c r="L68" s="1037"/>
      <c r="M68" s="1037"/>
      <c r="N68" s="1037"/>
      <c r="O68" s="1037"/>
      <c r="P68" s="1038"/>
      <c r="Q68" s="1039">
        <v>338</v>
      </c>
      <c r="R68" s="1033"/>
      <c r="S68" s="1033"/>
      <c r="T68" s="1033"/>
      <c r="U68" s="1033"/>
      <c r="V68" s="1033">
        <v>317</v>
      </c>
      <c r="W68" s="1033"/>
      <c r="X68" s="1033"/>
      <c r="Y68" s="1033"/>
      <c r="Z68" s="1033"/>
      <c r="AA68" s="1033">
        <v>21</v>
      </c>
      <c r="AB68" s="1033"/>
      <c r="AC68" s="1033"/>
      <c r="AD68" s="1033"/>
      <c r="AE68" s="1033"/>
      <c r="AF68" s="1033">
        <v>21</v>
      </c>
      <c r="AG68" s="1033"/>
      <c r="AH68" s="1033"/>
      <c r="AI68" s="1033"/>
      <c r="AJ68" s="1033"/>
      <c r="AK68" s="1033">
        <v>2</v>
      </c>
      <c r="AL68" s="1033"/>
      <c r="AM68" s="1033"/>
      <c r="AN68" s="1033"/>
      <c r="AO68" s="1033"/>
      <c r="AP68" s="1033" t="s">
        <v>533</v>
      </c>
      <c r="AQ68" s="1033"/>
      <c r="AR68" s="1033"/>
      <c r="AS68" s="1033"/>
      <c r="AT68" s="1033"/>
      <c r="AU68" s="1033" t="s">
        <v>533</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c r="A69" s="261">
        <v>2</v>
      </c>
      <c r="B69" s="1025" t="s">
        <v>604</v>
      </c>
      <c r="C69" s="1026"/>
      <c r="D69" s="1026"/>
      <c r="E69" s="1026"/>
      <c r="F69" s="1026"/>
      <c r="G69" s="1026"/>
      <c r="H69" s="1026"/>
      <c r="I69" s="1026"/>
      <c r="J69" s="1026"/>
      <c r="K69" s="1026"/>
      <c r="L69" s="1026"/>
      <c r="M69" s="1026"/>
      <c r="N69" s="1026"/>
      <c r="O69" s="1026"/>
      <c r="P69" s="1027"/>
      <c r="Q69" s="1028">
        <v>547</v>
      </c>
      <c r="R69" s="1022"/>
      <c r="S69" s="1022"/>
      <c r="T69" s="1022"/>
      <c r="U69" s="1022"/>
      <c r="V69" s="1022">
        <v>544</v>
      </c>
      <c r="W69" s="1022"/>
      <c r="X69" s="1022"/>
      <c r="Y69" s="1022"/>
      <c r="Z69" s="1022"/>
      <c r="AA69" s="1022">
        <v>3</v>
      </c>
      <c r="AB69" s="1022"/>
      <c r="AC69" s="1022"/>
      <c r="AD69" s="1022"/>
      <c r="AE69" s="1022"/>
      <c r="AF69" s="1022">
        <v>3</v>
      </c>
      <c r="AG69" s="1022"/>
      <c r="AH69" s="1022"/>
      <c r="AI69" s="1022"/>
      <c r="AJ69" s="1022"/>
      <c r="AK69" s="1022">
        <v>265</v>
      </c>
      <c r="AL69" s="1022"/>
      <c r="AM69" s="1022"/>
      <c r="AN69" s="1022"/>
      <c r="AO69" s="1022"/>
      <c r="AP69" s="1022" t="s">
        <v>533</v>
      </c>
      <c r="AQ69" s="1022"/>
      <c r="AR69" s="1022"/>
      <c r="AS69" s="1022"/>
      <c r="AT69" s="1022"/>
      <c r="AU69" s="1022" t="s">
        <v>533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c r="A70" s="261">
        <v>3</v>
      </c>
      <c r="B70" s="1025" t="s">
        <v>605</v>
      </c>
      <c r="C70" s="1026"/>
      <c r="D70" s="1026"/>
      <c r="E70" s="1026"/>
      <c r="F70" s="1026"/>
      <c r="G70" s="1026"/>
      <c r="H70" s="1026"/>
      <c r="I70" s="1026"/>
      <c r="J70" s="1026"/>
      <c r="K70" s="1026"/>
      <c r="L70" s="1026"/>
      <c r="M70" s="1026"/>
      <c r="N70" s="1026"/>
      <c r="O70" s="1026"/>
      <c r="P70" s="1027"/>
      <c r="Q70" s="1028">
        <v>842</v>
      </c>
      <c r="R70" s="1022"/>
      <c r="S70" s="1022"/>
      <c r="T70" s="1022"/>
      <c r="U70" s="1022"/>
      <c r="V70" s="1022">
        <v>841</v>
      </c>
      <c r="W70" s="1022"/>
      <c r="X70" s="1022"/>
      <c r="Y70" s="1022"/>
      <c r="Z70" s="1022"/>
      <c r="AA70" s="1022">
        <v>1</v>
      </c>
      <c r="AB70" s="1022"/>
      <c r="AC70" s="1022"/>
      <c r="AD70" s="1022"/>
      <c r="AE70" s="1022"/>
      <c r="AF70" s="1022">
        <v>1</v>
      </c>
      <c r="AG70" s="1022"/>
      <c r="AH70" s="1022"/>
      <c r="AI70" s="1022"/>
      <c r="AJ70" s="1022"/>
      <c r="AK70" s="1022">
        <v>62</v>
      </c>
      <c r="AL70" s="1022"/>
      <c r="AM70" s="1022"/>
      <c r="AN70" s="1022"/>
      <c r="AO70" s="1022"/>
      <c r="AP70" s="1022" t="s">
        <v>533</v>
      </c>
      <c r="AQ70" s="1022"/>
      <c r="AR70" s="1022"/>
      <c r="AS70" s="1022"/>
      <c r="AT70" s="1022"/>
      <c r="AU70" s="1022" t="s">
        <v>533</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c r="A71" s="261">
        <v>4</v>
      </c>
      <c r="B71" s="1025" t="s">
        <v>606</v>
      </c>
      <c r="C71" s="1026"/>
      <c r="D71" s="1026"/>
      <c r="E71" s="1026"/>
      <c r="F71" s="1026"/>
      <c r="G71" s="1026"/>
      <c r="H71" s="1026"/>
      <c r="I71" s="1026"/>
      <c r="J71" s="1026"/>
      <c r="K71" s="1026"/>
      <c r="L71" s="1026"/>
      <c r="M71" s="1026"/>
      <c r="N71" s="1026"/>
      <c r="O71" s="1026"/>
      <c r="P71" s="1027"/>
      <c r="Q71" s="1028">
        <v>190</v>
      </c>
      <c r="R71" s="1022"/>
      <c r="S71" s="1022"/>
      <c r="T71" s="1022"/>
      <c r="U71" s="1022"/>
      <c r="V71" s="1022">
        <v>188</v>
      </c>
      <c r="W71" s="1022"/>
      <c r="X71" s="1022"/>
      <c r="Y71" s="1022"/>
      <c r="Z71" s="1022"/>
      <c r="AA71" s="1022">
        <v>2</v>
      </c>
      <c r="AB71" s="1022"/>
      <c r="AC71" s="1022"/>
      <c r="AD71" s="1022"/>
      <c r="AE71" s="1022"/>
      <c r="AF71" s="1022">
        <v>2</v>
      </c>
      <c r="AG71" s="1022"/>
      <c r="AH71" s="1022"/>
      <c r="AI71" s="1022"/>
      <c r="AJ71" s="1022"/>
      <c r="AK71" s="1022" t="s">
        <v>533</v>
      </c>
      <c r="AL71" s="1022"/>
      <c r="AM71" s="1022"/>
      <c r="AN71" s="1022"/>
      <c r="AO71" s="1022"/>
      <c r="AP71" s="1022" t="s">
        <v>533</v>
      </c>
      <c r="AQ71" s="1022"/>
      <c r="AR71" s="1022"/>
      <c r="AS71" s="1022"/>
      <c r="AT71" s="1022"/>
      <c r="AU71" s="1022" t="s">
        <v>533</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c r="A72" s="261">
        <v>5</v>
      </c>
      <c r="B72" s="1025" t="s">
        <v>607</v>
      </c>
      <c r="C72" s="1026"/>
      <c r="D72" s="1026"/>
      <c r="E72" s="1026"/>
      <c r="F72" s="1026"/>
      <c r="G72" s="1026"/>
      <c r="H72" s="1026"/>
      <c r="I72" s="1026"/>
      <c r="J72" s="1026"/>
      <c r="K72" s="1026"/>
      <c r="L72" s="1026"/>
      <c r="M72" s="1026"/>
      <c r="N72" s="1026"/>
      <c r="O72" s="1026"/>
      <c r="P72" s="1027"/>
      <c r="Q72" s="1028">
        <v>26</v>
      </c>
      <c r="R72" s="1022"/>
      <c r="S72" s="1022"/>
      <c r="T72" s="1022"/>
      <c r="U72" s="1022"/>
      <c r="V72" s="1022">
        <v>26</v>
      </c>
      <c r="W72" s="1022"/>
      <c r="X72" s="1022"/>
      <c r="Y72" s="1022"/>
      <c r="Z72" s="1022"/>
      <c r="AA72" s="1022">
        <v>0</v>
      </c>
      <c r="AB72" s="1022"/>
      <c r="AC72" s="1022"/>
      <c r="AD72" s="1022"/>
      <c r="AE72" s="1022"/>
      <c r="AF72" s="1022">
        <v>0</v>
      </c>
      <c r="AG72" s="1022"/>
      <c r="AH72" s="1022"/>
      <c r="AI72" s="1022"/>
      <c r="AJ72" s="1022"/>
      <c r="AK72" s="1022">
        <v>10</v>
      </c>
      <c r="AL72" s="1022"/>
      <c r="AM72" s="1022"/>
      <c r="AN72" s="1022"/>
      <c r="AO72" s="1022"/>
      <c r="AP72" s="1022" t="s">
        <v>533</v>
      </c>
      <c r="AQ72" s="1022"/>
      <c r="AR72" s="1022"/>
      <c r="AS72" s="1022"/>
      <c r="AT72" s="1022"/>
      <c r="AU72" s="1022" t="s">
        <v>533</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c r="A73" s="261">
        <v>6</v>
      </c>
      <c r="B73" s="1025" t="s">
        <v>608</v>
      </c>
      <c r="C73" s="1026"/>
      <c r="D73" s="1026"/>
      <c r="E73" s="1026"/>
      <c r="F73" s="1026"/>
      <c r="G73" s="1026"/>
      <c r="H73" s="1026"/>
      <c r="I73" s="1026"/>
      <c r="J73" s="1026"/>
      <c r="K73" s="1026"/>
      <c r="L73" s="1026"/>
      <c r="M73" s="1026"/>
      <c r="N73" s="1026"/>
      <c r="O73" s="1026"/>
      <c r="P73" s="1027"/>
      <c r="Q73" s="1028">
        <v>14</v>
      </c>
      <c r="R73" s="1022"/>
      <c r="S73" s="1022"/>
      <c r="T73" s="1022"/>
      <c r="U73" s="1022"/>
      <c r="V73" s="1022">
        <v>10</v>
      </c>
      <c r="W73" s="1022"/>
      <c r="X73" s="1022"/>
      <c r="Y73" s="1022"/>
      <c r="Z73" s="1022"/>
      <c r="AA73" s="1022">
        <v>5</v>
      </c>
      <c r="AB73" s="1022"/>
      <c r="AC73" s="1022"/>
      <c r="AD73" s="1022"/>
      <c r="AE73" s="1022"/>
      <c r="AF73" s="1022">
        <v>5</v>
      </c>
      <c r="AG73" s="1022"/>
      <c r="AH73" s="1022"/>
      <c r="AI73" s="1022"/>
      <c r="AJ73" s="1022"/>
      <c r="AK73" s="1022" t="s">
        <v>533</v>
      </c>
      <c r="AL73" s="1022"/>
      <c r="AM73" s="1022"/>
      <c r="AN73" s="1022"/>
      <c r="AO73" s="1022"/>
      <c r="AP73" s="1022" t="s">
        <v>533</v>
      </c>
      <c r="AQ73" s="1022"/>
      <c r="AR73" s="1022"/>
      <c r="AS73" s="1022"/>
      <c r="AT73" s="1022"/>
      <c r="AU73" s="1022" t="s">
        <v>533</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c r="A74" s="261">
        <v>7</v>
      </c>
      <c r="B74" s="1025" t="s">
        <v>609</v>
      </c>
      <c r="C74" s="1026"/>
      <c r="D74" s="1026"/>
      <c r="E74" s="1026"/>
      <c r="F74" s="1026"/>
      <c r="G74" s="1026"/>
      <c r="H74" s="1026"/>
      <c r="I74" s="1026"/>
      <c r="J74" s="1026"/>
      <c r="K74" s="1026"/>
      <c r="L74" s="1026"/>
      <c r="M74" s="1026"/>
      <c r="N74" s="1026"/>
      <c r="O74" s="1026"/>
      <c r="P74" s="1027"/>
      <c r="Q74" s="1028">
        <v>36</v>
      </c>
      <c r="R74" s="1022"/>
      <c r="S74" s="1022"/>
      <c r="T74" s="1022"/>
      <c r="U74" s="1022"/>
      <c r="V74" s="1022">
        <v>32</v>
      </c>
      <c r="W74" s="1022"/>
      <c r="X74" s="1022"/>
      <c r="Y74" s="1022"/>
      <c r="Z74" s="1022"/>
      <c r="AA74" s="1022">
        <v>4</v>
      </c>
      <c r="AB74" s="1022"/>
      <c r="AC74" s="1022"/>
      <c r="AD74" s="1022"/>
      <c r="AE74" s="1022"/>
      <c r="AF74" s="1022">
        <v>4</v>
      </c>
      <c r="AG74" s="1022"/>
      <c r="AH74" s="1022"/>
      <c r="AI74" s="1022"/>
      <c r="AJ74" s="1022"/>
      <c r="AK74" s="1022" t="s">
        <v>533</v>
      </c>
      <c r="AL74" s="1022"/>
      <c r="AM74" s="1022"/>
      <c r="AN74" s="1022"/>
      <c r="AO74" s="1022"/>
      <c r="AP74" s="1022" t="s">
        <v>533</v>
      </c>
      <c r="AQ74" s="1022"/>
      <c r="AR74" s="1022"/>
      <c r="AS74" s="1022"/>
      <c r="AT74" s="1022"/>
      <c r="AU74" s="1022" t="s">
        <v>533</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c r="A75" s="261">
        <v>8</v>
      </c>
      <c r="B75" s="1025" t="s">
        <v>610</v>
      </c>
      <c r="C75" s="1026"/>
      <c r="D75" s="1026"/>
      <c r="E75" s="1026"/>
      <c r="F75" s="1026"/>
      <c r="G75" s="1026"/>
      <c r="H75" s="1026"/>
      <c r="I75" s="1026"/>
      <c r="J75" s="1026"/>
      <c r="K75" s="1026"/>
      <c r="L75" s="1026"/>
      <c r="M75" s="1026"/>
      <c r="N75" s="1026"/>
      <c r="O75" s="1026"/>
      <c r="P75" s="1027"/>
      <c r="Q75" s="1029">
        <v>35</v>
      </c>
      <c r="R75" s="1030"/>
      <c r="S75" s="1030"/>
      <c r="T75" s="1030"/>
      <c r="U75" s="1031"/>
      <c r="V75" s="1032">
        <v>34</v>
      </c>
      <c r="W75" s="1030"/>
      <c r="X75" s="1030"/>
      <c r="Y75" s="1030"/>
      <c r="Z75" s="1031"/>
      <c r="AA75" s="1032">
        <v>1</v>
      </c>
      <c r="AB75" s="1030"/>
      <c r="AC75" s="1030"/>
      <c r="AD75" s="1030"/>
      <c r="AE75" s="1031"/>
      <c r="AF75" s="1032">
        <v>1</v>
      </c>
      <c r="AG75" s="1030"/>
      <c r="AH75" s="1030"/>
      <c r="AI75" s="1030"/>
      <c r="AJ75" s="1031"/>
      <c r="AK75" s="1032">
        <v>2</v>
      </c>
      <c r="AL75" s="1030"/>
      <c r="AM75" s="1030"/>
      <c r="AN75" s="1030"/>
      <c r="AO75" s="1031"/>
      <c r="AP75" s="1032" t="s">
        <v>533</v>
      </c>
      <c r="AQ75" s="1030"/>
      <c r="AR75" s="1030"/>
      <c r="AS75" s="1030"/>
      <c r="AT75" s="1031"/>
      <c r="AU75" s="1032" t="s">
        <v>533</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c r="A76" s="261">
        <v>9</v>
      </c>
      <c r="B76" s="1025" t="s">
        <v>611</v>
      </c>
      <c r="C76" s="1026"/>
      <c r="D76" s="1026"/>
      <c r="E76" s="1026"/>
      <c r="F76" s="1026"/>
      <c r="G76" s="1026"/>
      <c r="H76" s="1026"/>
      <c r="I76" s="1026"/>
      <c r="J76" s="1026"/>
      <c r="K76" s="1026"/>
      <c r="L76" s="1026"/>
      <c r="M76" s="1026"/>
      <c r="N76" s="1026"/>
      <c r="O76" s="1026"/>
      <c r="P76" s="1027"/>
      <c r="Q76" s="1029">
        <v>78</v>
      </c>
      <c r="R76" s="1030"/>
      <c r="S76" s="1030"/>
      <c r="T76" s="1030"/>
      <c r="U76" s="1031"/>
      <c r="V76" s="1032">
        <v>74</v>
      </c>
      <c r="W76" s="1030"/>
      <c r="X76" s="1030"/>
      <c r="Y76" s="1030"/>
      <c r="Z76" s="1031"/>
      <c r="AA76" s="1032">
        <v>4</v>
      </c>
      <c r="AB76" s="1030"/>
      <c r="AC76" s="1030"/>
      <c r="AD76" s="1030"/>
      <c r="AE76" s="1031"/>
      <c r="AF76" s="1032">
        <v>4</v>
      </c>
      <c r="AG76" s="1030"/>
      <c r="AH76" s="1030"/>
      <c r="AI76" s="1030"/>
      <c r="AJ76" s="1031"/>
      <c r="AK76" s="1032">
        <v>2</v>
      </c>
      <c r="AL76" s="1030"/>
      <c r="AM76" s="1030"/>
      <c r="AN76" s="1030"/>
      <c r="AO76" s="1031"/>
      <c r="AP76" s="1032" t="s">
        <v>533</v>
      </c>
      <c r="AQ76" s="1030"/>
      <c r="AR76" s="1030"/>
      <c r="AS76" s="1030"/>
      <c r="AT76" s="1031"/>
      <c r="AU76" s="1032" t="s">
        <v>533</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c r="A77" s="261">
        <v>10</v>
      </c>
      <c r="B77" s="1025" t="s">
        <v>612</v>
      </c>
      <c r="C77" s="1026"/>
      <c r="D77" s="1026"/>
      <c r="E77" s="1026"/>
      <c r="F77" s="1026"/>
      <c r="G77" s="1026"/>
      <c r="H77" s="1026"/>
      <c r="I77" s="1026"/>
      <c r="J77" s="1026"/>
      <c r="K77" s="1026"/>
      <c r="L77" s="1026"/>
      <c r="M77" s="1026"/>
      <c r="N77" s="1026"/>
      <c r="O77" s="1026"/>
      <c r="P77" s="1027"/>
      <c r="Q77" s="1029">
        <v>238631</v>
      </c>
      <c r="R77" s="1030"/>
      <c r="S77" s="1030"/>
      <c r="T77" s="1030"/>
      <c r="U77" s="1031"/>
      <c r="V77" s="1032">
        <v>233551</v>
      </c>
      <c r="W77" s="1030"/>
      <c r="X77" s="1030"/>
      <c r="Y77" s="1030"/>
      <c r="Z77" s="1031"/>
      <c r="AA77" s="1032">
        <v>5080</v>
      </c>
      <c r="AB77" s="1030"/>
      <c r="AC77" s="1030"/>
      <c r="AD77" s="1030"/>
      <c r="AE77" s="1031"/>
      <c r="AF77" s="1032">
        <v>5080</v>
      </c>
      <c r="AG77" s="1030"/>
      <c r="AH77" s="1030"/>
      <c r="AI77" s="1030"/>
      <c r="AJ77" s="1031"/>
      <c r="AK77" s="1032" t="s">
        <v>618</v>
      </c>
      <c r="AL77" s="1030"/>
      <c r="AM77" s="1030"/>
      <c r="AN77" s="1030"/>
      <c r="AO77" s="1031"/>
      <c r="AP77" s="1032" t="s">
        <v>533</v>
      </c>
      <c r="AQ77" s="1030"/>
      <c r="AR77" s="1030"/>
      <c r="AS77" s="1030"/>
      <c r="AT77" s="1031"/>
      <c r="AU77" s="1032" t="s">
        <v>533</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c r="A88" s="264" t="s">
        <v>389</v>
      </c>
      <c r="B88" s="995" t="s">
        <v>427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5121</v>
      </c>
      <c r="AG88" s="1010"/>
      <c r="AH88" s="1010"/>
      <c r="AI88" s="1010"/>
      <c r="AJ88" s="1010"/>
      <c r="AK88" s="1014"/>
      <c r="AL88" s="1014"/>
      <c r="AM88" s="1014"/>
      <c r="AN88" s="1014"/>
      <c r="AO88" s="1014"/>
      <c r="AP88" s="1010" t="s">
        <v>598</v>
      </c>
      <c r="AQ88" s="1010"/>
      <c r="AR88" s="1010"/>
      <c r="AS88" s="1010"/>
      <c r="AT88" s="1010"/>
      <c r="AU88" s="1010" t="s">
        <v>598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70</v>
      </c>
      <c r="CS102" s="1002"/>
      <c r="CT102" s="1002"/>
      <c r="CU102" s="1002"/>
      <c r="CV102" s="1003"/>
      <c r="CW102" s="1001">
        <v>16</v>
      </c>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89" t="s">
        <v>433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c r="A109" s="944" t="s">
        <v>435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436</v>
      </c>
      <c r="AB109" s="945"/>
      <c r="AC109" s="945"/>
      <c r="AD109" s="945"/>
      <c r="AE109" s="946"/>
      <c r="AF109" s="947" t="s">
        <v>305</v>
      </c>
      <c r="AG109" s="945"/>
      <c r="AH109" s="945"/>
      <c r="AI109" s="945"/>
      <c r="AJ109" s="946"/>
      <c r="AK109" s="947" t="s">
        <v>304</v>
      </c>
      <c r="AL109" s="945"/>
      <c r="AM109" s="945"/>
      <c r="AN109" s="945"/>
      <c r="AO109" s="946"/>
      <c r="AP109" s="947" t="s">
        <v>437</v>
      </c>
      <c r="AQ109" s="945"/>
      <c r="AR109" s="945"/>
      <c r="AS109" s="945"/>
      <c r="AT109" s="976"/>
      <c r="AU109" s="944" t="s">
        <v>435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436</v>
      </c>
      <c r="BR109" s="945"/>
      <c r="BS109" s="945"/>
      <c r="BT109" s="945"/>
      <c r="BU109" s="946"/>
      <c r="BV109" s="947" t="s">
        <v>305</v>
      </c>
      <c r="BW109" s="945"/>
      <c r="BX109" s="945"/>
      <c r="BY109" s="945"/>
      <c r="BZ109" s="946"/>
      <c r="CA109" s="947" t="s">
        <v>304</v>
      </c>
      <c r="CB109" s="945"/>
      <c r="CC109" s="945"/>
      <c r="CD109" s="945"/>
      <c r="CE109" s="946"/>
      <c r="CF109" s="983" t="s">
        <v>437</v>
      </c>
      <c r="CG109" s="983"/>
      <c r="CH109" s="983"/>
      <c r="CI109" s="983"/>
      <c r="CJ109" s="983"/>
      <c r="CK109" s="947" t="s">
        <v>438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436</v>
      </c>
      <c r="DH109" s="945"/>
      <c r="DI109" s="945"/>
      <c r="DJ109" s="945"/>
      <c r="DK109" s="946"/>
      <c r="DL109" s="947" t="s">
        <v>305</v>
      </c>
      <c r="DM109" s="945"/>
      <c r="DN109" s="945"/>
      <c r="DO109" s="945"/>
      <c r="DP109" s="946"/>
      <c r="DQ109" s="947" t="s">
        <v>304</v>
      </c>
      <c r="DR109" s="945"/>
      <c r="DS109" s="945"/>
      <c r="DT109" s="945"/>
      <c r="DU109" s="946"/>
      <c r="DV109" s="947" t="s">
        <v>437</v>
      </c>
      <c r="DW109" s="945"/>
      <c r="DX109" s="945"/>
      <c r="DY109" s="945"/>
      <c r="DZ109" s="976"/>
    </row>
    <row r="110" spans="1:131" s="246" customFormat="1" ht="26.25" customHeight="1">
      <c r="A110" s="847" t="s">
        <v>439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2102781</v>
      </c>
      <c r="AB110" s="938"/>
      <c r="AC110" s="938"/>
      <c r="AD110" s="938"/>
      <c r="AE110" s="939"/>
      <c r="AF110" s="940">
        <v>2080710</v>
      </c>
      <c r="AG110" s="938"/>
      <c r="AH110" s="938"/>
      <c r="AI110" s="938"/>
      <c r="AJ110" s="939"/>
      <c r="AK110" s="940">
        <v>1829222</v>
      </c>
      <c r="AL110" s="938"/>
      <c r="AM110" s="938"/>
      <c r="AN110" s="938"/>
      <c r="AO110" s="939"/>
      <c r="AP110" s="941">
        <v>22.6</v>
      </c>
      <c r="AQ110" s="942"/>
      <c r="AR110" s="942"/>
      <c r="AS110" s="942"/>
      <c r="AT110" s="943"/>
      <c r="AU110" s="977" t="s">
        <v>73</v>
      </c>
      <c r="AV110" s="978"/>
      <c r="AW110" s="978"/>
      <c r="AX110" s="978"/>
      <c r="AY110" s="978"/>
      <c r="AZ110" s="903" t="s">
        <v>440</v>
      </c>
      <c r="BA110" s="848"/>
      <c r="BB110" s="848"/>
      <c r="BC110" s="848"/>
      <c r="BD110" s="848"/>
      <c r="BE110" s="848"/>
      <c r="BF110" s="848"/>
      <c r="BG110" s="848"/>
      <c r="BH110" s="848"/>
      <c r="BI110" s="848"/>
      <c r="BJ110" s="848"/>
      <c r="BK110" s="848"/>
      <c r="BL110" s="848"/>
      <c r="BM110" s="848"/>
      <c r="BN110" s="848"/>
      <c r="BO110" s="848"/>
      <c r="BP110" s="849"/>
      <c r="BQ110" s="904">
        <v>17590424</v>
      </c>
      <c r="BR110" s="885"/>
      <c r="BS110" s="885"/>
      <c r="BT110" s="885"/>
      <c r="BU110" s="885"/>
      <c r="BV110" s="885">
        <v>18045929</v>
      </c>
      <c r="BW110" s="885"/>
      <c r="BX110" s="885"/>
      <c r="BY110" s="885"/>
      <c r="BZ110" s="885"/>
      <c r="CA110" s="885">
        <v>16294015</v>
      </c>
      <c r="CB110" s="885"/>
      <c r="CC110" s="885"/>
      <c r="CD110" s="885"/>
      <c r="CE110" s="885"/>
      <c r="CF110" s="909">
        <v>201.2</v>
      </c>
      <c r="CG110" s="910"/>
      <c r="CH110" s="910"/>
      <c r="CI110" s="910"/>
      <c r="CJ110" s="910"/>
      <c r="CK110" s="973" t="s">
        <v>441</v>
      </c>
      <c r="CL110" s="859"/>
      <c r="CM110" s="934" t="s">
        <v>442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443</v>
      </c>
      <c r="DH110" s="885"/>
      <c r="DI110" s="885"/>
      <c r="DJ110" s="885"/>
      <c r="DK110" s="885"/>
      <c r="DL110" s="885" t="s">
        <v>443</v>
      </c>
      <c r="DM110" s="885"/>
      <c r="DN110" s="885"/>
      <c r="DO110" s="885"/>
      <c r="DP110" s="885"/>
      <c r="DQ110" s="885" t="s">
        <v>443</v>
      </c>
      <c r="DR110" s="885"/>
      <c r="DS110" s="885"/>
      <c r="DT110" s="885"/>
      <c r="DU110" s="885"/>
      <c r="DV110" s="886" t="s">
        <v>443</v>
      </c>
      <c r="DW110" s="886"/>
      <c r="DX110" s="886"/>
      <c r="DY110" s="886"/>
      <c r="DZ110" s="887"/>
    </row>
    <row r="111" spans="1:131" s="246" customFormat="1" ht="26.25" customHeight="1">
      <c r="A111" s="814" t="s">
        <v>444</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445</v>
      </c>
      <c r="AB111" s="966"/>
      <c r="AC111" s="966"/>
      <c r="AD111" s="966"/>
      <c r="AE111" s="967"/>
      <c r="AF111" s="968" t="s">
        <v>446</v>
      </c>
      <c r="AG111" s="966"/>
      <c r="AH111" s="966"/>
      <c r="AI111" s="966"/>
      <c r="AJ111" s="967"/>
      <c r="AK111" s="968" t="s">
        <v>447</v>
      </c>
      <c r="AL111" s="966"/>
      <c r="AM111" s="966"/>
      <c r="AN111" s="966"/>
      <c r="AO111" s="967"/>
      <c r="AP111" s="969" t="s">
        <v>448</v>
      </c>
      <c r="AQ111" s="970"/>
      <c r="AR111" s="970"/>
      <c r="AS111" s="970"/>
      <c r="AT111" s="971"/>
      <c r="AU111" s="979"/>
      <c r="AV111" s="980"/>
      <c r="AW111" s="980"/>
      <c r="AX111" s="980"/>
      <c r="AY111" s="980"/>
      <c r="AZ111" s="855" t="s">
        <v>449</v>
      </c>
      <c r="BA111" s="790"/>
      <c r="BB111" s="790"/>
      <c r="BC111" s="790"/>
      <c r="BD111" s="790"/>
      <c r="BE111" s="790"/>
      <c r="BF111" s="790"/>
      <c r="BG111" s="790"/>
      <c r="BH111" s="790"/>
      <c r="BI111" s="790"/>
      <c r="BJ111" s="790"/>
      <c r="BK111" s="790"/>
      <c r="BL111" s="790"/>
      <c r="BM111" s="790"/>
      <c r="BN111" s="790"/>
      <c r="BO111" s="790"/>
      <c r="BP111" s="791"/>
      <c r="BQ111" s="856">
        <v>115788</v>
      </c>
      <c r="BR111" s="857"/>
      <c r="BS111" s="857"/>
      <c r="BT111" s="857"/>
      <c r="BU111" s="857"/>
      <c r="BV111" s="857">
        <v>80345</v>
      </c>
      <c r="BW111" s="857"/>
      <c r="BX111" s="857"/>
      <c r="BY111" s="857"/>
      <c r="BZ111" s="857"/>
      <c r="CA111" s="857">
        <v>49731</v>
      </c>
      <c r="CB111" s="857"/>
      <c r="CC111" s="857"/>
      <c r="CD111" s="857"/>
      <c r="CE111" s="857"/>
      <c r="CF111" s="918">
        <v>0.6</v>
      </c>
      <c r="CG111" s="919"/>
      <c r="CH111" s="919"/>
      <c r="CI111" s="919"/>
      <c r="CJ111" s="919"/>
      <c r="CK111" s="974"/>
      <c r="CL111" s="861"/>
      <c r="CM111" s="864" t="s">
        <v>450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451</v>
      </c>
      <c r="DH111" s="857"/>
      <c r="DI111" s="857"/>
      <c r="DJ111" s="857"/>
      <c r="DK111" s="857"/>
      <c r="DL111" s="857" t="s">
        <v>452</v>
      </c>
      <c r="DM111" s="857"/>
      <c r="DN111" s="857"/>
      <c r="DO111" s="857"/>
      <c r="DP111" s="857"/>
      <c r="DQ111" s="857" t="s">
        <v>453</v>
      </c>
      <c r="DR111" s="857"/>
      <c r="DS111" s="857"/>
      <c r="DT111" s="857"/>
      <c r="DU111" s="857"/>
      <c r="DV111" s="834" t="s">
        <v>448</v>
      </c>
      <c r="DW111" s="834"/>
      <c r="DX111" s="834"/>
      <c r="DY111" s="834"/>
      <c r="DZ111" s="835"/>
    </row>
    <row r="112" spans="1:131" s="246" customFormat="1" ht="26.25" customHeight="1">
      <c r="A112" s="959" t="s">
        <v>454</v>
      </c>
      <c r="B112" s="960"/>
      <c r="C112" s="790" t="s">
        <v>455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448</v>
      </c>
      <c r="AB112" s="820"/>
      <c r="AC112" s="820"/>
      <c r="AD112" s="820"/>
      <c r="AE112" s="821"/>
      <c r="AF112" s="822" t="s">
        <v>445</v>
      </c>
      <c r="AG112" s="820"/>
      <c r="AH112" s="820"/>
      <c r="AI112" s="820"/>
      <c r="AJ112" s="821"/>
      <c r="AK112" s="822" t="s">
        <v>447</v>
      </c>
      <c r="AL112" s="820"/>
      <c r="AM112" s="820"/>
      <c r="AN112" s="820"/>
      <c r="AO112" s="821"/>
      <c r="AP112" s="867" t="s">
        <v>456</v>
      </c>
      <c r="AQ112" s="868"/>
      <c r="AR112" s="868"/>
      <c r="AS112" s="868"/>
      <c r="AT112" s="869"/>
      <c r="AU112" s="979"/>
      <c r="AV112" s="980"/>
      <c r="AW112" s="980"/>
      <c r="AX112" s="980"/>
      <c r="AY112" s="980"/>
      <c r="AZ112" s="855" t="s">
        <v>457</v>
      </c>
      <c r="BA112" s="790"/>
      <c r="BB112" s="790"/>
      <c r="BC112" s="790"/>
      <c r="BD112" s="790"/>
      <c r="BE112" s="790"/>
      <c r="BF112" s="790"/>
      <c r="BG112" s="790"/>
      <c r="BH112" s="790"/>
      <c r="BI112" s="790"/>
      <c r="BJ112" s="790"/>
      <c r="BK112" s="790"/>
      <c r="BL112" s="790"/>
      <c r="BM112" s="790"/>
      <c r="BN112" s="790"/>
      <c r="BO112" s="790"/>
      <c r="BP112" s="791"/>
      <c r="BQ112" s="856">
        <v>6798288</v>
      </c>
      <c r="BR112" s="857"/>
      <c r="BS112" s="857"/>
      <c r="BT112" s="857"/>
      <c r="BU112" s="857"/>
      <c r="BV112" s="857">
        <v>6411039</v>
      </c>
      <c r="BW112" s="857"/>
      <c r="BX112" s="857"/>
      <c r="BY112" s="857"/>
      <c r="BZ112" s="857"/>
      <c r="CA112" s="857">
        <v>6042108</v>
      </c>
      <c r="CB112" s="857"/>
      <c r="CC112" s="857"/>
      <c r="CD112" s="857"/>
      <c r="CE112" s="857"/>
      <c r="CF112" s="918">
        <v>74.599999999999994</v>
      </c>
      <c r="CG112" s="919"/>
      <c r="CH112" s="919"/>
      <c r="CI112" s="919"/>
      <c r="CJ112" s="919"/>
      <c r="CK112" s="974"/>
      <c r="CL112" s="861"/>
      <c r="CM112" s="864" t="s">
        <v>458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459</v>
      </c>
      <c r="DH112" s="857"/>
      <c r="DI112" s="857"/>
      <c r="DJ112" s="857"/>
      <c r="DK112" s="857"/>
      <c r="DL112" s="857" t="s">
        <v>445</v>
      </c>
      <c r="DM112" s="857"/>
      <c r="DN112" s="857"/>
      <c r="DO112" s="857"/>
      <c r="DP112" s="857"/>
      <c r="DQ112" s="857" t="s">
        <v>460</v>
      </c>
      <c r="DR112" s="857"/>
      <c r="DS112" s="857"/>
      <c r="DT112" s="857"/>
      <c r="DU112" s="857"/>
      <c r="DV112" s="834" t="s">
        <v>461</v>
      </c>
      <c r="DW112" s="834"/>
      <c r="DX112" s="834"/>
      <c r="DY112" s="834"/>
      <c r="DZ112" s="835"/>
    </row>
    <row r="113" spans="1:130" s="246" customFormat="1" ht="26.25" customHeight="1">
      <c r="A113" s="961"/>
      <c r="B113" s="962"/>
      <c r="C113" s="790" t="s">
        <v>462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910348</v>
      </c>
      <c r="AB113" s="966"/>
      <c r="AC113" s="966"/>
      <c r="AD113" s="966"/>
      <c r="AE113" s="967"/>
      <c r="AF113" s="968">
        <v>817061</v>
      </c>
      <c r="AG113" s="966"/>
      <c r="AH113" s="966"/>
      <c r="AI113" s="966"/>
      <c r="AJ113" s="967"/>
      <c r="AK113" s="968">
        <v>762996</v>
      </c>
      <c r="AL113" s="966"/>
      <c r="AM113" s="966"/>
      <c r="AN113" s="966"/>
      <c r="AO113" s="967"/>
      <c r="AP113" s="969">
        <v>9.4</v>
      </c>
      <c r="AQ113" s="970"/>
      <c r="AR113" s="970"/>
      <c r="AS113" s="970"/>
      <c r="AT113" s="971"/>
      <c r="AU113" s="979"/>
      <c r="AV113" s="980"/>
      <c r="AW113" s="980"/>
      <c r="AX113" s="980"/>
      <c r="AY113" s="980"/>
      <c r="AZ113" s="855" t="s">
        <v>463</v>
      </c>
      <c r="BA113" s="790"/>
      <c r="BB113" s="790"/>
      <c r="BC113" s="790"/>
      <c r="BD113" s="790"/>
      <c r="BE113" s="790"/>
      <c r="BF113" s="790"/>
      <c r="BG113" s="790"/>
      <c r="BH113" s="790"/>
      <c r="BI113" s="790"/>
      <c r="BJ113" s="790"/>
      <c r="BK113" s="790"/>
      <c r="BL113" s="790"/>
      <c r="BM113" s="790"/>
      <c r="BN113" s="790"/>
      <c r="BO113" s="790"/>
      <c r="BP113" s="791"/>
      <c r="BQ113" s="856" t="s">
        <v>391</v>
      </c>
      <c r="BR113" s="857"/>
      <c r="BS113" s="857"/>
      <c r="BT113" s="857"/>
      <c r="BU113" s="857"/>
      <c r="BV113" s="857" t="s">
        <v>446</v>
      </c>
      <c r="BW113" s="857"/>
      <c r="BX113" s="857"/>
      <c r="BY113" s="857"/>
      <c r="BZ113" s="857"/>
      <c r="CA113" s="857" t="s">
        <v>451</v>
      </c>
      <c r="CB113" s="857"/>
      <c r="CC113" s="857"/>
      <c r="CD113" s="857"/>
      <c r="CE113" s="857"/>
      <c r="CF113" s="918" t="s">
        <v>452</v>
      </c>
      <c r="CG113" s="919"/>
      <c r="CH113" s="919"/>
      <c r="CI113" s="919"/>
      <c r="CJ113" s="919"/>
      <c r="CK113" s="974"/>
      <c r="CL113" s="861"/>
      <c r="CM113" s="864" t="s">
        <v>464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465</v>
      </c>
      <c r="DH113" s="820"/>
      <c r="DI113" s="820"/>
      <c r="DJ113" s="820"/>
      <c r="DK113" s="821"/>
      <c r="DL113" s="822" t="s">
        <v>466</v>
      </c>
      <c r="DM113" s="820"/>
      <c r="DN113" s="820"/>
      <c r="DO113" s="820"/>
      <c r="DP113" s="821"/>
      <c r="DQ113" s="822" t="s">
        <v>391</v>
      </c>
      <c r="DR113" s="820"/>
      <c r="DS113" s="820"/>
      <c r="DT113" s="820"/>
      <c r="DU113" s="821"/>
      <c r="DV113" s="867" t="s">
        <v>465</v>
      </c>
      <c r="DW113" s="868"/>
      <c r="DX113" s="868"/>
      <c r="DY113" s="868"/>
      <c r="DZ113" s="869"/>
    </row>
    <row r="114" spans="1:130" s="246" customFormat="1" ht="26.25" customHeight="1">
      <c r="A114" s="961"/>
      <c r="B114" s="962"/>
      <c r="C114" s="790" t="s">
        <v>467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445</v>
      </c>
      <c r="AB114" s="820"/>
      <c r="AC114" s="820"/>
      <c r="AD114" s="820"/>
      <c r="AE114" s="821"/>
      <c r="AF114" s="822" t="s">
        <v>460</v>
      </c>
      <c r="AG114" s="820"/>
      <c r="AH114" s="820"/>
      <c r="AI114" s="820"/>
      <c r="AJ114" s="821"/>
      <c r="AK114" s="822" t="s">
        <v>451</v>
      </c>
      <c r="AL114" s="820"/>
      <c r="AM114" s="820"/>
      <c r="AN114" s="820"/>
      <c r="AO114" s="821"/>
      <c r="AP114" s="867" t="s">
        <v>465</v>
      </c>
      <c r="AQ114" s="868"/>
      <c r="AR114" s="868"/>
      <c r="AS114" s="868"/>
      <c r="AT114" s="869"/>
      <c r="AU114" s="979"/>
      <c r="AV114" s="980"/>
      <c r="AW114" s="980"/>
      <c r="AX114" s="980"/>
      <c r="AY114" s="980"/>
      <c r="AZ114" s="855" t="s">
        <v>468</v>
      </c>
      <c r="BA114" s="790"/>
      <c r="BB114" s="790"/>
      <c r="BC114" s="790"/>
      <c r="BD114" s="790"/>
      <c r="BE114" s="790"/>
      <c r="BF114" s="790"/>
      <c r="BG114" s="790"/>
      <c r="BH114" s="790"/>
      <c r="BI114" s="790"/>
      <c r="BJ114" s="790"/>
      <c r="BK114" s="790"/>
      <c r="BL114" s="790"/>
      <c r="BM114" s="790"/>
      <c r="BN114" s="790"/>
      <c r="BO114" s="790"/>
      <c r="BP114" s="791"/>
      <c r="BQ114" s="856">
        <v>2976709</v>
      </c>
      <c r="BR114" s="857"/>
      <c r="BS114" s="857"/>
      <c r="BT114" s="857"/>
      <c r="BU114" s="857"/>
      <c r="BV114" s="857">
        <v>2908345</v>
      </c>
      <c r="BW114" s="857"/>
      <c r="BX114" s="857"/>
      <c r="BY114" s="857"/>
      <c r="BZ114" s="857"/>
      <c r="CA114" s="857">
        <v>2938081</v>
      </c>
      <c r="CB114" s="857"/>
      <c r="CC114" s="857"/>
      <c r="CD114" s="857"/>
      <c r="CE114" s="857"/>
      <c r="CF114" s="918">
        <v>36.299999999999997</v>
      </c>
      <c r="CG114" s="919"/>
      <c r="CH114" s="919"/>
      <c r="CI114" s="919"/>
      <c r="CJ114" s="919"/>
      <c r="CK114" s="974"/>
      <c r="CL114" s="861"/>
      <c r="CM114" s="864" t="s">
        <v>469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456</v>
      </c>
      <c r="DH114" s="820"/>
      <c r="DI114" s="820"/>
      <c r="DJ114" s="820"/>
      <c r="DK114" s="821"/>
      <c r="DL114" s="822" t="s">
        <v>451</v>
      </c>
      <c r="DM114" s="820"/>
      <c r="DN114" s="820"/>
      <c r="DO114" s="820"/>
      <c r="DP114" s="821"/>
      <c r="DQ114" s="822" t="s">
        <v>459</v>
      </c>
      <c r="DR114" s="820"/>
      <c r="DS114" s="820"/>
      <c r="DT114" s="820"/>
      <c r="DU114" s="821"/>
      <c r="DV114" s="867" t="s">
        <v>446</v>
      </c>
      <c r="DW114" s="868"/>
      <c r="DX114" s="868"/>
      <c r="DY114" s="868"/>
      <c r="DZ114" s="869"/>
    </row>
    <row r="115" spans="1:130" s="246" customFormat="1" ht="26.25" customHeight="1">
      <c r="A115" s="961"/>
      <c r="B115" s="962"/>
      <c r="C115" s="790" t="s">
        <v>470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40717</v>
      </c>
      <c r="AB115" s="966"/>
      <c r="AC115" s="966"/>
      <c r="AD115" s="966"/>
      <c r="AE115" s="967"/>
      <c r="AF115" s="968">
        <v>35229</v>
      </c>
      <c r="AG115" s="966"/>
      <c r="AH115" s="966"/>
      <c r="AI115" s="966"/>
      <c r="AJ115" s="967"/>
      <c r="AK115" s="968">
        <v>32250</v>
      </c>
      <c r="AL115" s="966"/>
      <c r="AM115" s="966"/>
      <c r="AN115" s="966"/>
      <c r="AO115" s="967"/>
      <c r="AP115" s="969">
        <v>0.4</v>
      </c>
      <c r="AQ115" s="970"/>
      <c r="AR115" s="970"/>
      <c r="AS115" s="970"/>
      <c r="AT115" s="971"/>
      <c r="AU115" s="979"/>
      <c r="AV115" s="980"/>
      <c r="AW115" s="980"/>
      <c r="AX115" s="980"/>
      <c r="AY115" s="980"/>
      <c r="AZ115" s="855" t="s">
        <v>471</v>
      </c>
      <c r="BA115" s="790"/>
      <c r="BB115" s="790"/>
      <c r="BC115" s="790"/>
      <c r="BD115" s="790"/>
      <c r="BE115" s="790"/>
      <c r="BF115" s="790"/>
      <c r="BG115" s="790"/>
      <c r="BH115" s="790"/>
      <c r="BI115" s="790"/>
      <c r="BJ115" s="790"/>
      <c r="BK115" s="790"/>
      <c r="BL115" s="790"/>
      <c r="BM115" s="790"/>
      <c r="BN115" s="790"/>
      <c r="BO115" s="790"/>
      <c r="BP115" s="791"/>
      <c r="BQ115" s="856" t="s">
        <v>452</v>
      </c>
      <c r="BR115" s="857"/>
      <c r="BS115" s="857"/>
      <c r="BT115" s="857"/>
      <c r="BU115" s="857"/>
      <c r="BV115" s="857" t="s">
        <v>453</v>
      </c>
      <c r="BW115" s="857"/>
      <c r="BX115" s="857"/>
      <c r="BY115" s="857"/>
      <c r="BZ115" s="857"/>
      <c r="CA115" s="857" t="s">
        <v>391</v>
      </c>
      <c r="CB115" s="857"/>
      <c r="CC115" s="857"/>
      <c r="CD115" s="857"/>
      <c r="CE115" s="857"/>
      <c r="CF115" s="918" t="s">
        <v>472</v>
      </c>
      <c r="CG115" s="919"/>
      <c r="CH115" s="919"/>
      <c r="CI115" s="919"/>
      <c r="CJ115" s="919"/>
      <c r="CK115" s="974"/>
      <c r="CL115" s="861"/>
      <c r="CM115" s="855" t="s">
        <v>473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445</v>
      </c>
      <c r="DH115" s="820"/>
      <c r="DI115" s="820"/>
      <c r="DJ115" s="820"/>
      <c r="DK115" s="821"/>
      <c r="DL115" s="822" t="s">
        <v>465</v>
      </c>
      <c r="DM115" s="820"/>
      <c r="DN115" s="820"/>
      <c r="DO115" s="820"/>
      <c r="DP115" s="821"/>
      <c r="DQ115" s="822" t="s">
        <v>446</v>
      </c>
      <c r="DR115" s="820"/>
      <c r="DS115" s="820"/>
      <c r="DT115" s="820"/>
      <c r="DU115" s="821"/>
      <c r="DV115" s="867" t="s">
        <v>466</v>
      </c>
      <c r="DW115" s="868"/>
      <c r="DX115" s="868"/>
      <c r="DY115" s="868"/>
      <c r="DZ115" s="869"/>
    </row>
    <row r="116" spans="1:130" s="246" customFormat="1" ht="26.25" customHeight="1">
      <c r="A116" s="963"/>
      <c r="B116" s="964"/>
      <c r="C116" s="923" t="s">
        <v>474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459</v>
      </c>
      <c r="AB116" s="820"/>
      <c r="AC116" s="820"/>
      <c r="AD116" s="820"/>
      <c r="AE116" s="821"/>
      <c r="AF116" s="822" t="s">
        <v>391</v>
      </c>
      <c r="AG116" s="820"/>
      <c r="AH116" s="820"/>
      <c r="AI116" s="820"/>
      <c r="AJ116" s="821"/>
      <c r="AK116" s="822" t="s">
        <v>391</v>
      </c>
      <c r="AL116" s="820"/>
      <c r="AM116" s="820"/>
      <c r="AN116" s="820"/>
      <c r="AO116" s="821"/>
      <c r="AP116" s="867" t="s">
        <v>475</v>
      </c>
      <c r="AQ116" s="868"/>
      <c r="AR116" s="868"/>
      <c r="AS116" s="868"/>
      <c r="AT116" s="869"/>
      <c r="AU116" s="979"/>
      <c r="AV116" s="980"/>
      <c r="AW116" s="980"/>
      <c r="AX116" s="980"/>
      <c r="AY116" s="980"/>
      <c r="AZ116" s="906" t="s">
        <v>476</v>
      </c>
      <c r="BA116" s="907"/>
      <c r="BB116" s="907"/>
      <c r="BC116" s="907"/>
      <c r="BD116" s="907"/>
      <c r="BE116" s="907"/>
      <c r="BF116" s="907"/>
      <c r="BG116" s="907"/>
      <c r="BH116" s="907"/>
      <c r="BI116" s="907"/>
      <c r="BJ116" s="907"/>
      <c r="BK116" s="907"/>
      <c r="BL116" s="907"/>
      <c r="BM116" s="907"/>
      <c r="BN116" s="907"/>
      <c r="BO116" s="907"/>
      <c r="BP116" s="908"/>
      <c r="BQ116" s="856" t="s">
        <v>451</v>
      </c>
      <c r="BR116" s="857"/>
      <c r="BS116" s="857"/>
      <c r="BT116" s="857"/>
      <c r="BU116" s="857"/>
      <c r="BV116" s="857" t="s">
        <v>451</v>
      </c>
      <c r="BW116" s="857"/>
      <c r="BX116" s="857"/>
      <c r="BY116" s="857"/>
      <c r="BZ116" s="857"/>
      <c r="CA116" s="857" t="s">
        <v>451</v>
      </c>
      <c r="CB116" s="857"/>
      <c r="CC116" s="857"/>
      <c r="CD116" s="857"/>
      <c r="CE116" s="857"/>
      <c r="CF116" s="918" t="s">
        <v>391</v>
      </c>
      <c r="CG116" s="919"/>
      <c r="CH116" s="919"/>
      <c r="CI116" s="919"/>
      <c r="CJ116" s="919"/>
      <c r="CK116" s="974"/>
      <c r="CL116" s="861"/>
      <c r="CM116" s="864" t="s">
        <v>477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1600</v>
      </c>
      <c r="DH116" s="820"/>
      <c r="DI116" s="820"/>
      <c r="DJ116" s="820"/>
      <c r="DK116" s="821"/>
      <c r="DL116" s="822">
        <v>500</v>
      </c>
      <c r="DM116" s="820"/>
      <c r="DN116" s="820"/>
      <c r="DO116" s="820"/>
      <c r="DP116" s="821"/>
      <c r="DQ116" s="822" t="s">
        <v>452</v>
      </c>
      <c r="DR116" s="820"/>
      <c r="DS116" s="820"/>
      <c r="DT116" s="820"/>
      <c r="DU116" s="821"/>
      <c r="DV116" s="867" t="s">
        <v>460</v>
      </c>
      <c r="DW116" s="868"/>
      <c r="DX116" s="868"/>
      <c r="DY116" s="868"/>
      <c r="DZ116" s="869"/>
    </row>
    <row r="117" spans="1:130" s="246" customFormat="1" ht="26.25" customHeight="1">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478</v>
      </c>
      <c r="Z117" s="946"/>
      <c r="AA117" s="951">
        <v>3053846</v>
      </c>
      <c r="AB117" s="952"/>
      <c r="AC117" s="952"/>
      <c r="AD117" s="952"/>
      <c r="AE117" s="953"/>
      <c r="AF117" s="954">
        <v>2933000</v>
      </c>
      <c r="AG117" s="952"/>
      <c r="AH117" s="952"/>
      <c r="AI117" s="952"/>
      <c r="AJ117" s="953"/>
      <c r="AK117" s="954">
        <v>2624468</v>
      </c>
      <c r="AL117" s="952"/>
      <c r="AM117" s="952"/>
      <c r="AN117" s="952"/>
      <c r="AO117" s="953"/>
      <c r="AP117" s="955"/>
      <c r="AQ117" s="956"/>
      <c r="AR117" s="956"/>
      <c r="AS117" s="956"/>
      <c r="AT117" s="957"/>
      <c r="AU117" s="979"/>
      <c r="AV117" s="980"/>
      <c r="AW117" s="980"/>
      <c r="AX117" s="980"/>
      <c r="AY117" s="980"/>
      <c r="AZ117" s="906" t="s">
        <v>479</v>
      </c>
      <c r="BA117" s="907"/>
      <c r="BB117" s="907"/>
      <c r="BC117" s="907"/>
      <c r="BD117" s="907"/>
      <c r="BE117" s="907"/>
      <c r="BF117" s="907"/>
      <c r="BG117" s="907"/>
      <c r="BH117" s="907"/>
      <c r="BI117" s="907"/>
      <c r="BJ117" s="907"/>
      <c r="BK117" s="907"/>
      <c r="BL117" s="907"/>
      <c r="BM117" s="907"/>
      <c r="BN117" s="907"/>
      <c r="BO117" s="907"/>
      <c r="BP117" s="908"/>
      <c r="BQ117" s="856" t="s">
        <v>445</v>
      </c>
      <c r="BR117" s="857"/>
      <c r="BS117" s="857"/>
      <c r="BT117" s="857"/>
      <c r="BU117" s="857"/>
      <c r="BV117" s="857" t="s">
        <v>456</v>
      </c>
      <c r="BW117" s="857"/>
      <c r="BX117" s="857"/>
      <c r="BY117" s="857"/>
      <c r="BZ117" s="857"/>
      <c r="CA117" s="857" t="s">
        <v>446</v>
      </c>
      <c r="CB117" s="857"/>
      <c r="CC117" s="857"/>
      <c r="CD117" s="857"/>
      <c r="CE117" s="857"/>
      <c r="CF117" s="918" t="s">
        <v>447</v>
      </c>
      <c r="CG117" s="919"/>
      <c r="CH117" s="919"/>
      <c r="CI117" s="919"/>
      <c r="CJ117" s="919"/>
      <c r="CK117" s="974"/>
      <c r="CL117" s="861"/>
      <c r="CM117" s="864" t="s">
        <v>480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452</v>
      </c>
      <c r="DH117" s="820"/>
      <c r="DI117" s="820"/>
      <c r="DJ117" s="820"/>
      <c r="DK117" s="821"/>
      <c r="DL117" s="822" t="s">
        <v>445</v>
      </c>
      <c r="DM117" s="820"/>
      <c r="DN117" s="820"/>
      <c r="DO117" s="820"/>
      <c r="DP117" s="821"/>
      <c r="DQ117" s="822" t="s">
        <v>460</v>
      </c>
      <c r="DR117" s="820"/>
      <c r="DS117" s="820"/>
      <c r="DT117" s="820"/>
      <c r="DU117" s="821"/>
      <c r="DV117" s="867" t="s">
        <v>445</v>
      </c>
      <c r="DW117" s="868"/>
      <c r="DX117" s="868"/>
      <c r="DY117" s="868"/>
      <c r="DZ117" s="869"/>
    </row>
    <row r="118" spans="1:130" s="246" customFormat="1" ht="26.25" customHeight="1">
      <c r="A118" s="944" t="s">
        <v>438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436</v>
      </c>
      <c r="AB118" s="945"/>
      <c r="AC118" s="945"/>
      <c r="AD118" s="945"/>
      <c r="AE118" s="946"/>
      <c r="AF118" s="947" t="s">
        <v>305</v>
      </c>
      <c r="AG118" s="945"/>
      <c r="AH118" s="945"/>
      <c r="AI118" s="945"/>
      <c r="AJ118" s="946"/>
      <c r="AK118" s="947" t="s">
        <v>304</v>
      </c>
      <c r="AL118" s="945"/>
      <c r="AM118" s="945"/>
      <c r="AN118" s="945"/>
      <c r="AO118" s="946"/>
      <c r="AP118" s="948" t="s">
        <v>437</v>
      </c>
      <c r="AQ118" s="949"/>
      <c r="AR118" s="949"/>
      <c r="AS118" s="949"/>
      <c r="AT118" s="950"/>
      <c r="AU118" s="979"/>
      <c r="AV118" s="980"/>
      <c r="AW118" s="980"/>
      <c r="AX118" s="980"/>
      <c r="AY118" s="980"/>
      <c r="AZ118" s="922" t="s">
        <v>481</v>
      </c>
      <c r="BA118" s="923"/>
      <c r="BB118" s="923"/>
      <c r="BC118" s="923"/>
      <c r="BD118" s="923"/>
      <c r="BE118" s="923"/>
      <c r="BF118" s="923"/>
      <c r="BG118" s="923"/>
      <c r="BH118" s="923"/>
      <c r="BI118" s="923"/>
      <c r="BJ118" s="923"/>
      <c r="BK118" s="923"/>
      <c r="BL118" s="923"/>
      <c r="BM118" s="923"/>
      <c r="BN118" s="923"/>
      <c r="BO118" s="923"/>
      <c r="BP118" s="924"/>
      <c r="BQ118" s="925" t="s">
        <v>448</v>
      </c>
      <c r="BR118" s="888"/>
      <c r="BS118" s="888"/>
      <c r="BT118" s="888"/>
      <c r="BU118" s="888"/>
      <c r="BV118" s="888" t="s">
        <v>451</v>
      </c>
      <c r="BW118" s="888"/>
      <c r="BX118" s="888"/>
      <c r="BY118" s="888"/>
      <c r="BZ118" s="888"/>
      <c r="CA118" s="888" t="s">
        <v>465</v>
      </c>
      <c r="CB118" s="888"/>
      <c r="CC118" s="888"/>
      <c r="CD118" s="888"/>
      <c r="CE118" s="888"/>
      <c r="CF118" s="918" t="s">
        <v>445</v>
      </c>
      <c r="CG118" s="919"/>
      <c r="CH118" s="919"/>
      <c r="CI118" s="919"/>
      <c r="CJ118" s="919"/>
      <c r="CK118" s="974"/>
      <c r="CL118" s="861"/>
      <c r="CM118" s="864" t="s">
        <v>482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391</v>
      </c>
      <c r="DH118" s="820"/>
      <c r="DI118" s="820"/>
      <c r="DJ118" s="820"/>
      <c r="DK118" s="821"/>
      <c r="DL118" s="822" t="s">
        <v>456</v>
      </c>
      <c r="DM118" s="820"/>
      <c r="DN118" s="820"/>
      <c r="DO118" s="820"/>
      <c r="DP118" s="821"/>
      <c r="DQ118" s="822" t="s">
        <v>446</v>
      </c>
      <c r="DR118" s="820"/>
      <c r="DS118" s="820"/>
      <c r="DT118" s="820"/>
      <c r="DU118" s="821"/>
      <c r="DV118" s="867" t="s">
        <v>445</v>
      </c>
      <c r="DW118" s="868"/>
      <c r="DX118" s="868"/>
      <c r="DY118" s="868"/>
      <c r="DZ118" s="869"/>
    </row>
    <row r="119" spans="1:130" s="246" customFormat="1" ht="26.25" customHeight="1">
      <c r="A119" s="858" t="s">
        <v>441</v>
      </c>
      <c r="B119" s="859"/>
      <c r="C119" s="934" t="s">
        <v>442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451</v>
      </c>
      <c r="AB119" s="938"/>
      <c r="AC119" s="938"/>
      <c r="AD119" s="938"/>
      <c r="AE119" s="939"/>
      <c r="AF119" s="940" t="s">
        <v>465</v>
      </c>
      <c r="AG119" s="938"/>
      <c r="AH119" s="938"/>
      <c r="AI119" s="938"/>
      <c r="AJ119" s="939"/>
      <c r="AK119" s="940" t="s">
        <v>445</v>
      </c>
      <c r="AL119" s="938"/>
      <c r="AM119" s="938"/>
      <c r="AN119" s="938"/>
      <c r="AO119" s="939"/>
      <c r="AP119" s="941" t="s">
        <v>447</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483</v>
      </c>
      <c r="BP119" s="921"/>
      <c r="BQ119" s="925">
        <v>27481209</v>
      </c>
      <c r="BR119" s="888"/>
      <c r="BS119" s="888"/>
      <c r="BT119" s="888"/>
      <c r="BU119" s="888"/>
      <c r="BV119" s="888">
        <v>27445658</v>
      </c>
      <c r="BW119" s="888"/>
      <c r="BX119" s="888"/>
      <c r="BY119" s="888"/>
      <c r="BZ119" s="888"/>
      <c r="CA119" s="888">
        <v>25323935</v>
      </c>
      <c r="CB119" s="888"/>
      <c r="CC119" s="888"/>
      <c r="CD119" s="888"/>
      <c r="CE119" s="888"/>
      <c r="CF119" s="786"/>
      <c r="CG119" s="787"/>
      <c r="CH119" s="787"/>
      <c r="CI119" s="787"/>
      <c r="CJ119" s="877"/>
      <c r="CK119" s="975"/>
      <c r="CL119" s="863"/>
      <c r="CM119" s="881" t="s">
        <v>484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114188</v>
      </c>
      <c r="DH119" s="803"/>
      <c r="DI119" s="803"/>
      <c r="DJ119" s="803"/>
      <c r="DK119" s="804"/>
      <c r="DL119" s="805">
        <v>79845</v>
      </c>
      <c r="DM119" s="803"/>
      <c r="DN119" s="803"/>
      <c r="DO119" s="803"/>
      <c r="DP119" s="804"/>
      <c r="DQ119" s="805">
        <v>49731</v>
      </c>
      <c r="DR119" s="803"/>
      <c r="DS119" s="803"/>
      <c r="DT119" s="803"/>
      <c r="DU119" s="804"/>
      <c r="DV119" s="891">
        <v>0.6</v>
      </c>
      <c r="DW119" s="892"/>
      <c r="DX119" s="892"/>
      <c r="DY119" s="892"/>
      <c r="DZ119" s="893"/>
    </row>
    <row r="120" spans="1:130" s="246" customFormat="1" ht="26.25" customHeight="1">
      <c r="A120" s="860"/>
      <c r="B120" s="861"/>
      <c r="C120" s="864" t="s">
        <v>450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446</v>
      </c>
      <c r="AB120" s="820"/>
      <c r="AC120" s="820"/>
      <c r="AD120" s="820"/>
      <c r="AE120" s="821"/>
      <c r="AF120" s="822" t="s">
        <v>447</v>
      </c>
      <c r="AG120" s="820"/>
      <c r="AH120" s="820"/>
      <c r="AI120" s="820"/>
      <c r="AJ120" s="821"/>
      <c r="AK120" s="822" t="s">
        <v>448</v>
      </c>
      <c r="AL120" s="820"/>
      <c r="AM120" s="820"/>
      <c r="AN120" s="820"/>
      <c r="AO120" s="821"/>
      <c r="AP120" s="867" t="s">
        <v>391</v>
      </c>
      <c r="AQ120" s="868"/>
      <c r="AR120" s="868"/>
      <c r="AS120" s="868"/>
      <c r="AT120" s="869"/>
      <c r="AU120" s="926" t="s">
        <v>485</v>
      </c>
      <c r="AV120" s="927"/>
      <c r="AW120" s="927"/>
      <c r="AX120" s="927"/>
      <c r="AY120" s="928"/>
      <c r="AZ120" s="903" t="s">
        <v>486</v>
      </c>
      <c r="BA120" s="848"/>
      <c r="BB120" s="848"/>
      <c r="BC120" s="848"/>
      <c r="BD120" s="848"/>
      <c r="BE120" s="848"/>
      <c r="BF120" s="848"/>
      <c r="BG120" s="848"/>
      <c r="BH120" s="848"/>
      <c r="BI120" s="848"/>
      <c r="BJ120" s="848"/>
      <c r="BK120" s="848"/>
      <c r="BL120" s="848"/>
      <c r="BM120" s="848"/>
      <c r="BN120" s="848"/>
      <c r="BO120" s="848"/>
      <c r="BP120" s="849"/>
      <c r="BQ120" s="904">
        <v>6982945</v>
      </c>
      <c r="BR120" s="885"/>
      <c r="BS120" s="885"/>
      <c r="BT120" s="885"/>
      <c r="BU120" s="885"/>
      <c r="BV120" s="885">
        <v>7104779</v>
      </c>
      <c r="BW120" s="885"/>
      <c r="BX120" s="885"/>
      <c r="BY120" s="885"/>
      <c r="BZ120" s="885"/>
      <c r="CA120" s="885">
        <v>6709504</v>
      </c>
      <c r="CB120" s="885"/>
      <c r="CC120" s="885"/>
      <c r="CD120" s="885"/>
      <c r="CE120" s="885"/>
      <c r="CF120" s="909">
        <v>82.9</v>
      </c>
      <c r="CG120" s="910"/>
      <c r="CH120" s="910"/>
      <c r="CI120" s="910"/>
      <c r="CJ120" s="910"/>
      <c r="CK120" s="911" t="s">
        <v>487</v>
      </c>
      <c r="CL120" s="895"/>
      <c r="CM120" s="895"/>
      <c r="CN120" s="895"/>
      <c r="CO120" s="896"/>
      <c r="CP120" s="915" t="s">
        <v>409</v>
      </c>
      <c r="CQ120" s="916"/>
      <c r="CR120" s="916"/>
      <c r="CS120" s="916"/>
      <c r="CT120" s="916"/>
      <c r="CU120" s="916"/>
      <c r="CV120" s="916"/>
      <c r="CW120" s="916"/>
      <c r="CX120" s="916"/>
      <c r="CY120" s="916"/>
      <c r="CZ120" s="916"/>
      <c r="DA120" s="916"/>
      <c r="DB120" s="916"/>
      <c r="DC120" s="916"/>
      <c r="DD120" s="916"/>
      <c r="DE120" s="916"/>
      <c r="DF120" s="917"/>
      <c r="DG120" s="904">
        <v>2355324</v>
      </c>
      <c r="DH120" s="885"/>
      <c r="DI120" s="885"/>
      <c r="DJ120" s="885"/>
      <c r="DK120" s="885"/>
      <c r="DL120" s="885">
        <v>2155015</v>
      </c>
      <c r="DM120" s="885"/>
      <c r="DN120" s="885"/>
      <c r="DO120" s="885"/>
      <c r="DP120" s="885"/>
      <c r="DQ120" s="885">
        <v>1946376</v>
      </c>
      <c r="DR120" s="885"/>
      <c r="DS120" s="885"/>
      <c r="DT120" s="885"/>
      <c r="DU120" s="885"/>
      <c r="DV120" s="886">
        <v>24</v>
      </c>
      <c r="DW120" s="886"/>
      <c r="DX120" s="886"/>
      <c r="DY120" s="886"/>
      <c r="DZ120" s="887"/>
    </row>
    <row r="121" spans="1:130" s="246" customFormat="1" ht="26.25" customHeight="1">
      <c r="A121" s="860"/>
      <c r="B121" s="861"/>
      <c r="C121" s="906" t="s">
        <v>488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460</v>
      </c>
      <c r="AB121" s="820"/>
      <c r="AC121" s="820"/>
      <c r="AD121" s="820"/>
      <c r="AE121" s="821"/>
      <c r="AF121" s="822" t="s">
        <v>445</v>
      </c>
      <c r="AG121" s="820"/>
      <c r="AH121" s="820"/>
      <c r="AI121" s="820"/>
      <c r="AJ121" s="821"/>
      <c r="AK121" s="822" t="s">
        <v>448</v>
      </c>
      <c r="AL121" s="820"/>
      <c r="AM121" s="820"/>
      <c r="AN121" s="820"/>
      <c r="AO121" s="821"/>
      <c r="AP121" s="867" t="s">
        <v>445</v>
      </c>
      <c r="AQ121" s="868"/>
      <c r="AR121" s="868"/>
      <c r="AS121" s="868"/>
      <c r="AT121" s="869"/>
      <c r="AU121" s="929"/>
      <c r="AV121" s="930"/>
      <c r="AW121" s="930"/>
      <c r="AX121" s="930"/>
      <c r="AY121" s="931"/>
      <c r="AZ121" s="855" t="s">
        <v>489</v>
      </c>
      <c r="BA121" s="790"/>
      <c r="BB121" s="790"/>
      <c r="BC121" s="790"/>
      <c r="BD121" s="790"/>
      <c r="BE121" s="790"/>
      <c r="BF121" s="790"/>
      <c r="BG121" s="790"/>
      <c r="BH121" s="790"/>
      <c r="BI121" s="790"/>
      <c r="BJ121" s="790"/>
      <c r="BK121" s="790"/>
      <c r="BL121" s="790"/>
      <c r="BM121" s="790"/>
      <c r="BN121" s="790"/>
      <c r="BO121" s="790"/>
      <c r="BP121" s="791"/>
      <c r="BQ121" s="856">
        <v>1624855</v>
      </c>
      <c r="BR121" s="857"/>
      <c r="BS121" s="857"/>
      <c r="BT121" s="857"/>
      <c r="BU121" s="857"/>
      <c r="BV121" s="857">
        <v>1448791</v>
      </c>
      <c r="BW121" s="857"/>
      <c r="BX121" s="857"/>
      <c r="BY121" s="857"/>
      <c r="BZ121" s="857"/>
      <c r="CA121" s="857">
        <v>1173557</v>
      </c>
      <c r="CB121" s="857"/>
      <c r="CC121" s="857"/>
      <c r="CD121" s="857"/>
      <c r="CE121" s="857"/>
      <c r="CF121" s="918">
        <v>14.5</v>
      </c>
      <c r="CG121" s="919"/>
      <c r="CH121" s="919"/>
      <c r="CI121" s="919"/>
      <c r="CJ121" s="919"/>
      <c r="CK121" s="912"/>
      <c r="CL121" s="898"/>
      <c r="CM121" s="898"/>
      <c r="CN121" s="898"/>
      <c r="CO121" s="899"/>
      <c r="CP121" s="878" t="s">
        <v>490</v>
      </c>
      <c r="CQ121" s="879"/>
      <c r="CR121" s="879"/>
      <c r="CS121" s="879"/>
      <c r="CT121" s="879"/>
      <c r="CU121" s="879"/>
      <c r="CV121" s="879"/>
      <c r="CW121" s="879"/>
      <c r="CX121" s="879"/>
      <c r="CY121" s="879"/>
      <c r="CZ121" s="879"/>
      <c r="DA121" s="879"/>
      <c r="DB121" s="879"/>
      <c r="DC121" s="879"/>
      <c r="DD121" s="879"/>
      <c r="DE121" s="879"/>
      <c r="DF121" s="880"/>
      <c r="DG121" s="856">
        <v>1756886</v>
      </c>
      <c r="DH121" s="857"/>
      <c r="DI121" s="857"/>
      <c r="DJ121" s="857"/>
      <c r="DK121" s="857"/>
      <c r="DL121" s="857">
        <v>1759127</v>
      </c>
      <c r="DM121" s="857"/>
      <c r="DN121" s="857"/>
      <c r="DO121" s="857"/>
      <c r="DP121" s="857"/>
      <c r="DQ121" s="857">
        <v>1793467</v>
      </c>
      <c r="DR121" s="857"/>
      <c r="DS121" s="857"/>
      <c r="DT121" s="857"/>
      <c r="DU121" s="857"/>
      <c r="DV121" s="834">
        <v>22.2</v>
      </c>
      <c r="DW121" s="834"/>
      <c r="DX121" s="834"/>
      <c r="DY121" s="834"/>
      <c r="DZ121" s="835"/>
    </row>
    <row r="122" spans="1:130" s="246" customFormat="1" ht="26.25" customHeight="1">
      <c r="A122" s="860"/>
      <c r="B122" s="861"/>
      <c r="C122" s="864" t="s">
        <v>469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452</v>
      </c>
      <c r="AB122" s="820"/>
      <c r="AC122" s="820"/>
      <c r="AD122" s="820"/>
      <c r="AE122" s="821"/>
      <c r="AF122" s="822" t="s">
        <v>446</v>
      </c>
      <c r="AG122" s="820"/>
      <c r="AH122" s="820"/>
      <c r="AI122" s="820"/>
      <c r="AJ122" s="821"/>
      <c r="AK122" s="822" t="s">
        <v>446</v>
      </c>
      <c r="AL122" s="820"/>
      <c r="AM122" s="820"/>
      <c r="AN122" s="820"/>
      <c r="AO122" s="821"/>
      <c r="AP122" s="867" t="s">
        <v>445</v>
      </c>
      <c r="AQ122" s="868"/>
      <c r="AR122" s="868"/>
      <c r="AS122" s="868"/>
      <c r="AT122" s="869"/>
      <c r="AU122" s="929"/>
      <c r="AV122" s="930"/>
      <c r="AW122" s="930"/>
      <c r="AX122" s="930"/>
      <c r="AY122" s="931"/>
      <c r="AZ122" s="922" t="s">
        <v>491</v>
      </c>
      <c r="BA122" s="923"/>
      <c r="BB122" s="923"/>
      <c r="BC122" s="923"/>
      <c r="BD122" s="923"/>
      <c r="BE122" s="923"/>
      <c r="BF122" s="923"/>
      <c r="BG122" s="923"/>
      <c r="BH122" s="923"/>
      <c r="BI122" s="923"/>
      <c r="BJ122" s="923"/>
      <c r="BK122" s="923"/>
      <c r="BL122" s="923"/>
      <c r="BM122" s="923"/>
      <c r="BN122" s="923"/>
      <c r="BO122" s="923"/>
      <c r="BP122" s="924"/>
      <c r="BQ122" s="925">
        <v>14865384</v>
      </c>
      <c r="BR122" s="888"/>
      <c r="BS122" s="888"/>
      <c r="BT122" s="888"/>
      <c r="BU122" s="888"/>
      <c r="BV122" s="888">
        <v>14839327</v>
      </c>
      <c r="BW122" s="888"/>
      <c r="BX122" s="888"/>
      <c r="BY122" s="888"/>
      <c r="BZ122" s="888"/>
      <c r="CA122" s="888">
        <v>15073944</v>
      </c>
      <c r="CB122" s="888"/>
      <c r="CC122" s="888"/>
      <c r="CD122" s="888"/>
      <c r="CE122" s="888"/>
      <c r="CF122" s="889">
        <v>186.2</v>
      </c>
      <c r="CG122" s="890"/>
      <c r="CH122" s="890"/>
      <c r="CI122" s="890"/>
      <c r="CJ122" s="890"/>
      <c r="CK122" s="912"/>
      <c r="CL122" s="898"/>
      <c r="CM122" s="898"/>
      <c r="CN122" s="898"/>
      <c r="CO122" s="899"/>
      <c r="CP122" s="878" t="s">
        <v>492</v>
      </c>
      <c r="CQ122" s="879"/>
      <c r="CR122" s="879"/>
      <c r="CS122" s="879"/>
      <c r="CT122" s="879"/>
      <c r="CU122" s="879"/>
      <c r="CV122" s="879"/>
      <c r="CW122" s="879"/>
      <c r="CX122" s="879"/>
      <c r="CY122" s="879"/>
      <c r="CZ122" s="879"/>
      <c r="DA122" s="879"/>
      <c r="DB122" s="879"/>
      <c r="DC122" s="879"/>
      <c r="DD122" s="879"/>
      <c r="DE122" s="879"/>
      <c r="DF122" s="880"/>
      <c r="DG122" s="856">
        <v>1889272</v>
      </c>
      <c r="DH122" s="857"/>
      <c r="DI122" s="857"/>
      <c r="DJ122" s="857"/>
      <c r="DK122" s="857"/>
      <c r="DL122" s="857">
        <v>1776510</v>
      </c>
      <c r="DM122" s="857"/>
      <c r="DN122" s="857"/>
      <c r="DO122" s="857"/>
      <c r="DP122" s="857"/>
      <c r="DQ122" s="857">
        <v>1649748</v>
      </c>
      <c r="DR122" s="857"/>
      <c r="DS122" s="857"/>
      <c r="DT122" s="857"/>
      <c r="DU122" s="857"/>
      <c r="DV122" s="834">
        <v>20.399999999999999</v>
      </c>
      <c r="DW122" s="834"/>
      <c r="DX122" s="834"/>
      <c r="DY122" s="834"/>
      <c r="DZ122" s="835"/>
    </row>
    <row r="123" spans="1:130" s="246" customFormat="1" ht="26.25" customHeight="1">
      <c r="A123" s="860"/>
      <c r="B123" s="861"/>
      <c r="C123" s="864" t="s">
        <v>477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1087</v>
      </c>
      <c r="AB123" s="820"/>
      <c r="AC123" s="820"/>
      <c r="AD123" s="820"/>
      <c r="AE123" s="821"/>
      <c r="AF123" s="822">
        <v>491</v>
      </c>
      <c r="AG123" s="820"/>
      <c r="AH123" s="820"/>
      <c r="AI123" s="820"/>
      <c r="AJ123" s="821"/>
      <c r="AK123" s="822">
        <v>495</v>
      </c>
      <c r="AL123" s="820"/>
      <c r="AM123" s="820"/>
      <c r="AN123" s="820"/>
      <c r="AO123" s="821"/>
      <c r="AP123" s="867">
        <v>0</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493</v>
      </c>
      <c r="BP123" s="921"/>
      <c r="BQ123" s="875">
        <v>23473184</v>
      </c>
      <c r="BR123" s="876"/>
      <c r="BS123" s="876"/>
      <c r="BT123" s="876"/>
      <c r="BU123" s="876"/>
      <c r="BV123" s="876">
        <v>23392897</v>
      </c>
      <c r="BW123" s="876"/>
      <c r="BX123" s="876"/>
      <c r="BY123" s="876"/>
      <c r="BZ123" s="876"/>
      <c r="CA123" s="876">
        <v>22957005</v>
      </c>
      <c r="CB123" s="876"/>
      <c r="CC123" s="876"/>
      <c r="CD123" s="876"/>
      <c r="CE123" s="876"/>
      <c r="CF123" s="786"/>
      <c r="CG123" s="787"/>
      <c r="CH123" s="787"/>
      <c r="CI123" s="787"/>
      <c r="CJ123" s="877"/>
      <c r="CK123" s="912"/>
      <c r="CL123" s="898"/>
      <c r="CM123" s="898"/>
      <c r="CN123" s="898"/>
      <c r="CO123" s="899"/>
      <c r="CP123" s="878" t="s">
        <v>494</v>
      </c>
      <c r="CQ123" s="879"/>
      <c r="CR123" s="879"/>
      <c r="CS123" s="879"/>
      <c r="CT123" s="879"/>
      <c r="CU123" s="879"/>
      <c r="CV123" s="879"/>
      <c r="CW123" s="879"/>
      <c r="CX123" s="879"/>
      <c r="CY123" s="879"/>
      <c r="CZ123" s="879"/>
      <c r="DA123" s="879"/>
      <c r="DB123" s="879"/>
      <c r="DC123" s="879"/>
      <c r="DD123" s="879"/>
      <c r="DE123" s="879"/>
      <c r="DF123" s="880"/>
      <c r="DG123" s="819">
        <v>796806</v>
      </c>
      <c r="DH123" s="820"/>
      <c r="DI123" s="820"/>
      <c r="DJ123" s="820"/>
      <c r="DK123" s="821"/>
      <c r="DL123" s="822">
        <v>720387</v>
      </c>
      <c r="DM123" s="820"/>
      <c r="DN123" s="820"/>
      <c r="DO123" s="820"/>
      <c r="DP123" s="821"/>
      <c r="DQ123" s="822">
        <v>652517</v>
      </c>
      <c r="DR123" s="820"/>
      <c r="DS123" s="820"/>
      <c r="DT123" s="820"/>
      <c r="DU123" s="821"/>
      <c r="DV123" s="867">
        <v>8.1</v>
      </c>
      <c r="DW123" s="868"/>
      <c r="DX123" s="868"/>
      <c r="DY123" s="868"/>
      <c r="DZ123" s="869"/>
    </row>
    <row r="124" spans="1:130" s="246" customFormat="1" ht="26.25" customHeight="1" thickBot="1">
      <c r="A124" s="860"/>
      <c r="B124" s="861"/>
      <c r="C124" s="864" t="s">
        <v>480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451</v>
      </c>
      <c r="AB124" s="820"/>
      <c r="AC124" s="820"/>
      <c r="AD124" s="820"/>
      <c r="AE124" s="821"/>
      <c r="AF124" s="822" t="s">
        <v>456</v>
      </c>
      <c r="AG124" s="820"/>
      <c r="AH124" s="820"/>
      <c r="AI124" s="820"/>
      <c r="AJ124" s="821"/>
      <c r="AK124" s="822" t="s">
        <v>451</v>
      </c>
      <c r="AL124" s="820"/>
      <c r="AM124" s="820"/>
      <c r="AN124" s="820"/>
      <c r="AO124" s="821"/>
      <c r="AP124" s="867" t="s">
        <v>446</v>
      </c>
      <c r="AQ124" s="868"/>
      <c r="AR124" s="868"/>
      <c r="AS124" s="868"/>
      <c r="AT124" s="869"/>
      <c r="AU124" s="870" t="s">
        <v>495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46.9</v>
      </c>
      <c r="BR124" s="874"/>
      <c r="BS124" s="874"/>
      <c r="BT124" s="874"/>
      <c r="BU124" s="874"/>
      <c r="BV124" s="874">
        <v>49.7</v>
      </c>
      <c r="BW124" s="874"/>
      <c r="BX124" s="874"/>
      <c r="BY124" s="874"/>
      <c r="BZ124" s="874"/>
      <c r="CA124" s="874">
        <v>29.2</v>
      </c>
      <c r="CB124" s="874"/>
      <c r="CC124" s="874"/>
      <c r="CD124" s="874"/>
      <c r="CE124" s="874"/>
      <c r="CF124" s="764"/>
      <c r="CG124" s="765"/>
      <c r="CH124" s="765"/>
      <c r="CI124" s="765"/>
      <c r="CJ124" s="905"/>
      <c r="CK124" s="913"/>
      <c r="CL124" s="913"/>
      <c r="CM124" s="913"/>
      <c r="CN124" s="913"/>
      <c r="CO124" s="914"/>
      <c r="CP124" s="878" t="s">
        <v>496</v>
      </c>
      <c r="CQ124" s="879"/>
      <c r="CR124" s="879"/>
      <c r="CS124" s="879"/>
      <c r="CT124" s="879"/>
      <c r="CU124" s="879"/>
      <c r="CV124" s="879"/>
      <c r="CW124" s="879"/>
      <c r="CX124" s="879"/>
      <c r="CY124" s="879"/>
      <c r="CZ124" s="879"/>
      <c r="DA124" s="879"/>
      <c r="DB124" s="879"/>
      <c r="DC124" s="879"/>
      <c r="DD124" s="879"/>
      <c r="DE124" s="879"/>
      <c r="DF124" s="880"/>
      <c r="DG124" s="802" t="s">
        <v>456</v>
      </c>
      <c r="DH124" s="803"/>
      <c r="DI124" s="803"/>
      <c r="DJ124" s="803"/>
      <c r="DK124" s="804"/>
      <c r="DL124" s="805" t="s">
        <v>465</v>
      </c>
      <c r="DM124" s="803"/>
      <c r="DN124" s="803"/>
      <c r="DO124" s="803"/>
      <c r="DP124" s="804"/>
      <c r="DQ124" s="805" t="s">
        <v>456</v>
      </c>
      <c r="DR124" s="803"/>
      <c r="DS124" s="803"/>
      <c r="DT124" s="803"/>
      <c r="DU124" s="804"/>
      <c r="DV124" s="891" t="s">
        <v>460</v>
      </c>
      <c r="DW124" s="892"/>
      <c r="DX124" s="892"/>
      <c r="DY124" s="892"/>
      <c r="DZ124" s="893"/>
    </row>
    <row r="125" spans="1:130" s="246" customFormat="1" ht="26.25" customHeight="1">
      <c r="A125" s="860"/>
      <c r="B125" s="861"/>
      <c r="C125" s="864" t="s">
        <v>482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465</v>
      </c>
      <c r="AB125" s="820"/>
      <c r="AC125" s="820"/>
      <c r="AD125" s="820"/>
      <c r="AE125" s="821"/>
      <c r="AF125" s="822" t="s">
        <v>451</v>
      </c>
      <c r="AG125" s="820"/>
      <c r="AH125" s="820"/>
      <c r="AI125" s="820"/>
      <c r="AJ125" s="821"/>
      <c r="AK125" s="822" t="s">
        <v>460</v>
      </c>
      <c r="AL125" s="820"/>
      <c r="AM125" s="820"/>
      <c r="AN125" s="820"/>
      <c r="AO125" s="821"/>
      <c r="AP125" s="867" t="s">
        <v>451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497</v>
      </c>
      <c r="CL125" s="895"/>
      <c r="CM125" s="895"/>
      <c r="CN125" s="895"/>
      <c r="CO125" s="896"/>
      <c r="CP125" s="903" t="s">
        <v>498</v>
      </c>
      <c r="CQ125" s="848"/>
      <c r="CR125" s="848"/>
      <c r="CS125" s="848"/>
      <c r="CT125" s="848"/>
      <c r="CU125" s="848"/>
      <c r="CV125" s="848"/>
      <c r="CW125" s="848"/>
      <c r="CX125" s="848"/>
      <c r="CY125" s="848"/>
      <c r="CZ125" s="848"/>
      <c r="DA125" s="848"/>
      <c r="DB125" s="848"/>
      <c r="DC125" s="848"/>
      <c r="DD125" s="848"/>
      <c r="DE125" s="848"/>
      <c r="DF125" s="849"/>
      <c r="DG125" s="904" t="s">
        <v>452</v>
      </c>
      <c r="DH125" s="885"/>
      <c r="DI125" s="885"/>
      <c r="DJ125" s="885"/>
      <c r="DK125" s="885"/>
      <c r="DL125" s="885" t="s">
        <v>447</v>
      </c>
      <c r="DM125" s="885"/>
      <c r="DN125" s="885"/>
      <c r="DO125" s="885"/>
      <c r="DP125" s="885"/>
      <c r="DQ125" s="885" t="s">
        <v>466</v>
      </c>
      <c r="DR125" s="885"/>
      <c r="DS125" s="885"/>
      <c r="DT125" s="885"/>
      <c r="DU125" s="885"/>
      <c r="DV125" s="886" t="s">
        <v>391</v>
      </c>
      <c r="DW125" s="886"/>
      <c r="DX125" s="886"/>
      <c r="DY125" s="886"/>
      <c r="DZ125" s="887"/>
    </row>
    <row r="126" spans="1:130" s="246" customFormat="1" ht="26.25" customHeight="1" thickBot="1">
      <c r="A126" s="860"/>
      <c r="B126" s="861"/>
      <c r="C126" s="864" t="s">
        <v>484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2348</v>
      </c>
      <c r="AB126" s="820"/>
      <c r="AC126" s="820"/>
      <c r="AD126" s="820"/>
      <c r="AE126" s="821"/>
      <c r="AF126" s="822" t="s">
        <v>451</v>
      </c>
      <c r="AG126" s="820"/>
      <c r="AH126" s="820"/>
      <c r="AI126" s="820"/>
      <c r="AJ126" s="821"/>
      <c r="AK126" s="822">
        <v>1193</v>
      </c>
      <c r="AL126" s="820"/>
      <c r="AM126" s="820"/>
      <c r="AN126" s="820"/>
      <c r="AO126" s="821"/>
      <c r="AP126" s="867">
        <v>0</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499</v>
      </c>
      <c r="CQ126" s="790"/>
      <c r="CR126" s="790"/>
      <c r="CS126" s="790"/>
      <c r="CT126" s="790"/>
      <c r="CU126" s="790"/>
      <c r="CV126" s="790"/>
      <c r="CW126" s="790"/>
      <c r="CX126" s="790"/>
      <c r="CY126" s="790"/>
      <c r="CZ126" s="790"/>
      <c r="DA126" s="790"/>
      <c r="DB126" s="790"/>
      <c r="DC126" s="790"/>
      <c r="DD126" s="790"/>
      <c r="DE126" s="790"/>
      <c r="DF126" s="791"/>
      <c r="DG126" s="856" t="s">
        <v>451</v>
      </c>
      <c r="DH126" s="857"/>
      <c r="DI126" s="857"/>
      <c r="DJ126" s="857"/>
      <c r="DK126" s="857"/>
      <c r="DL126" s="857" t="s">
        <v>459</v>
      </c>
      <c r="DM126" s="857"/>
      <c r="DN126" s="857"/>
      <c r="DO126" s="857"/>
      <c r="DP126" s="857"/>
      <c r="DQ126" s="857" t="s">
        <v>391</v>
      </c>
      <c r="DR126" s="857"/>
      <c r="DS126" s="857"/>
      <c r="DT126" s="857"/>
      <c r="DU126" s="857"/>
      <c r="DV126" s="834" t="s">
        <v>391</v>
      </c>
      <c r="DW126" s="834"/>
      <c r="DX126" s="834"/>
      <c r="DY126" s="834"/>
      <c r="DZ126" s="835"/>
    </row>
    <row r="127" spans="1:130" s="246" customFormat="1" ht="26.25" customHeight="1">
      <c r="A127" s="862"/>
      <c r="B127" s="863"/>
      <c r="C127" s="881" t="s">
        <v>500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37282</v>
      </c>
      <c r="AB127" s="820"/>
      <c r="AC127" s="820"/>
      <c r="AD127" s="820"/>
      <c r="AE127" s="821"/>
      <c r="AF127" s="822">
        <v>34738</v>
      </c>
      <c r="AG127" s="820"/>
      <c r="AH127" s="820"/>
      <c r="AI127" s="820"/>
      <c r="AJ127" s="821"/>
      <c r="AK127" s="822">
        <v>30562</v>
      </c>
      <c r="AL127" s="820"/>
      <c r="AM127" s="820"/>
      <c r="AN127" s="820"/>
      <c r="AO127" s="821"/>
      <c r="AP127" s="867">
        <v>0.4</v>
      </c>
      <c r="AQ127" s="868"/>
      <c r="AR127" s="868"/>
      <c r="AS127" s="868"/>
      <c r="AT127" s="869"/>
      <c r="AU127" s="282"/>
      <c r="AV127" s="282"/>
      <c r="AW127" s="282"/>
      <c r="AX127" s="884" t="s">
        <v>501</v>
      </c>
      <c r="AY127" s="852"/>
      <c r="AZ127" s="852"/>
      <c r="BA127" s="852"/>
      <c r="BB127" s="852"/>
      <c r="BC127" s="852"/>
      <c r="BD127" s="852"/>
      <c r="BE127" s="853"/>
      <c r="BF127" s="851" t="s">
        <v>502</v>
      </c>
      <c r="BG127" s="852"/>
      <c r="BH127" s="852"/>
      <c r="BI127" s="852"/>
      <c r="BJ127" s="852"/>
      <c r="BK127" s="852"/>
      <c r="BL127" s="853"/>
      <c r="BM127" s="851" t="s">
        <v>503</v>
      </c>
      <c r="BN127" s="852"/>
      <c r="BO127" s="852"/>
      <c r="BP127" s="852"/>
      <c r="BQ127" s="852"/>
      <c r="BR127" s="852"/>
      <c r="BS127" s="853"/>
      <c r="BT127" s="851" t="s">
        <v>504</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505</v>
      </c>
      <c r="CQ127" s="790"/>
      <c r="CR127" s="790"/>
      <c r="CS127" s="790"/>
      <c r="CT127" s="790"/>
      <c r="CU127" s="790"/>
      <c r="CV127" s="790"/>
      <c r="CW127" s="790"/>
      <c r="CX127" s="790"/>
      <c r="CY127" s="790"/>
      <c r="CZ127" s="790"/>
      <c r="DA127" s="790"/>
      <c r="DB127" s="790"/>
      <c r="DC127" s="790"/>
      <c r="DD127" s="790"/>
      <c r="DE127" s="790"/>
      <c r="DF127" s="791"/>
      <c r="DG127" s="856" t="s">
        <v>451</v>
      </c>
      <c r="DH127" s="857"/>
      <c r="DI127" s="857"/>
      <c r="DJ127" s="857"/>
      <c r="DK127" s="857"/>
      <c r="DL127" s="857" t="s">
        <v>452</v>
      </c>
      <c r="DM127" s="857"/>
      <c r="DN127" s="857"/>
      <c r="DO127" s="857"/>
      <c r="DP127" s="857"/>
      <c r="DQ127" s="857" t="s">
        <v>391</v>
      </c>
      <c r="DR127" s="857"/>
      <c r="DS127" s="857"/>
      <c r="DT127" s="857"/>
      <c r="DU127" s="857"/>
      <c r="DV127" s="834" t="s">
        <v>447</v>
      </c>
      <c r="DW127" s="834"/>
      <c r="DX127" s="834"/>
      <c r="DY127" s="834"/>
      <c r="DZ127" s="835"/>
    </row>
    <row r="128" spans="1:130" s="246" customFormat="1" ht="26.25" customHeight="1" thickBot="1">
      <c r="A128" s="836" t="s">
        <v>506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507</v>
      </c>
      <c r="X128" s="838"/>
      <c r="Y128" s="838"/>
      <c r="Z128" s="839"/>
      <c r="AA128" s="840">
        <v>220688</v>
      </c>
      <c r="AB128" s="841"/>
      <c r="AC128" s="841"/>
      <c r="AD128" s="841"/>
      <c r="AE128" s="842"/>
      <c r="AF128" s="843">
        <v>231632</v>
      </c>
      <c r="AG128" s="841"/>
      <c r="AH128" s="841"/>
      <c r="AI128" s="841"/>
      <c r="AJ128" s="842"/>
      <c r="AK128" s="843">
        <v>199582</v>
      </c>
      <c r="AL128" s="841"/>
      <c r="AM128" s="841"/>
      <c r="AN128" s="841"/>
      <c r="AO128" s="842"/>
      <c r="AP128" s="844"/>
      <c r="AQ128" s="845"/>
      <c r="AR128" s="845"/>
      <c r="AS128" s="845"/>
      <c r="AT128" s="846"/>
      <c r="AU128" s="282"/>
      <c r="AV128" s="282"/>
      <c r="AW128" s="282"/>
      <c r="AX128" s="847" t="s">
        <v>508</v>
      </c>
      <c r="AY128" s="848"/>
      <c r="AZ128" s="848"/>
      <c r="BA128" s="848"/>
      <c r="BB128" s="848"/>
      <c r="BC128" s="848"/>
      <c r="BD128" s="848"/>
      <c r="BE128" s="849"/>
      <c r="BF128" s="826" t="s">
        <v>447</v>
      </c>
      <c r="BG128" s="827"/>
      <c r="BH128" s="827"/>
      <c r="BI128" s="827"/>
      <c r="BJ128" s="827"/>
      <c r="BK128" s="827"/>
      <c r="BL128" s="850"/>
      <c r="BM128" s="826">
        <v>13.39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509</v>
      </c>
      <c r="CQ128" s="768"/>
      <c r="CR128" s="768"/>
      <c r="CS128" s="768"/>
      <c r="CT128" s="768"/>
      <c r="CU128" s="768"/>
      <c r="CV128" s="768"/>
      <c r="CW128" s="768"/>
      <c r="CX128" s="768"/>
      <c r="CY128" s="768"/>
      <c r="CZ128" s="768"/>
      <c r="DA128" s="768"/>
      <c r="DB128" s="768"/>
      <c r="DC128" s="768"/>
      <c r="DD128" s="768"/>
      <c r="DE128" s="768"/>
      <c r="DF128" s="769"/>
      <c r="DG128" s="830" t="s">
        <v>472</v>
      </c>
      <c r="DH128" s="831"/>
      <c r="DI128" s="831"/>
      <c r="DJ128" s="831"/>
      <c r="DK128" s="831"/>
      <c r="DL128" s="831" t="s">
        <v>391</v>
      </c>
      <c r="DM128" s="831"/>
      <c r="DN128" s="831"/>
      <c r="DO128" s="831"/>
      <c r="DP128" s="831"/>
      <c r="DQ128" s="831" t="s">
        <v>391</v>
      </c>
      <c r="DR128" s="831"/>
      <c r="DS128" s="831"/>
      <c r="DT128" s="831"/>
      <c r="DU128" s="831"/>
      <c r="DV128" s="832" t="s">
        <v>447</v>
      </c>
      <c r="DW128" s="832"/>
      <c r="DX128" s="832"/>
      <c r="DY128" s="832"/>
      <c r="DZ128" s="833"/>
    </row>
    <row r="129" spans="1:131" s="246" customFormat="1" ht="26.25" customHeight="1">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510</v>
      </c>
      <c r="X129" s="817"/>
      <c r="Y129" s="817"/>
      <c r="Z129" s="818"/>
      <c r="AA129" s="819">
        <v>10124171</v>
      </c>
      <c r="AB129" s="820"/>
      <c r="AC129" s="820"/>
      <c r="AD129" s="820"/>
      <c r="AE129" s="821"/>
      <c r="AF129" s="822">
        <v>9749712</v>
      </c>
      <c r="AG129" s="820"/>
      <c r="AH129" s="820"/>
      <c r="AI129" s="820"/>
      <c r="AJ129" s="821"/>
      <c r="AK129" s="822">
        <v>9667438</v>
      </c>
      <c r="AL129" s="820"/>
      <c r="AM129" s="820"/>
      <c r="AN129" s="820"/>
      <c r="AO129" s="821"/>
      <c r="AP129" s="823"/>
      <c r="AQ129" s="824"/>
      <c r="AR129" s="824"/>
      <c r="AS129" s="824"/>
      <c r="AT129" s="825"/>
      <c r="AU129" s="284"/>
      <c r="AV129" s="284"/>
      <c r="AW129" s="284"/>
      <c r="AX129" s="789" t="s">
        <v>511</v>
      </c>
      <c r="AY129" s="790"/>
      <c r="AZ129" s="790"/>
      <c r="BA129" s="790"/>
      <c r="BB129" s="790"/>
      <c r="BC129" s="790"/>
      <c r="BD129" s="790"/>
      <c r="BE129" s="791"/>
      <c r="BF129" s="809" t="s">
        <v>456</v>
      </c>
      <c r="BG129" s="810"/>
      <c r="BH129" s="810"/>
      <c r="BI129" s="810"/>
      <c r="BJ129" s="810"/>
      <c r="BK129" s="810"/>
      <c r="BL129" s="811"/>
      <c r="BM129" s="809">
        <v>18.39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14" t="s">
        <v>512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513</v>
      </c>
      <c r="X130" s="817"/>
      <c r="Y130" s="817"/>
      <c r="Z130" s="818"/>
      <c r="AA130" s="819">
        <v>1582633</v>
      </c>
      <c r="AB130" s="820"/>
      <c r="AC130" s="820"/>
      <c r="AD130" s="820"/>
      <c r="AE130" s="821"/>
      <c r="AF130" s="822">
        <v>1598241</v>
      </c>
      <c r="AG130" s="820"/>
      <c r="AH130" s="820"/>
      <c r="AI130" s="820"/>
      <c r="AJ130" s="821"/>
      <c r="AK130" s="822">
        <v>1570987</v>
      </c>
      <c r="AL130" s="820"/>
      <c r="AM130" s="820"/>
      <c r="AN130" s="820"/>
      <c r="AO130" s="821"/>
      <c r="AP130" s="823"/>
      <c r="AQ130" s="824"/>
      <c r="AR130" s="824"/>
      <c r="AS130" s="824"/>
      <c r="AT130" s="825"/>
      <c r="AU130" s="284"/>
      <c r="AV130" s="284"/>
      <c r="AW130" s="284"/>
      <c r="AX130" s="789" t="s">
        <v>514</v>
      </c>
      <c r="AY130" s="790"/>
      <c r="AZ130" s="790"/>
      <c r="BA130" s="790"/>
      <c r="BB130" s="790"/>
      <c r="BC130" s="790"/>
      <c r="BD130" s="790"/>
      <c r="BE130" s="791"/>
      <c r="BF130" s="792">
        <v>12.9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515</v>
      </c>
      <c r="X131" s="800"/>
      <c r="Y131" s="800"/>
      <c r="Z131" s="801"/>
      <c r="AA131" s="802">
        <v>8541538</v>
      </c>
      <c r="AB131" s="803"/>
      <c r="AC131" s="803"/>
      <c r="AD131" s="803"/>
      <c r="AE131" s="804"/>
      <c r="AF131" s="805">
        <v>8151471</v>
      </c>
      <c r="AG131" s="803"/>
      <c r="AH131" s="803"/>
      <c r="AI131" s="803"/>
      <c r="AJ131" s="804"/>
      <c r="AK131" s="805">
        <v>8096451</v>
      </c>
      <c r="AL131" s="803"/>
      <c r="AM131" s="803"/>
      <c r="AN131" s="803"/>
      <c r="AO131" s="804"/>
      <c r="AP131" s="806"/>
      <c r="AQ131" s="807"/>
      <c r="AR131" s="807"/>
      <c r="AS131" s="807"/>
      <c r="AT131" s="808"/>
      <c r="AU131" s="284"/>
      <c r="AV131" s="284"/>
      <c r="AW131" s="284"/>
      <c r="AX131" s="767" t="s">
        <v>516</v>
      </c>
      <c r="AY131" s="768"/>
      <c r="AZ131" s="768"/>
      <c r="BA131" s="768"/>
      <c r="BB131" s="768"/>
      <c r="BC131" s="768"/>
      <c r="BD131" s="768"/>
      <c r="BE131" s="769"/>
      <c r="BF131" s="770">
        <v>29.2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776" t="s">
        <v>517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518</v>
      </c>
      <c r="W132" s="780"/>
      <c r="X132" s="780"/>
      <c r="Y132" s="780"/>
      <c r="Z132" s="781"/>
      <c r="AA132" s="782">
        <v>14.640513220000001</v>
      </c>
      <c r="AB132" s="783"/>
      <c r="AC132" s="783"/>
      <c r="AD132" s="783"/>
      <c r="AE132" s="784"/>
      <c r="AF132" s="785">
        <v>13.532858060000001</v>
      </c>
      <c r="AG132" s="783"/>
      <c r="AH132" s="783"/>
      <c r="AI132" s="783"/>
      <c r="AJ132" s="784"/>
      <c r="AK132" s="785">
        <v>10.546583930000001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519</v>
      </c>
      <c r="W133" s="759"/>
      <c r="X133" s="759"/>
      <c r="Y133" s="759"/>
      <c r="Z133" s="760"/>
      <c r="AA133" s="761">
        <v>14.4</v>
      </c>
      <c r="AB133" s="762"/>
      <c r="AC133" s="762"/>
      <c r="AD133" s="762"/>
      <c r="AE133" s="763"/>
      <c r="AF133" s="761">
        <v>14</v>
      </c>
      <c r="AG133" s="762"/>
      <c r="AH133" s="762"/>
      <c r="AI133" s="762"/>
      <c r="AJ133" s="763"/>
      <c r="AK133" s="761">
        <v>12.9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9Uno7sD0yuwkfV9ko3VK5oou8wtCTjm3xWbCwWgqg5F7PnASDsREa3vRW/17OHkYuugYTwMGFPl4+hjLkb8Mqg==" saltValue="uNFyINJgnzCSbt7QJUgq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520</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LZUBp9swdoysKWADEfDPlO9HUyTOqLT9Yv0Tc+TZPN1Mhyg4JPlnHDiaCqYBmJeb4Sdnc7NAcKrtziVGjUtMgQ==" saltValue="ly8/tzm9f9y36xT106ot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RFU2T0DixnYPbsHowtLuCj1qpDhnsNi2Jmj9KVzYnf0B11LJGhEB/8ed9mJvlMD81likPdshY/lX8VTJaPnNQ==" saltValue="qrIx7qXs/oa0vzrZwkwU6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521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522</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523</v>
      </c>
      <c r="AP7" s="303"/>
      <c r="AQ7" s="304" t="s">
        <v>524</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525</v>
      </c>
      <c r="AQ8" s="310" t="s">
        <v>526</v>
      </c>
      <c r="AR8" s="311" t="s">
        <v>527</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528</v>
      </c>
      <c r="AL9" s="1189"/>
      <c r="AM9" s="1189"/>
      <c r="AN9" s="1190"/>
      <c r="AO9" s="312">
        <v>2787118</v>
      </c>
      <c r="AP9" s="312">
        <v>113450</v>
      </c>
      <c r="AQ9" s="313">
        <v>90414</v>
      </c>
      <c r="AR9" s="314">
        <v>25.5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529</v>
      </c>
      <c r="AL10" s="1189"/>
      <c r="AM10" s="1189"/>
      <c r="AN10" s="1190"/>
      <c r="AO10" s="315">
        <v>241913</v>
      </c>
      <c r="AP10" s="315">
        <v>9847</v>
      </c>
      <c r="AQ10" s="316">
        <v>7325</v>
      </c>
      <c r="AR10" s="317">
        <v>34.4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530</v>
      </c>
      <c r="AL11" s="1189"/>
      <c r="AM11" s="1189"/>
      <c r="AN11" s="1190"/>
      <c r="AO11" s="315">
        <v>25204</v>
      </c>
      <c r="AP11" s="315">
        <v>1026</v>
      </c>
      <c r="AQ11" s="316">
        <v>9426</v>
      </c>
      <c r="AR11" s="317">
        <v>-89.1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531</v>
      </c>
      <c r="AL12" s="1189"/>
      <c r="AM12" s="1189"/>
      <c r="AN12" s="1190"/>
      <c r="AO12" s="315">
        <v>274981</v>
      </c>
      <c r="AP12" s="315">
        <v>11193</v>
      </c>
      <c r="AQ12" s="316">
        <v>1167</v>
      </c>
      <c r="AR12" s="317">
        <v>859.1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532</v>
      </c>
      <c r="AL13" s="1189"/>
      <c r="AM13" s="1189"/>
      <c r="AN13" s="1190"/>
      <c r="AO13" s="315" t="s">
        <v>533</v>
      </c>
      <c r="AP13" s="315" t="s">
        <v>533</v>
      </c>
      <c r="AQ13" s="316">
        <v>3</v>
      </c>
      <c r="AR13" s="317" t="s">
        <v>533</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534</v>
      </c>
      <c r="AL14" s="1189"/>
      <c r="AM14" s="1189"/>
      <c r="AN14" s="1190"/>
      <c r="AO14" s="315">
        <v>96035</v>
      </c>
      <c r="AP14" s="315">
        <v>3909</v>
      </c>
      <c r="AQ14" s="316">
        <v>4078</v>
      </c>
      <c r="AR14" s="317">
        <v>-4.0999999999999996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535</v>
      </c>
      <c r="AL15" s="1189"/>
      <c r="AM15" s="1189"/>
      <c r="AN15" s="1190"/>
      <c r="AO15" s="315">
        <v>59627</v>
      </c>
      <c r="AP15" s="315">
        <v>2427</v>
      </c>
      <c r="AQ15" s="316">
        <v>2195</v>
      </c>
      <c r="AR15" s="317">
        <v>10.6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536</v>
      </c>
      <c r="AL16" s="1192"/>
      <c r="AM16" s="1192"/>
      <c r="AN16" s="1193"/>
      <c r="AO16" s="315">
        <v>-199460</v>
      </c>
      <c r="AP16" s="315">
        <v>-8119</v>
      </c>
      <c r="AQ16" s="316">
        <v>-8893</v>
      </c>
      <c r="AR16" s="317">
        <v>-8.6999999999999993</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3285418</v>
      </c>
      <c r="AP17" s="315">
        <v>133733</v>
      </c>
      <c r="AQ17" s="316">
        <v>105714</v>
      </c>
      <c r="AR17" s="317">
        <v>26.5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537</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538</v>
      </c>
      <c r="AP20" s="323" t="s">
        <v>539</v>
      </c>
      <c r="AQ20" s="324" t="s">
        <v>540</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541</v>
      </c>
      <c r="AL21" s="1186"/>
      <c r="AM21" s="1186"/>
      <c r="AN21" s="1187"/>
      <c r="AO21" s="327">
        <v>13.51</v>
      </c>
      <c r="AP21" s="328">
        <v>10.07</v>
      </c>
      <c r="AQ21" s="329">
        <v>3.44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542</v>
      </c>
      <c r="AL22" s="1186"/>
      <c r="AM22" s="1186"/>
      <c r="AN22" s="1187"/>
      <c r="AO22" s="332">
        <v>100.4</v>
      </c>
      <c r="AP22" s="333">
        <v>97.6</v>
      </c>
      <c r="AQ22" s="334">
        <v>2.8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543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544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545</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523</v>
      </c>
      <c r="AP30" s="303"/>
      <c r="AQ30" s="304" t="s">
        <v>524</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525</v>
      </c>
      <c r="AQ31" s="310" t="s">
        <v>526</v>
      </c>
      <c r="AR31" s="311" t="s">
        <v>527</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546</v>
      </c>
      <c r="AL32" s="1177"/>
      <c r="AM32" s="1177"/>
      <c r="AN32" s="1178"/>
      <c r="AO32" s="342">
        <v>1829222</v>
      </c>
      <c r="AP32" s="342">
        <v>74459</v>
      </c>
      <c r="AQ32" s="343">
        <v>67110</v>
      </c>
      <c r="AR32" s="344">
        <v>11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547</v>
      </c>
      <c r="AL33" s="1177"/>
      <c r="AM33" s="1177"/>
      <c r="AN33" s="1178"/>
      <c r="AO33" s="342" t="s">
        <v>533</v>
      </c>
      <c r="AP33" s="342" t="s">
        <v>533</v>
      </c>
      <c r="AQ33" s="343" t="s">
        <v>533</v>
      </c>
      <c r="AR33" s="344" t="s">
        <v>533</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548</v>
      </c>
      <c r="AL34" s="1177"/>
      <c r="AM34" s="1177"/>
      <c r="AN34" s="1178"/>
      <c r="AO34" s="342" t="s">
        <v>533</v>
      </c>
      <c r="AP34" s="342" t="s">
        <v>533</v>
      </c>
      <c r="AQ34" s="343">
        <v>6</v>
      </c>
      <c r="AR34" s="344" t="s">
        <v>533</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549</v>
      </c>
      <c r="AL35" s="1177"/>
      <c r="AM35" s="1177"/>
      <c r="AN35" s="1178"/>
      <c r="AO35" s="342">
        <v>762996</v>
      </c>
      <c r="AP35" s="342">
        <v>31058</v>
      </c>
      <c r="AQ35" s="343">
        <v>17795</v>
      </c>
      <c r="AR35" s="344">
        <v>74.5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550</v>
      </c>
      <c r="AL36" s="1177"/>
      <c r="AM36" s="1177"/>
      <c r="AN36" s="1178"/>
      <c r="AO36" s="342" t="s">
        <v>533</v>
      </c>
      <c r="AP36" s="342" t="s">
        <v>533</v>
      </c>
      <c r="AQ36" s="343">
        <v>2500</v>
      </c>
      <c r="AR36" s="344" t="s">
        <v>533</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551</v>
      </c>
      <c r="AL37" s="1177"/>
      <c r="AM37" s="1177"/>
      <c r="AN37" s="1178"/>
      <c r="AO37" s="342">
        <v>32250</v>
      </c>
      <c r="AP37" s="342">
        <v>1313</v>
      </c>
      <c r="AQ37" s="343">
        <v>1001</v>
      </c>
      <c r="AR37" s="344">
        <v>31.2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552</v>
      </c>
      <c r="AL38" s="1180"/>
      <c r="AM38" s="1180"/>
      <c r="AN38" s="1181"/>
      <c r="AO38" s="345" t="s">
        <v>533</v>
      </c>
      <c r="AP38" s="345" t="s">
        <v>533</v>
      </c>
      <c r="AQ38" s="346">
        <v>4</v>
      </c>
      <c r="AR38" s="334" t="s">
        <v>533</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553</v>
      </c>
      <c r="AL39" s="1180"/>
      <c r="AM39" s="1180"/>
      <c r="AN39" s="1181"/>
      <c r="AO39" s="342">
        <v>-199582</v>
      </c>
      <c r="AP39" s="342">
        <v>-8124</v>
      </c>
      <c r="AQ39" s="343">
        <v>-3748</v>
      </c>
      <c r="AR39" s="344">
        <v>116.8</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554</v>
      </c>
      <c r="AL40" s="1177"/>
      <c r="AM40" s="1177"/>
      <c r="AN40" s="1178"/>
      <c r="AO40" s="342">
        <v>-1570987</v>
      </c>
      <c r="AP40" s="342">
        <v>-63947</v>
      </c>
      <c r="AQ40" s="343">
        <v>-58908</v>
      </c>
      <c r="AR40" s="344">
        <v>8.6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853899</v>
      </c>
      <c r="AP41" s="342">
        <v>34758</v>
      </c>
      <c r="AQ41" s="343">
        <v>25761</v>
      </c>
      <c r="AR41" s="344">
        <v>34.9</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555</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556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557</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523</v>
      </c>
      <c r="AN49" s="1171" t="s">
        <v>558</v>
      </c>
      <c r="AO49" s="1172"/>
      <c r="AP49" s="1172"/>
      <c r="AQ49" s="1172"/>
      <c r="AR49" s="117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559</v>
      </c>
      <c r="AO50" s="359" t="s">
        <v>560</v>
      </c>
      <c r="AP50" s="360" t="s">
        <v>561</v>
      </c>
      <c r="AQ50" s="361" t="s">
        <v>562</v>
      </c>
      <c r="AR50" s="362" t="s">
        <v>563</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564</v>
      </c>
      <c r="AL51" s="355"/>
      <c r="AM51" s="363">
        <v>1161589</v>
      </c>
      <c r="AN51" s="364">
        <v>43695</v>
      </c>
      <c r="AO51" s="365">
        <v>-18.899999999999999</v>
      </c>
      <c r="AP51" s="366">
        <v>106614</v>
      </c>
      <c r="AQ51" s="367">
        <v>17.2</v>
      </c>
      <c r="AR51" s="368">
        <v>-36.1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565</v>
      </c>
      <c r="AM52" s="371">
        <v>898518</v>
      </c>
      <c r="AN52" s="372">
        <v>33799</v>
      </c>
      <c r="AO52" s="373">
        <v>12.8</v>
      </c>
      <c r="AP52" s="374">
        <v>45545</v>
      </c>
      <c r="AQ52" s="375">
        <v>20.7</v>
      </c>
      <c r="AR52" s="376">
        <v>-7.9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566</v>
      </c>
      <c r="AL53" s="355"/>
      <c r="AM53" s="363">
        <v>1186111</v>
      </c>
      <c r="AN53" s="364">
        <v>45417</v>
      </c>
      <c r="AO53" s="365">
        <v>3.9</v>
      </c>
      <c r="AP53" s="366">
        <v>85459</v>
      </c>
      <c r="AQ53" s="367">
        <v>-19.8</v>
      </c>
      <c r="AR53" s="368">
        <v>23.7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565</v>
      </c>
      <c r="AM54" s="371">
        <v>695218</v>
      </c>
      <c r="AN54" s="372">
        <v>26620</v>
      </c>
      <c r="AO54" s="373">
        <v>-21.2</v>
      </c>
      <c r="AP54" s="374">
        <v>44378</v>
      </c>
      <c r="AQ54" s="375">
        <v>-2.6</v>
      </c>
      <c r="AR54" s="376">
        <v>-18.600000000000001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567</v>
      </c>
      <c r="AL55" s="355"/>
      <c r="AM55" s="363">
        <v>1255539</v>
      </c>
      <c r="AN55" s="364">
        <v>49031</v>
      </c>
      <c r="AO55" s="365">
        <v>8</v>
      </c>
      <c r="AP55" s="366">
        <v>83280</v>
      </c>
      <c r="AQ55" s="367">
        <v>-2.5</v>
      </c>
      <c r="AR55" s="368">
        <v>10.5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565</v>
      </c>
      <c r="AM56" s="371">
        <v>741381</v>
      </c>
      <c r="AN56" s="372">
        <v>28952</v>
      </c>
      <c r="AO56" s="373">
        <v>8.8000000000000007</v>
      </c>
      <c r="AP56" s="374">
        <v>43123</v>
      </c>
      <c r="AQ56" s="375">
        <v>-2.8</v>
      </c>
      <c r="AR56" s="376">
        <v>11.6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568</v>
      </c>
      <c r="AL57" s="355"/>
      <c r="AM57" s="363">
        <v>2992087</v>
      </c>
      <c r="AN57" s="364">
        <v>118989</v>
      </c>
      <c r="AO57" s="365">
        <v>142.69999999999999</v>
      </c>
      <c r="AP57" s="366">
        <v>88968</v>
      </c>
      <c r="AQ57" s="367">
        <v>6.8</v>
      </c>
      <c r="AR57" s="368">
        <v>135.9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565</v>
      </c>
      <c r="AM58" s="371">
        <v>1283782</v>
      </c>
      <c r="AN58" s="372">
        <v>51053</v>
      </c>
      <c r="AO58" s="373">
        <v>76.3</v>
      </c>
      <c r="AP58" s="374">
        <v>45482</v>
      </c>
      <c r="AQ58" s="375">
        <v>5.5</v>
      </c>
      <c r="AR58" s="376">
        <v>70.8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569</v>
      </c>
      <c r="AL59" s="355"/>
      <c r="AM59" s="363">
        <v>989751</v>
      </c>
      <c r="AN59" s="364">
        <v>40288</v>
      </c>
      <c r="AO59" s="365">
        <v>-66.099999999999994</v>
      </c>
      <c r="AP59" s="366">
        <v>85173</v>
      </c>
      <c r="AQ59" s="367">
        <v>-4.3</v>
      </c>
      <c r="AR59" s="368">
        <v>-61.8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565</v>
      </c>
      <c r="AM60" s="371">
        <v>613901</v>
      </c>
      <c r="AN60" s="372">
        <v>24989</v>
      </c>
      <c r="AO60" s="373">
        <v>-51.1</v>
      </c>
      <c r="AP60" s="374">
        <v>43913</v>
      </c>
      <c r="AQ60" s="375">
        <v>-3.4</v>
      </c>
      <c r="AR60" s="376">
        <v>-47.7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570</v>
      </c>
      <c r="AL61" s="377"/>
      <c r="AM61" s="378">
        <v>1517015</v>
      </c>
      <c r="AN61" s="379">
        <v>59484</v>
      </c>
      <c r="AO61" s="380">
        <v>13.9</v>
      </c>
      <c r="AP61" s="381">
        <v>89899</v>
      </c>
      <c r="AQ61" s="382">
        <v>-0.5</v>
      </c>
      <c r="AR61" s="368">
        <v>14.4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565</v>
      </c>
      <c r="AM62" s="371">
        <v>846560</v>
      </c>
      <c r="AN62" s="372">
        <v>33083</v>
      </c>
      <c r="AO62" s="373">
        <v>5.0999999999999996</v>
      </c>
      <c r="AP62" s="374">
        <v>44488</v>
      </c>
      <c r="AQ62" s="375">
        <v>3.5</v>
      </c>
      <c r="AR62" s="376">
        <v>1.6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9PFRI5IS3RQC3ZBq7RpNwFTHxQYIpbA3v6amTBjL42zCPZBnOLb70IJwxZjB7JbvF93FoimRuhjcXkRosVk52g==" saltValue="cYTPbmulkZNO6oG4pNGa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572</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93Dw2Yc0VqeBWHvFZ7UCXhmyDBBIqekq+LhQfojWArIpVhwRxVtZPirD9I+A6zgBP0VyNK3EjD8QZrOKcOvCg==" saltValue="6r/4OVQZSuSk00jQ98xcC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573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xrC7AzqczFe9Qky7byYEVPETlHjXTrtevwTdCJ75CrYqdVI19cV6HqKQbLS4wm+XHQX8XD8WlVhcJUc9l31WA==" saltValue="+3b81DltZujG9fzrE8zuQ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194" t="s">
        <v>3</v>
      </c>
      <c r="D47" s="1194"/>
      <c r="E47" s="1195"/>
      <c r="F47" s="11">
        <v>23.57</v>
      </c>
      <c r="G47" s="12">
        <v>23.54</v>
      </c>
      <c r="H47" s="12">
        <v>24.15</v>
      </c>
      <c r="I47" s="12">
        <v>25.09</v>
      </c>
      <c r="J47" s="13">
        <v>25.34</v>
      </c>
    </row>
    <row r="48" spans="2:10" ht="57.75" customHeight="1">
      <c r="B48" s="14"/>
      <c r="C48" s="1196" t="s">
        <v>4</v>
      </c>
      <c r="D48" s="1196"/>
      <c r="E48" s="1197"/>
      <c r="F48" s="15">
        <v>6.74</v>
      </c>
      <c r="G48" s="16">
        <v>7.71</v>
      </c>
      <c r="H48" s="16">
        <v>3.74</v>
      </c>
      <c r="I48" s="16">
        <v>6.54</v>
      </c>
      <c r="J48" s="17">
        <v>5.25</v>
      </c>
    </row>
    <row r="49" spans="2:10" ht="57.75" customHeight="1" thickBot="1">
      <c r="B49" s="18"/>
      <c r="C49" s="1198" t="s">
        <v>5</v>
      </c>
      <c r="D49" s="1198"/>
      <c r="E49" s="1199"/>
      <c r="F49" s="19">
        <v>2.85</v>
      </c>
      <c r="G49" s="20">
        <v>0.99</v>
      </c>
      <c r="H49" s="20" t="s">
        <v>579</v>
      </c>
      <c r="I49" s="20">
        <v>2.66</v>
      </c>
      <c r="J49" s="21">
        <v>9.19</v>
      </c>
    </row>
    <row r="50" spans="2:10" ht="13.5" customHeight="1"/>
    <row r="51" spans="2:10" ht="13.5" hidden="1" customHeight="1"/>
    <row r="52" spans="2:10" ht="13.5" hidden="1" customHeight="1"/>
    <row r="53" spans="2:10" ht="13.5" hidden="1" customHeight="1"/>
  </sheetData>
  <sheetProtection algorithmName="SHA-512" hashValue="A1ElWkp/KkvdFMBxDNXqV72IefT8r9XjIrTofQOQ9Tjsn7XE/Cqv9I3gmNIPNSjecEHrXF+CYUn9xGJNRfu1VQ==" saltValue="OU3de3ZMO8bAAbR26GfO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cp:lastModifiedBy>
  <cp:lastPrinted>2020-03-03T23:48:10Z</cp:lastPrinted>
  <dcterms:created xsi:type="dcterms:W3CDTF">2020-02-10T05:27:48Z</dcterms:created>
  <dcterms:modified xsi:type="dcterms:W3CDTF">2020-09-11T04:10:39Z</dcterms:modified>
  <cp:category/>
</cp:coreProperties>
</file>