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財政状況資料集\H30決算（R02作業）\04 国→県（２回目）\03　市町回答\"/>
    </mc:Choice>
  </mc:AlternateContent>
  <bookViews>
    <workbookView xWindow="0" yWindow="0" windowWidth="20490" windowHeight="75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AM37" i="10"/>
  <c r="C37" i="10"/>
  <c r="AM36" i="10"/>
  <c r="C36"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l="1"/>
  <c r="BW35" i="10" s="1"/>
  <c r="BW36" i="10" s="1"/>
  <c r="BW37" i="10" s="1"/>
  <c r="BW38" i="10" s="1"/>
  <c r="BW39" i="10" s="1"/>
  <c r="BW40" i="10" s="1"/>
  <c r="BW41" i="10" s="1"/>
  <c r="BW42" i="10" s="1"/>
  <c r="BW43" i="10" s="1"/>
  <c r="BE34" i="10"/>
  <c r="BE35" i="10" s="1"/>
  <c r="BE36" i="10" s="1"/>
  <c r="BE37" i="10" s="1"/>
  <c r="BE38" i="10" s="1"/>
  <c r="CO34" i="10" l="1"/>
  <c r="CO35" i="10" s="1"/>
  <c r="CO36" i="10" s="1"/>
  <c r="CO37" i="10" s="1"/>
</calcChain>
</file>

<file path=xl/sharedStrings.xml><?xml version="1.0" encoding="utf-8"?>
<sst xmlns="http://schemas.openxmlformats.org/spreadsheetml/2006/main" count="1163" uniqueCount="617">
  <si>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</si>
  <si>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</si>
  <si>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</si>
  <si>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</si>
  <si>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</si>
  <si>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</si>
  <si>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</si>
  <si>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</si>
  <si>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</si>
  <si>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</si>
  <si>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</si>
  <si>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</si>
  <si>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</si>
  <si>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</si>
  <si>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</si>
  <si>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</si>
  <si>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</si>
  <si>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</si>
  <si>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</si>
  <si>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</si>
  <si>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</si>
  <si>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</si>
  <si>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</si>
  <si>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</si>
  <si>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</si>
  <si>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</si>
  <si>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</si>
  <si>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</si>
  <si>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</si>
  <si>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</si>
  <si>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</si>
  <si>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</si>
  <si>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</si>
  <si>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</si>
  <si>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</si>
  <si>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</si>
  <si>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</si>
  <si>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</si>
  <si>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</si>
  <si>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</si>
  <si>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</si>
  <si>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</si>
  <si>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</si>
  <si>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</si>
  <si>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</si>
  <si>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</si>
  <si>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</si>
  <si>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</si>
  <si>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</si>
  <si>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</si>
  <si>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</si>
  <si>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</si>
  <si>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</si>
  <si>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</si>
  <si>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</si>
  <si>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</si>
  <si>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</si>
  <si>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</si>
  <si>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</si>
  <si>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</si>
  <si>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</si>
  <si>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</si>
  <si>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</si>
  <si>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</si>
  <si>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</si>
  <si>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</si>
  <si>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</si>
  <si>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</si>
  <si>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</si>
  <si>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</si>
  <si>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</si>
  <si>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</si>
  <si>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</si>
  <si>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</si>
  <si>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</si>
  <si>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</si>
  <si>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</si>
  <si>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</si>
  <si>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</si>
  <si>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</si>
  <si>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</si>
  <si>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</si>
  <si>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</si>
  <si>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</si>
  <si>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</si>
  <si>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</si>
  <si>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</si>
  <si>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</si>
  <si>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</si>
  <si>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</si>
  <si>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</si>
  <si>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</si>
  <si>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</si>
  <si>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</si>
  <si>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</si>
  <si>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</si>
  <si>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</si>
  <si>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</si>
  <si>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周防大島町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</si>
  <si>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</si>
  <si>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</si>
  <si>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</si>
  <si>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</si>
  <si>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</si>
  <si>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</si>
  <si>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</si>
  <si>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</si>
  <si>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</si>
  <si>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</si>
  <si>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</si>
  <si>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</si>
  <si>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</si>
  <si>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</si>
  <si>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</si>
  <si>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</si>
  <si>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</si>
  <si>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</si>
  <si>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</si>
  <si>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</si>
  <si>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</si>
  <si>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</si>
  <si>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</si>
  <si>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</si>
  <si>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</si>
  <si>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</si>
  <si>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</si>
  <si>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</si>
  <si>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</si>
  <si>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</si>
  <si>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</si>
  <si>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</si>
  <si>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</si>
  <si>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</si>
  <si>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</si>
  <si>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</si>
  <si>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</si>
  <si>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</si>
  <si>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</si>
  <si>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</si>
  <si>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</si>
  <si>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</si>
  <si>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</si>
  <si>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</si>
  <si>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</si>
  <si>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</si>
  <si>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</si>
  <si>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</si>
  <si>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</si>
  <si>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</si>
  <si>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</si>
  <si>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</si>
  <si>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</si>
  <si>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-2.6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</si>
  <si>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</si>
  <si>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</si>
  <si>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</si>
  <si>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</si>
  <si>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</si>
  <si>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</si>
  <si>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</si>
  <si>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</si>
  <si>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</si>
  <si>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</si>
  <si>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</si>
  <si>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</si>
  <si>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</si>
  <si>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</si>
  <si>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</si>
  <si>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</si>
  <si>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</si>
  <si>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</si>
  <si>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</si>
  <si>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</si>
  <si>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</si>
  <si>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</si>
  <si>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</si>
  <si>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</si>
  <si>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</si>
  <si>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</si>
  <si>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</si>
  <si>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</si>
  <si>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</si>
  <si>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</si>
  <si>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</si>
  <si>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</si>
  <si>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</si>
  <si>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</si>
  <si>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</si>
  <si>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</si>
  <si>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</si>
  <si>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</si>
  <si>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</si>
  <si>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</si>
  <si>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</si>
  <si>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</si>
  <si>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</si>
  <si>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</si>
  <si>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</si>
  <si>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</si>
  <si>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</si>
  <si>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</si>
  <si>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</si>
  <si>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</si>
  <si>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</si>
  <si>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</si>
  <si>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</si>
  <si>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</si>
  <si>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</si>
  <si>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</si>
  <si>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</si>
  <si>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</si>
  <si>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山口県周防大島町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</si>
  <si>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</si>
  <si>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</si>
  <si>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</si>
  <si>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</si>
  <si>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</si>
  <si>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</si>
  <si>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</si>
  <si>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</si>
  <si>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</si>
  <si>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</si>
  <si>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</si>
  <si>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</si>
  <si>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</si>
  <si>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</si>
  <si>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</si>
  <si>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</si>
  <si>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</si>
  <si>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</si>
  <si>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</si>
  <si>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</si>
  <si>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</si>
  <si>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</si>
  <si>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</si>
  <si>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</si>
  <si>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</si>
  <si>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</si>
  <si>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</si>
  <si>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</si>
  <si>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</si>
  <si>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</si>
  <si>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</si>
  <si>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</si>
  <si>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</si>
  <si>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</si>
  <si>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</si>
  <si>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</si>
  <si>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</si>
  <si>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</si>
  <si>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</si>
  <si>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</si>
  <si>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</si>
  <si>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</si>
  <si>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</si>
  <si>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</si>
  <si>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</si>
  <si>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</si>
  <si>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</si>
  <si>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</si>
  <si>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</si>
  <si>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</si>
  <si>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</si>
  <si>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</si>
  <si>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</si>
  <si>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</si>
  <si>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</si>
  <si>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</si>
  <si>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</si>
  <si>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</si>
  <si>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</si>
  <si>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</si>
  <si>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</si>
  <si>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</si>
  <si>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</si>
  <si>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</si>
  <si>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</si>
  <si>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</si>
  <si>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</si>
  <si>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</si>
  <si>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</si>
  <si>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</si>
  <si>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</si>
  <si>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</si>
  <si>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</si>
  <si>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</si>
  <si>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</si>
  <si>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</si>
  <si>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</si>
  <si>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</si>
  <si>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</si>
  <si>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</si>
  <si>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</si>
  <si>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</si>
  <si>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</si>
  <si>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</si>
  <si>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</si>
  <si>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</si>
  <si>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</si>
  <si>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</si>
  <si>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</si>
  <si>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</si>
  <si>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</si>
  <si>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</si>
  <si>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</si>
  <si>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</si>
  <si>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</si>
  <si>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</si>
  <si>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</si>
  <si>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</si>
  <si>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</si>
  <si>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</si>
  <si>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</si>
  <si>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</si>
  <si>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</si>
  <si>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</si>
  <si>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</si>
  <si>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</si>
  <si>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</si>
  <si>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</si>
  <si>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</si>
  <si>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</si>
  <si>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</si>
  <si>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</si>
  <si>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</si>
  <si>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</si>
  <si>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</si>
  <si>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</si>
  <si>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</si>
  <si>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</si>
  <si>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</si>
  <si>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</si>
  <si>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</si>
  <si>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</si>
  <si>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</si>
  <si>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</si>
  <si>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</si>
  <si>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</si>
  <si>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</si>
  <si>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</si>
  <si>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</si>
  <si>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</si>
  <si>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</si>
  <si>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</si>
  <si>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</si>
  <si>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</si>
  <si>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</si>
  <si>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</si>
  <si>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</si>
  <si>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</si>
  <si>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</si>
  <si>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</si>
  <si>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</si>
  <si>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</si>
  <si>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</si>
  <si>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</si>
  <si>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</si>
  <si>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</si>
  <si>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</si>
  <si>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</si>
  <si>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山口県周防大島町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</si>
  <si>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</si>
  <si>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</si>
  <si>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</si>
  <si>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</si>
  <si>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</si>
  <si>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</si>
  <si>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</si>
  <si>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</si>
  <si>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</si>
  <si>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</si>
  <si>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</si>
  <si>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</si>
  <si>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</si>
  <si>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</si>
  <si>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</si>
  <si>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</si>
  <si>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</si>
  <si>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</si>
  <si>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</si>
  <si>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</si>
  <si>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</si>
  <si>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</si>
  <si>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</si>
  <si>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</si>
  <si>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</si>
  <si>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</si>
  <si>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</si>
  <si>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</si>
  <si>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</si>
  <si>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</si>
  <si>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</si>
  <si>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</si>
  <si>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</si>
  <si>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</si>
  <si>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</si>
  <si>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</si>
  <si>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後期高齢者医療事業特別会計</t>
    <phoneticPr fontId="5"/>
  </si>
  <si>
    <t>介護保険事業特別会計（介護サービス勘定）</t>
    <phoneticPr fontId="5"/>
  </si>
  <si>
    <t>水道事業特別会計</t>
    <phoneticPr fontId="5"/>
  </si>
  <si>
    <t>法適用企業</t>
    <phoneticPr fontId="5"/>
  </si>
  <si>
    <t>病院事業特別会計</t>
    <phoneticPr fontId="5"/>
  </si>
  <si>
    <t>-</t>
    <phoneticPr fontId="5"/>
  </si>
  <si>
    <t>法適用企業</t>
    <phoneticPr fontId="5"/>
  </si>
  <si>
    <t>簡易水道事業特別会計</t>
    <phoneticPr fontId="5"/>
  </si>
  <si>
    <t>-</t>
    <phoneticPr fontId="5"/>
  </si>
  <si>
    <t>法非適用企業</t>
    <phoneticPr fontId="5"/>
  </si>
  <si>
    <t>下水道事業特別会計</t>
    <phoneticPr fontId="5"/>
  </si>
  <si>
    <t>農業集落排水事業特別会計</t>
    <phoneticPr fontId="5"/>
  </si>
  <si>
    <t>法非適用企業</t>
    <phoneticPr fontId="5"/>
  </si>
  <si>
    <t>漁業集落排水事業特別会計</t>
    <phoneticPr fontId="5"/>
  </si>
  <si>
    <t>渡船事業特別会計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</si>
  <si>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</si>
  <si>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</si>
  <si>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</si>
  <si>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</si>
  <si>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</si>
  <si>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</si>
  <si>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</si>
  <si>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</si>
  <si>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</si>
  <si>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</si>
  <si>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</si>
  <si>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</si>
  <si>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</si>
  <si>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</si>
  <si>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</si>
  <si>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</si>
  <si>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</si>
  <si>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</si>
  <si>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</si>
  <si>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</si>
  <si>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</si>
  <si>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</si>
  <si>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</si>
  <si>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</si>
  <si>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</si>
  <si>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</si>
  <si>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</si>
  <si>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</si>
  <si>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</si>
  <si>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</si>
  <si>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</si>
  <si>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</si>
  <si>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</si>
  <si>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</si>
  <si>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</si>
  <si>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</si>
  <si>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</si>
  <si>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</si>
  <si>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</si>
  <si>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</si>
  <si>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</si>
  <si>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</si>
  <si>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</si>
  <si>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</si>
  <si>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</si>
  <si>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</si>
  <si>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</si>
  <si>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</si>
  <si>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</si>
  <si>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</si>
  <si>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</si>
  <si>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</si>
  <si>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</si>
  <si>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</si>
  <si>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</si>
  <si>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</si>
  <si>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</si>
  <si>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</si>
  <si>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</si>
  <si>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</si>
  <si>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</si>
  <si>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</si>
  <si>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</si>
  <si>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</si>
  <si>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</si>
  <si>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</si>
  <si>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</si>
  <si>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</si>
  <si>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</si>
  <si>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</si>
  <si>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</si>
  <si>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</si>
  <si>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</si>
  <si>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</si>
  <si>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</si>
  <si>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</si>
  <si>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</si>
  <si>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</si>
  <si>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</si>
  <si>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</si>
  <si>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</si>
  <si>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</si>
  <si>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</si>
  <si>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</si>
  <si>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</si>
  <si>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</si>
  <si>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</si>
  <si>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</si>
  <si>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</si>
  <si>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</si>
  <si>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</si>
  <si>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</si>
  <si>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</si>
  <si>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</si>
  <si>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</si>
  <si>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</si>
  <si>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</si>
  <si>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</si>
  <si>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</si>
  <si>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</si>
  <si>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</si>
  <si>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</si>
  <si>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</si>
  <si>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</si>
  <si>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</si>
  <si>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</si>
  <si>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</si>
  <si>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</si>
  <si>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</si>
  <si>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</si>
  <si>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</si>
  <si>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</si>
  <si>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</si>
  <si>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</si>
  <si>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</si>
  <si>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</si>
  <si>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</si>
  <si>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</si>
  <si>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</si>
  <si>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</si>
  <si>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</si>
  <si>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</si>
  <si>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</si>
  <si>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</si>
  <si>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</si>
  <si>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</si>
  <si>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</si>
  <si>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</si>
  <si>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</si>
  <si>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</si>
  <si>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</si>
  <si>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</si>
  <si>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</si>
  <si>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</si>
  <si>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</si>
  <si>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</si>
  <si>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</si>
  <si>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</si>
  <si>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</si>
  <si>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</si>
  <si>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</si>
  <si>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</si>
  <si>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</si>
  <si>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</si>
  <si>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</si>
  <si>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</si>
  <si>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</si>
  <si>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</si>
  <si>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</si>
  <si>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</si>
  <si>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</si>
  <si>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</si>
  <si>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</si>
  <si>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5.06</t>
  </si>
  <si>
    <t>介護保険事業特別会計（保険事業勘定）</t>
  </si>
  <si>
    <t>一般会計</t>
  </si>
  <si>
    <t>水道事業特別会計</t>
  </si>
  <si>
    <t>国民健康保険事業特別会計</t>
  </si>
  <si>
    <t>介護保険事業特別会計（介護サービス勘定）</t>
  </si>
  <si>
    <t>後期高齢者医療事業特別会計</t>
  </si>
  <si>
    <t>病院事業特別会計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</si>
  <si>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</si>
  <si>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</si>
  <si>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</si>
  <si>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</si>
  <si>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</si>
  <si>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</si>
  <si>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</si>
  <si>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</si>
  <si>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</si>
  <si>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柳井広域水道企業団（水道用水供給事業会計）</t>
  </si>
  <si>
    <t>柳井地区広域消防組合一般会計</t>
  </si>
  <si>
    <t>山口県市町総合事務局組合一般会計</t>
  </si>
  <si>
    <t>山口県市町総合事務組合消防団員補償等特別会計</t>
  </si>
  <si>
    <t>山口県市町総合事務組合退職手当特別会計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</si>
  <si>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</si>
  <si>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</si>
  <si>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</si>
  <si>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</si>
  <si>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</si>
  <si>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</si>
  <si>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大島自動車センター</t>
  </si>
  <si>
    <t>東和ふるさとセンター</t>
  </si>
  <si>
    <t>サザンセトとうわ</t>
  </si>
  <si>
    <t>山口県大島郡国際文化協会</t>
  </si>
  <si>
    <t>法適用企業</t>
    <rPh sb="0" eb="1">
      <t>ホウ</t>
    </rPh>
    <rPh sb="1" eb="3">
      <t>テキヨウ</t>
    </rPh>
    <rPh sb="3" eb="5">
      <t>キギョウ</t>
    </rPh>
    <phoneticPr fontId="2"/>
  </si>
  <si>
    <t>-</t>
    <phoneticPr fontId="2"/>
  </si>
  <si>
    <t>-</t>
    <phoneticPr fontId="2"/>
  </si>
  <si>
    <t>合併地域振興基金</t>
    <rPh sb="0" eb="2">
      <t>ガッペイ</t>
    </rPh>
    <rPh sb="2" eb="4">
      <t>チイキ</t>
    </rPh>
    <rPh sb="4" eb="6">
      <t>シンコウ</t>
    </rPh>
    <rPh sb="6" eb="8">
      <t>キキン</t>
    </rPh>
    <phoneticPr fontId="2"/>
  </si>
  <si>
    <t>福祉振興基金</t>
    <rPh sb="0" eb="2">
      <t>フクシ</t>
    </rPh>
    <rPh sb="2" eb="4">
      <t>シンコウ</t>
    </rPh>
    <rPh sb="4" eb="6">
      <t>キキン</t>
    </rPh>
    <phoneticPr fontId="2"/>
  </si>
  <si>
    <t>まち・ひと・しごと創生基金</t>
    <rPh sb="9" eb="11">
      <t>ソウセイ</t>
    </rPh>
    <rPh sb="11" eb="13">
      <t>キキン</t>
    </rPh>
    <phoneticPr fontId="2"/>
  </si>
  <si>
    <t>ちびっ子医療費助成事業基金</t>
    <rPh sb="3" eb="4">
      <t>コ</t>
    </rPh>
    <rPh sb="4" eb="6">
      <t>イリョウ</t>
    </rPh>
    <rPh sb="6" eb="7">
      <t>ヒ</t>
    </rPh>
    <rPh sb="7" eb="9">
      <t>ジョセイ</t>
    </rPh>
    <rPh sb="9" eb="11">
      <t>ジギョウ</t>
    </rPh>
    <rPh sb="11" eb="13">
      <t>キキン</t>
    </rPh>
    <phoneticPr fontId="2"/>
  </si>
  <si>
    <t>ふるさと応援基金</t>
    <rPh sb="4" eb="6">
      <t>オウエン</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</si>
  <si>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</si>
  <si>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</si>
  <si>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</si>
  <si>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一般会計の地方債現在高が減少しており比率算定分子の将来負担額は減少している。充当可能基金は財政調整基金の取崩しはあったものの減債基金等への積み立てにより増額したが、分母の標準財政規模の大半を占める普通交付税の減額が影響し、将来負担比率は増となっている。
　今後も普通交付税は減額が想定されることから、後世への負担を軽減するため交付税算入率の高い地方債の発行により、将来負担比率は同水準を維持していくと見込まれる。
また、有形固定資産減価償却率についても、高度経済成長期に集中整備した公共施設が耐用年数を迎えつつあることなどにより、類似団体内平均より高くなっている。「周防大島町公共施設等総合管理計画」に沿って、各施設の特性に応じた計画的な更新・維持保全等を推進することにより将来の負担の抑制に努めて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</si>
  <si>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</si>
  <si>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</si>
  <si>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</si>
  <si>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</si>
  <si>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</si>
  <si>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</si>
  <si>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一般会計の地方債現在高が減少しており比率算定分子の将来負担額は減少している。充当可能基金は財政調整基金の取崩しはあったものの減債基金等への積み立てにより増額したが、分母の標準財政規模の大半を占める普通交付税の減額が影響し、将来負担比率は増となっている。　今後も普通交付税は減額が想定されることから、後世への負担を軽減するため交付税算入率の高い地方債の発行により、将来負担比率は同水準を維持していくと見込まれる。
・標準財政規模の大半を占める普通交付税について、合併算定替による措置が令和元年度で終了し、令和2年度より一本算定となるため大幅な減額が見込まれ、標準財政規模への影響は大きい。
・実質公債費比率については、主に公債費の減少により、減となった。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</si>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</sst>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97062</c:v>
                </c:pt>
                <c:pt idx="3">
                  <c:v>106005</c:v>
                </c:pt>
                <c:pt idx="4">
                  <c:v>98507</c:v>
                </c:pt>
              </c:numCache>
            </c:numRef>
          </c:val>
          <c:smooth val="0"/>
          <c:extLst xmlns:c16r2="http://schemas.microsoft.com/office/drawing/2015/06/chart">
            <c:ext xmlns:c16="http://schemas.microsoft.com/office/drawing/2014/chart" uri="{C3380CC4-5D6E-409C-BE32-E72D297353CC}">
              <c16:uniqueId val="{00000000-F90C-489E-B7F0-DFB522228F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90847</c:v>
                </c:pt>
                <c:pt idx="1">
                  <c:v>84022</c:v>
                </c:pt>
                <c:pt idx="2">
                  <c:v>66704</c:v>
                </c:pt>
                <c:pt idx="3">
                  <c:v>87919</c:v>
                </c:pt>
                <c:pt idx="4">
                  <c:v>81764</c:v>
                </c:pt>
              </c:numCache>
            </c:numRef>
          </c:val>
          <c:smooth val="0"/>
          <c:extLst xmlns:c16r2="http://schemas.microsoft.com/office/drawing/2015/06/chart">
            <c:ext xmlns:c16="http://schemas.microsoft.com/office/drawing/2014/chart" uri="{C3380CC4-5D6E-409C-BE32-E72D297353CC}">
              <c16:uniqueId val="{00000001-F90C-489E-B7F0-DFB522228FAF}"/>
            </c:ext>
          </c:extLst>
        </c:ser>
        <c:dLbls>
          <c:showLegendKey val="0"/>
          <c:showVal val="0"/>
          <c:showCatName val="0"/>
          <c:showSerName val="0"/>
          <c:showPercent val="0"/>
          <c:showBubbleSize val="0"/>
        </c:dLbls>
        <c:marker val="1"/>
        <c:smooth val="0"/>
        <c:axId val="807214184"/>
        <c:axId val="807211048"/>
      </c:lineChart>
      <c:catAx>
        <c:axId val="807214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7211048"/>
        <c:crosses val="autoZero"/>
        <c:auto val="1"/>
        <c:lblAlgn val="ctr"/>
        <c:lblOffset val="100"/>
        <c:tickLblSkip val="1"/>
        <c:tickMarkSkip val="1"/>
        <c:noMultiLvlLbl val="0"/>
      </c:catAx>
      <c:valAx>
        <c:axId val="8072110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7214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6.35</c:v>
                </c:pt>
                <c:pt idx="1">
                  <c:v>7.6</c:v>
                </c:pt>
                <c:pt idx="2">
                  <c:v>3.69</c:v>
                </c:pt>
                <c:pt idx="3">
                  <c:v>5.97</c:v>
                </c:pt>
                <c:pt idx="4">
                  <c:v>2.16</c:v>
                </c:pt>
              </c:numCache>
            </c:numRef>
          </c:val>
          <c:extLst xmlns:c16r2="http://schemas.microsoft.com/office/drawing/2015/06/chart">
            <c:ext xmlns:c16="http://schemas.microsoft.com/office/drawing/2014/chart" uri="{C3380CC4-5D6E-409C-BE32-E72D297353CC}">
              <c16:uniqueId val="{00000000-6DD8-41B5-B2AD-796DE7B816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50.02</c:v>
                </c:pt>
                <c:pt idx="1">
                  <c:v>53.85</c:v>
                </c:pt>
                <c:pt idx="2">
                  <c:v>60.62</c:v>
                </c:pt>
                <c:pt idx="3">
                  <c:v>63.65</c:v>
                </c:pt>
                <c:pt idx="4">
                  <c:v>64.7</c:v>
                </c:pt>
              </c:numCache>
            </c:numRef>
          </c:val>
          <c:extLst xmlns:c16r2="http://schemas.microsoft.com/office/drawing/2015/06/chart">
            <c:ext xmlns:c16="http://schemas.microsoft.com/office/drawing/2014/chart" uri="{C3380CC4-5D6E-409C-BE32-E72D297353CC}">
              <c16:uniqueId val="{00000001-6DD8-41B5-B2AD-796DE7B816B8}"/>
            </c:ext>
          </c:extLst>
        </c:ser>
        <c:dLbls>
          <c:showLegendKey val="0"/>
          <c:showVal val="0"/>
          <c:showCatName val="0"/>
          <c:showSerName val="0"/>
          <c:showPercent val="0"/>
          <c:showBubbleSize val="0"/>
        </c:dLbls>
        <c:gapWidth val="250"/>
        <c:overlap val="100"/>
        <c:axId val="807212224"/>
        <c:axId val="807207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6.07</c:v>
                </c:pt>
                <c:pt idx="1">
                  <c:v>4.8</c:v>
                </c:pt>
                <c:pt idx="2">
                  <c:v>0.47</c:v>
                </c:pt>
                <c:pt idx="3">
                  <c:v>5.27</c:v>
                </c:pt>
                <c:pt idx="4">
                  <c:v>-5.0599999999999996</c:v>
                </c:pt>
              </c:numCache>
            </c:numRef>
          </c:val>
          <c:smooth val="0"/>
          <c:extLst xmlns:c16r2="http://schemas.microsoft.com/office/drawing/2015/06/chart">
            <c:ext xmlns:c16="http://schemas.microsoft.com/office/drawing/2014/chart" uri="{C3380CC4-5D6E-409C-BE32-E72D297353CC}">
              <c16:uniqueId val="{00000002-6DD8-41B5-B2AD-796DE7B816B8}"/>
            </c:ext>
          </c:extLst>
        </c:ser>
        <c:dLbls>
          <c:showLegendKey val="0"/>
          <c:showVal val="0"/>
          <c:showCatName val="0"/>
          <c:showSerName val="0"/>
          <c:showPercent val="0"/>
          <c:showBubbleSize val="0"/>
        </c:dLbls>
        <c:marker val="1"/>
        <c:smooth val="0"/>
        <c:axId val="807212224"/>
        <c:axId val="807207520"/>
      </c:lineChart>
      <c:catAx>
        <c:axId val="80721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7207520"/>
        <c:crosses val="autoZero"/>
        <c:auto val="1"/>
        <c:lblAlgn val="ctr"/>
        <c:lblOffset val="100"/>
        <c:tickLblSkip val="1"/>
        <c:tickMarkSkip val="1"/>
        <c:noMultiLvlLbl val="0"/>
      </c:catAx>
      <c:valAx>
        <c:axId val="80720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21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1.75</c:v>
                </c:pt>
                <c:pt idx="2">
                  <c:v>#N/A</c:v>
                </c:pt>
                <c:pt idx="3">
                  <c:v>1.18</c:v>
                </c:pt>
                <c:pt idx="4">
                  <c:v>#N/A</c:v>
                </c:pt>
                <c:pt idx="5">
                  <c:v>0.76</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D06-44FB-8015-A0E18FFAFA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D06-44FB-8015-A0E18FFAFA9F}"/>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D06-44FB-8015-A0E18FFAFA9F}"/>
            </c:ext>
          </c:extLst>
        </c:ser>
        <c:ser>
          <c:idx val="3"/>
          <c:order val="3"/>
          <c:tx>
            <c:strRef>
              <c:f>データシート!$A$30</c:f>
              <c:strCache>
                <c:ptCount val="1"/>
                <c:pt idx="0">
                  <c:v>病院事業特別会計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D06-44FB-8015-A0E18FFAFA9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D06-44FB-8015-A0E18FFAFA9F}"/>
            </c:ext>
          </c:extLst>
        </c:ser>
        <c:ser>
          <c:idx val="5"/>
          <c:order val="5"/>
          <c:tx>
            <c:strRef>
              <c:f>データシート!$A$32</c:f>
              <c:strCache>
                <c:ptCount val="1"/>
                <c:pt idx="0">
                  <c:v>介護保険事業特別会計（介護サービス勘定）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4D06-44FB-8015-A0E18FFAFA9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1.06</c:v>
                </c:pt>
                <c:pt idx="6">
                  <c:v>#N/A</c:v>
                </c:pt>
                <c:pt idx="7">
                  <c:v>0.53</c:v>
                </c:pt>
                <c:pt idx="8">
                  <c:v>#N/A</c:v>
                </c:pt>
                <c:pt idx="9">
                  <c:v>0.93</c:v>
                </c:pt>
              </c:numCache>
            </c:numRef>
          </c:val>
          <c:extLst xmlns:c16r2="http://schemas.microsoft.com/office/drawing/2015/06/chart">
            <c:ext xmlns:c16="http://schemas.microsoft.com/office/drawing/2014/chart" uri="{C3380CC4-5D6E-409C-BE32-E72D297353CC}">
              <c16:uniqueId val="{00000006-4D06-44FB-8015-A0E18FFAFA9F}"/>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0.63</c:v>
                </c:pt>
                <c:pt idx="8">
                  <c:v>#N/A</c:v>
                </c:pt>
                <c:pt idx="9">
                  <c:v>1.24</c:v>
                </c:pt>
              </c:numCache>
            </c:numRef>
          </c:val>
          <c:extLst xmlns:c16r2="http://schemas.microsoft.com/office/drawing/2015/06/chart">
            <c:ext xmlns:c16="http://schemas.microsoft.com/office/drawing/2014/chart" uri="{C3380CC4-5D6E-409C-BE32-E72D297353CC}">
              <c16:uniqueId val="{00000007-4D06-44FB-8015-A0E18FFAFA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6.35</c:v>
                </c:pt>
                <c:pt idx="2">
                  <c:v>#N/A</c:v>
                </c:pt>
                <c:pt idx="3">
                  <c:v>7.59</c:v>
                </c:pt>
                <c:pt idx="4">
                  <c:v>#N/A</c:v>
                </c:pt>
                <c:pt idx="5">
                  <c:v>3.68</c:v>
                </c:pt>
                <c:pt idx="6">
                  <c:v>#N/A</c:v>
                </c:pt>
                <c:pt idx="7">
                  <c:v>5.97</c:v>
                </c:pt>
                <c:pt idx="8">
                  <c:v>#N/A</c:v>
                </c:pt>
                <c:pt idx="9">
                  <c:v>2.16</c:v>
                </c:pt>
              </c:numCache>
            </c:numRef>
          </c:val>
          <c:extLst xmlns:c16r2="http://schemas.microsoft.com/office/drawing/2015/06/chart">
            <c:ext xmlns:c16="http://schemas.microsoft.com/office/drawing/2014/chart" uri="{C3380CC4-5D6E-409C-BE32-E72D297353CC}">
              <c16:uniqueId val="{00000008-4D06-44FB-8015-A0E18FFAFA9F}"/>
            </c:ext>
          </c:extLst>
        </c:ser>
        <c:ser>
          <c:idx val="9"/>
          <c:order val="9"/>
          <c:tx>
            <c:strRef>
              <c:f>データシート!$A$36</c:f>
              <c:strCache>
                <c:ptCount val="1"/>
                <c:pt idx="0">
                  <c:v>介護保険事業特別会計（保険事業勘定）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0.96</c:v>
                </c:pt>
                <c:pt idx="2">
                  <c:v>#N/A</c:v>
                </c:pt>
                <c:pt idx="3">
                  <c:v>0.74</c:v>
                </c:pt>
                <c:pt idx="4">
                  <c:v>#N/A</c:v>
                </c:pt>
                <c:pt idx="5">
                  <c:v>1.21</c:v>
                </c:pt>
                <c:pt idx="6">
                  <c:v>#N/A</c:v>
                </c:pt>
                <c:pt idx="7">
                  <c:v>2.0699999999999998</c:v>
                </c:pt>
                <c:pt idx="8">
                  <c:v>#N/A</c:v>
                </c:pt>
                <c:pt idx="9">
                  <c:v>2.29</c:v>
                </c:pt>
              </c:numCache>
            </c:numRef>
          </c:val>
          <c:extLst xmlns:c16r2="http://schemas.microsoft.com/office/drawing/2015/06/chart">
            <c:ext xmlns:c16="http://schemas.microsoft.com/office/drawing/2014/chart" uri="{C3380CC4-5D6E-409C-BE32-E72D297353CC}">
              <c16:uniqueId val="{00000009-4D06-44FB-8015-A0E18FFAFA9F}"/>
            </c:ext>
          </c:extLst>
        </c:ser>
        <c:dLbls>
          <c:showLegendKey val="0"/>
          <c:showVal val="0"/>
          <c:showCatName val="0"/>
          <c:showSerName val="0"/>
          <c:showPercent val="0"/>
          <c:showBubbleSize val="0"/>
        </c:dLbls>
        <c:gapWidth val="150"/>
        <c:overlap val="100"/>
        <c:axId val="807213400"/>
        <c:axId val="807212616"/>
      </c:barChart>
      <c:catAx>
        <c:axId val="807213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7212616"/>
        <c:crosses val="autoZero"/>
        <c:auto val="1"/>
        <c:lblAlgn val="ctr"/>
        <c:lblOffset val="100"/>
        <c:tickLblSkip val="1"/>
        <c:tickMarkSkip val="1"/>
        <c:noMultiLvlLbl val="0"/>
      </c:catAx>
      <c:valAx>
        <c:axId val="807212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213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2198</c:v>
                </c:pt>
                <c:pt idx="5">
                  <c:v>2180</c:v>
                </c:pt>
                <c:pt idx="8">
                  <c:v>2108</c:v>
                </c:pt>
                <c:pt idx="11">
                  <c:v>2146</c:v>
                </c:pt>
                <c:pt idx="14">
                  <c:v>2090</c:v>
                </c:pt>
              </c:numCache>
            </c:numRef>
          </c:val>
          <c:extLst xmlns:c16r2="http://schemas.microsoft.com/office/drawing/2015/06/chart">
            <c:ext xmlns:c16="http://schemas.microsoft.com/office/drawing/2014/chart" uri="{C3380CC4-5D6E-409C-BE32-E72D297353CC}">
              <c16:uniqueId val="{00000000-41B0-4868-A731-71C2BBA489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1B0-4868-A731-71C2BBA489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2-41B0-4868-A731-71C2BBA489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29</c:v>
                </c:pt>
                <c:pt idx="3">
                  <c:v>36</c:v>
                </c:pt>
                <c:pt idx="6">
                  <c:v>46</c:v>
                </c:pt>
                <c:pt idx="9">
                  <c:v>37</c:v>
                </c:pt>
                <c:pt idx="12">
                  <c:v>34</c:v>
                </c:pt>
              </c:numCache>
            </c:numRef>
          </c:val>
          <c:extLst xmlns:c16r2="http://schemas.microsoft.com/office/drawing/2015/06/chart">
            <c:ext xmlns:c16="http://schemas.microsoft.com/office/drawing/2014/chart" uri="{C3380CC4-5D6E-409C-BE32-E72D297353CC}">
              <c16:uniqueId val="{00000003-41B0-4868-A731-71C2BBA489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847</c:v>
                </c:pt>
                <c:pt idx="3">
                  <c:v>880</c:v>
                </c:pt>
                <c:pt idx="6">
                  <c:v>878</c:v>
                </c:pt>
                <c:pt idx="9">
                  <c:v>958</c:v>
                </c:pt>
                <c:pt idx="12">
                  <c:v>969</c:v>
                </c:pt>
              </c:numCache>
            </c:numRef>
          </c:val>
          <c:extLst xmlns:c16r2="http://schemas.microsoft.com/office/drawing/2015/06/chart">
            <c:ext xmlns:c16="http://schemas.microsoft.com/office/drawing/2014/chart" uri="{C3380CC4-5D6E-409C-BE32-E72D297353CC}">
              <c16:uniqueId val="{00000004-41B0-4868-A731-71C2BBA489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1B0-4868-A731-71C2BBA489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1B0-4868-A731-71C2BBA489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2236</c:v>
                </c:pt>
                <c:pt idx="3">
                  <c:v>2131</c:v>
                </c:pt>
                <c:pt idx="6">
                  <c:v>2020</c:v>
                </c:pt>
                <c:pt idx="9">
                  <c:v>1977</c:v>
                </c:pt>
                <c:pt idx="12">
                  <c:v>1882</c:v>
                </c:pt>
              </c:numCache>
            </c:numRef>
          </c:val>
          <c:extLst xmlns:c16r2="http://schemas.microsoft.com/office/drawing/2015/06/chart">
            <c:ext xmlns:c16="http://schemas.microsoft.com/office/drawing/2014/chart" uri="{C3380CC4-5D6E-409C-BE32-E72D297353CC}">
              <c16:uniqueId val="{00000007-41B0-4868-A731-71C2BBA489DA}"/>
            </c:ext>
          </c:extLst>
        </c:ser>
        <c:dLbls>
          <c:showLegendKey val="0"/>
          <c:showVal val="0"/>
          <c:showCatName val="0"/>
          <c:showSerName val="0"/>
          <c:showPercent val="0"/>
          <c:showBubbleSize val="0"/>
        </c:dLbls>
        <c:gapWidth val="100"/>
        <c:overlap val="100"/>
        <c:axId val="807206344"/>
        <c:axId val="807208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919</c:v>
                </c:pt>
                <c:pt idx="2">
                  <c:v>#N/A</c:v>
                </c:pt>
                <c:pt idx="3">
                  <c:v>#N/A</c:v>
                </c:pt>
                <c:pt idx="4">
                  <c:v>868</c:v>
                </c:pt>
                <c:pt idx="5">
                  <c:v>#N/A</c:v>
                </c:pt>
                <c:pt idx="6">
                  <c:v>#N/A</c:v>
                </c:pt>
                <c:pt idx="7">
                  <c:v>837</c:v>
                </c:pt>
                <c:pt idx="8">
                  <c:v>#N/A</c:v>
                </c:pt>
                <c:pt idx="9">
                  <c:v>#N/A</c:v>
                </c:pt>
                <c:pt idx="10">
                  <c:v>827</c:v>
                </c:pt>
                <c:pt idx="11">
                  <c:v>#N/A</c:v>
                </c:pt>
                <c:pt idx="12">
                  <c:v>#N/A</c:v>
                </c:pt>
                <c:pt idx="13">
                  <c:v>795</c:v>
                </c:pt>
                <c:pt idx="14">
                  <c:v>#N/A</c:v>
                </c:pt>
              </c:numCache>
            </c:numRef>
          </c:val>
          <c:smooth val="0"/>
          <c:extLst xmlns:c16r2="http://schemas.microsoft.com/office/drawing/2015/06/chart">
            <c:ext xmlns:c16="http://schemas.microsoft.com/office/drawing/2014/chart" uri="{C3380CC4-5D6E-409C-BE32-E72D297353CC}">
              <c16:uniqueId val="{00000008-41B0-4868-A731-71C2BBA489DA}"/>
            </c:ext>
          </c:extLst>
        </c:ser>
        <c:dLbls>
          <c:showLegendKey val="0"/>
          <c:showVal val="0"/>
          <c:showCatName val="0"/>
          <c:showSerName val="0"/>
          <c:showPercent val="0"/>
          <c:showBubbleSize val="0"/>
        </c:dLbls>
        <c:marker val="1"/>
        <c:smooth val="0"/>
        <c:axId val="807206344"/>
        <c:axId val="807208696"/>
      </c:lineChart>
      <c:catAx>
        <c:axId val="807206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7208696"/>
        <c:crosses val="autoZero"/>
        <c:auto val="1"/>
        <c:lblAlgn val="ctr"/>
        <c:lblOffset val="100"/>
        <c:tickLblSkip val="1"/>
        <c:tickMarkSkip val="1"/>
        <c:noMultiLvlLbl val="0"/>
      </c:catAx>
      <c:valAx>
        <c:axId val="807208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206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20388</c:v>
                </c:pt>
                <c:pt idx="5">
                  <c:v>19537</c:v>
                </c:pt>
                <c:pt idx="8">
                  <c:v>18911</c:v>
                </c:pt>
                <c:pt idx="11">
                  <c:v>18442</c:v>
                </c:pt>
                <c:pt idx="14">
                  <c:v>18161</c:v>
                </c:pt>
              </c:numCache>
            </c:numRef>
          </c:val>
          <c:extLst xmlns:c16r2="http://schemas.microsoft.com/office/drawing/2015/06/chart">
            <c:ext xmlns:c16="http://schemas.microsoft.com/office/drawing/2014/chart" uri="{C3380CC4-5D6E-409C-BE32-E72D297353CC}">
              <c16:uniqueId val="{00000000-67AF-494D-A15D-304CB372C0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702</c:v>
                </c:pt>
                <c:pt idx="5">
                  <c:v>624</c:v>
                </c:pt>
                <c:pt idx="8">
                  <c:v>564</c:v>
                </c:pt>
                <c:pt idx="11">
                  <c:v>514</c:v>
                </c:pt>
                <c:pt idx="14">
                  <c:v>455</c:v>
                </c:pt>
              </c:numCache>
            </c:numRef>
          </c:val>
          <c:extLst xmlns:c16r2="http://schemas.microsoft.com/office/drawing/2015/06/chart">
            <c:ext xmlns:c16="http://schemas.microsoft.com/office/drawing/2014/chart" uri="{C3380CC4-5D6E-409C-BE32-E72D297353CC}">
              <c16:uniqueId val="{00000001-67AF-494D-A15D-304CB372C0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6437</c:v>
                </c:pt>
                <c:pt idx="5">
                  <c:v>6781</c:v>
                </c:pt>
                <c:pt idx="8">
                  <c:v>7207</c:v>
                </c:pt>
                <c:pt idx="11">
                  <c:v>7397</c:v>
                </c:pt>
                <c:pt idx="14">
                  <c:v>7437</c:v>
                </c:pt>
              </c:numCache>
            </c:numRef>
          </c:val>
          <c:extLst xmlns:c16r2="http://schemas.microsoft.com/office/drawing/2015/06/chart">
            <c:ext xmlns:c16="http://schemas.microsoft.com/office/drawing/2014/chart" uri="{C3380CC4-5D6E-409C-BE32-E72D297353CC}">
              <c16:uniqueId val="{00000002-67AF-494D-A15D-304CB372C0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7AF-494D-A15D-304CB372C0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7AF-494D-A15D-304CB372C0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7AF-494D-A15D-304CB372C0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2012</c:v>
                </c:pt>
                <c:pt idx="3">
                  <c:v>1882</c:v>
                </c:pt>
                <c:pt idx="6">
                  <c:v>1777</c:v>
                </c:pt>
                <c:pt idx="9">
                  <c:v>1652</c:v>
                </c:pt>
                <c:pt idx="12">
                  <c:v>1606</c:v>
                </c:pt>
              </c:numCache>
            </c:numRef>
          </c:val>
          <c:extLst xmlns:c16r2="http://schemas.microsoft.com/office/drawing/2015/06/chart">
            <c:ext xmlns:c16="http://schemas.microsoft.com/office/drawing/2014/chart" uri="{C3380CC4-5D6E-409C-BE32-E72D297353CC}">
              <c16:uniqueId val="{00000006-67AF-494D-A15D-304CB372C0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324</c:v>
                </c:pt>
                <c:pt idx="3">
                  <c:v>281</c:v>
                </c:pt>
                <c:pt idx="6">
                  <c:v>230</c:v>
                </c:pt>
                <c:pt idx="9">
                  <c:v>202</c:v>
                </c:pt>
                <c:pt idx="12">
                  <c:v>161</c:v>
                </c:pt>
              </c:numCache>
            </c:numRef>
          </c:val>
          <c:extLst xmlns:c16r2="http://schemas.microsoft.com/office/drawing/2015/06/chart">
            <c:ext xmlns:c16="http://schemas.microsoft.com/office/drawing/2014/chart" uri="{C3380CC4-5D6E-409C-BE32-E72D297353CC}">
              <c16:uniqueId val="{00000007-67AF-494D-A15D-304CB372C0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11403</c:v>
                </c:pt>
                <c:pt idx="3">
                  <c:v>11014</c:v>
                </c:pt>
                <c:pt idx="6">
                  <c:v>10963</c:v>
                </c:pt>
                <c:pt idx="9">
                  <c:v>11169</c:v>
                </c:pt>
                <c:pt idx="12">
                  <c:v>11109</c:v>
                </c:pt>
              </c:numCache>
            </c:numRef>
          </c:val>
          <c:extLst xmlns:c16r2="http://schemas.microsoft.com/office/drawing/2015/06/chart">
            <c:ext xmlns:c16="http://schemas.microsoft.com/office/drawing/2014/chart" uri="{C3380CC4-5D6E-409C-BE32-E72D297353CC}">
              <c16:uniqueId val="{00000008-67AF-494D-A15D-304CB372C0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7AF-494D-A15D-304CB372C0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19060</c:v>
                </c:pt>
                <c:pt idx="3">
                  <c:v>18220</c:v>
                </c:pt>
                <c:pt idx="6">
                  <c:v>17254</c:v>
                </c:pt>
                <c:pt idx="9">
                  <c:v>16624</c:v>
                </c:pt>
                <c:pt idx="12">
                  <c:v>16452</c:v>
                </c:pt>
              </c:numCache>
            </c:numRef>
          </c:val>
          <c:extLst xmlns:c16r2="http://schemas.microsoft.com/office/drawing/2015/06/chart">
            <c:ext xmlns:c16="http://schemas.microsoft.com/office/drawing/2014/chart" uri="{C3380CC4-5D6E-409C-BE32-E72D297353CC}">
              <c16:uniqueId val="{0000000A-67AF-494D-A15D-304CB372C0A2}"/>
            </c:ext>
          </c:extLst>
        </c:ser>
        <c:dLbls>
          <c:showLegendKey val="0"/>
          <c:showVal val="0"/>
          <c:showCatName val="0"/>
          <c:showSerName val="0"/>
          <c:showPercent val="0"/>
          <c:showBubbleSize val="0"/>
        </c:dLbls>
        <c:gapWidth val="100"/>
        <c:overlap val="100"/>
        <c:axId val="807202816"/>
        <c:axId val="807206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5271</c:v>
                </c:pt>
                <c:pt idx="2">
                  <c:v>#N/A</c:v>
                </c:pt>
                <c:pt idx="3">
                  <c:v>#N/A</c:v>
                </c:pt>
                <c:pt idx="4">
                  <c:v>4455</c:v>
                </c:pt>
                <c:pt idx="5">
                  <c:v>#N/A</c:v>
                </c:pt>
                <c:pt idx="6">
                  <c:v>#N/A</c:v>
                </c:pt>
                <c:pt idx="7">
                  <c:v>3542</c:v>
                </c:pt>
                <c:pt idx="8">
                  <c:v>#N/A</c:v>
                </c:pt>
                <c:pt idx="9">
                  <c:v>#N/A</c:v>
                </c:pt>
                <c:pt idx="10">
                  <c:v>3294</c:v>
                </c:pt>
                <c:pt idx="11">
                  <c:v>#N/A</c:v>
                </c:pt>
                <c:pt idx="12">
                  <c:v>#N/A</c:v>
                </c:pt>
                <c:pt idx="13">
                  <c:v>3274</c:v>
                </c:pt>
                <c:pt idx="14">
                  <c:v>#N/A</c:v>
                </c:pt>
              </c:numCache>
            </c:numRef>
          </c:val>
          <c:smooth val="0"/>
          <c:extLst xmlns:c16r2="http://schemas.microsoft.com/office/drawing/2015/06/chart">
            <c:ext xmlns:c16="http://schemas.microsoft.com/office/drawing/2014/chart" uri="{C3380CC4-5D6E-409C-BE32-E72D297353CC}">
              <c16:uniqueId val="{0000000B-67AF-494D-A15D-304CB372C0A2}"/>
            </c:ext>
          </c:extLst>
        </c:ser>
        <c:dLbls>
          <c:showLegendKey val="0"/>
          <c:showVal val="0"/>
          <c:showCatName val="0"/>
          <c:showSerName val="0"/>
          <c:showPercent val="0"/>
          <c:showBubbleSize val="0"/>
        </c:dLbls>
        <c:marker val="1"/>
        <c:smooth val="0"/>
        <c:axId val="807202816"/>
        <c:axId val="807206736"/>
      </c:lineChart>
      <c:catAx>
        <c:axId val="80720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07206736"/>
        <c:crosses val="autoZero"/>
        <c:auto val="1"/>
        <c:lblAlgn val="ctr"/>
        <c:lblOffset val="100"/>
        <c:tickLblSkip val="1"/>
        <c:tickMarkSkip val="1"/>
        <c:noMultiLvlLbl val="0"/>
      </c:catAx>
      <c:valAx>
        <c:axId val="80720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20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5608</c:v>
                </c:pt>
                <c:pt idx="1">
                  <c:v>5885</c:v>
                </c:pt>
                <c:pt idx="2">
                  <c:v>5790</c:v>
                </c:pt>
              </c:numCache>
            </c:numRef>
          </c:val>
          <c:extLst xmlns:c16r2="http://schemas.microsoft.com/office/drawing/2015/06/chart">
            <c:ext xmlns:c16="http://schemas.microsoft.com/office/drawing/2014/chart" uri="{C3380CC4-5D6E-409C-BE32-E72D297353CC}">
              <c16:uniqueId val="{00000000-4BE3-4BDA-BF05-EAA4A4730F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604</c:v>
                </c:pt>
                <c:pt idx="1">
                  <c:v>469</c:v>
                </c:pt>
                <c:pt idx="2">
                  <c:v>658</c:v>
                </c:pt>
              </c:numCache>
            </c:numRef>
          </c:val>
          <c:extLst xmlns:c16r2="http://schemas.microsoft.com/office/drawing/2015/06/chart">
            <c:ext xmlns:c16="http://schemas.microsoft.com/office/drawing/2014/chart" uri="{C3380CC4-5D6E-409C-BE32-E72D297353CC}">
              <c16:uniqueId val="{00000001-4BE3-4BDA-BF05-EAA4A4730F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928</c:v>
                </c:pt>
                <c:pt idx="1">
                  <c:v>850</c:v>
                </c:pt>
                <c:pt idx="2">
                  <c:v>1376</c:v>
                </c:pt>
              </c:numCache>
            </c:numRef>
          </c:val>
          <c:extLst xmlns:c16r2="http://schemas.microsoft.com/office/drawing/2015/06/chart">
            <c:ext xmlns:c16="http://schemas.microsoft.com/office/drawing/2014/chart" uri="{C3380CC4-5D6E-409C-BE32-E72D297353CC}">
              <c16:uniqueId val="{00000002-4BE3-4BDA-BF05-EAA4A4730F92}"/>
            </c:ext>
          </c:extLst>
        </c:ser>
        <c:dLbls>
          <c:showLegendKey val="0"/>
          <c:showVal val="0"/>
          <c:showCatName val="0"/>
          <c:showSerName val="0"/>
          <c:showPercent val="0"/>
          <c:showBubbleSize val="0"/>
        </c:dLbls>
        <c:gapWidth val="120"/>
        <c:overlap val="100"/>
        <c:axId val="807203600"/>
        <c:axId val="807209088"/>
      </c:barChart>
      <c:catAx>
        <c:axId val="80720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07209088"/>
        <c:crosses val="autoZero"/>
        <c:auto val="1"/>
        <c:lblAlgn val="ctr"/>
        <c:lblOffset val="100"/>
        <c:tickLblSkip val="1"/>
        <c:tickMarkSkip val="1"/>
        <c:noMultiLvlLbl val="0"/>
      </c:catAx>
      <c:valAx>
        <c:axId val="807209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0720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411-45A1-B82D-ADBBB68623CC}"/>
                </c:ext>
                <c:ext xmlns:c15="http://schemas.microsoft.com/office/drawing/2012/chart" uri="{CE6537A1-D6FC-4f65-9D91-7224C49458BB}">
                  <c15:dlblFieldTable>
                    <c15:dlblFTEntry>
                      <c15:txfldGUID>{64E1A931-98D5-4D0F-9A1E-E3387DFFA9B6}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411-45A1-B82D-ADBBB68623CC}"/>
                </c:ext>
                <c:ext xmlns:c15="http://schemas.microsoft.com/office/drawing/2012/chart" uri="{CE6537A1-D6FC-4f65-9D91-7224C49458BB}">
                  <c15:dlblFieldTable>
                    <c15:dlblFTEntry>
                      <c15:txfldGUID>{C97E685E-C992-4D3E-9FC2-7D38EA6B3476}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411-45A1-B82D-ADBBB68623CC}"/>
                </c:ext>
                <c:ext xmlns:c15="http://schemas.microsoft.com/office/drawing/2012/chart" uri="{CE6537A1-D6FC-4f65-9D91-7224C49458BB}">
                  <c15:dlblFieldTable>
                    <c15:dlblFTEntry>
                      <c15:txfldGUID>{5A7CF853-1618-4BA5-B551-B32731C6C1AC}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411-45A1-B82D-ADBBB68623CC}"/>
                </c:ext>
                <c:ext xmlns:c15="http://schemas.microsoft.com/office/drawing/2012/chart" uri="{CE6537A1-D6FC-4f65-9D91-7224C49458BB}">
                  <c15:dlblFieldTable>
                    <c15:dlblFTEntry>
                      <c15:txfldGUID>{1D3A567D-CE66-4407-9D25-AD6E99F0300C}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411-45A1-B82D-ADBBB68623CC}"/>
                </c:ext>
                <c:ext xmlns:c15="http://schemas.microsoft.com/office/drawing/2012/chart" uri="{CE6537A1-D6FC-4f65-9D91-7224C49458BB}">
                  <c15:dlblFieldTable>
                    <c15:dlblFTEntry>
                      <c15:txfldGUID>{E1F66F37-ABF8-4AA7-BDBA-5E81256B54B7}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411-45A1-B82D-ADBBB68623CC}"/>
                </c:ext>
                <c:ext xmlns:c15="http://schemas.microsoft.com/office/drawing/2012/chart" uri="{CE6537A1-D6FC-4f65-9D91-7224C49458BB}">
                  <c15:dlblFieldTable>
                    <c15:dlblFTEntry>
                      <c15:txfldGUID>{0331BFF4-005D-4862-BC26-AAF2286A1616}</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411-45A1-B82D-ADBBB68623CC}"/>
                </c:ext>
                <c:ext xmlns:c15="http://schemas.microsoft.com/office/drawing/2012/chart" uri="{CE6537A1-D6FC-4f65-9D91-7224C49458BB}">
                  <c15:dlblFieldTable>
                    <c15:dlblFTEntry>
                      <c15:txfldGUID>{A51AA973-3905-47A7-BE81-4F1A0A1E9BBF}</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411-45A1-B82D-ADBBB68623CC}"/>
                </c:ext>
                <c:ext xmlns:c15="http://schemas.microsoft.com/office/drawing/2012/chart" uri="{CE6537A1-D6FC-4f65-9D91-7224C49458BB}">
                  <c15:dlblFieldTable>
                    <c15:dlblFTEntry>
                      <c15:txfldGUID>{897F5647-5217-4FAF-8B79-7CDEF8B894D3}</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411-45A1-B82D-ADBBB68623CC}"/>
                </c:ext>
                <c:ext xmlns:c15="http://schemas.microsoft.com/office/drawing/2012/chart" uri="{CE6537A1-D6FC-4f65-9D91-7224C49458BB}">
                  <c15:dlblFieldTable>
                    <c15:dlblFTEntry>
                      <c15:txfldGUID>{2A312113-BE1C-43C3-A352-53F3167A61C2}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57.8</c:v>
                </c:pt>
                <c:pt idx="16">
                  <c:v>52.9</c:v>
                </c:pt>
                <c:pt idx="24">
                  <c:v>59.8</c:v>
                </c:pt>
                <c:pt idx="32">
                  <c:v>61.3</c:v>
                </c:pt>
              </c:numCache>
            </c:numRef>
          </c:xVal>
          <c:yVal>
            <c:numRef>
              <c:f>公会計指標分析・財政指標組合せ分析表!$BP$51:$DC$51</c:f>
              <c:numCache>
                <c:formatCode>#,##0.0;"▲ "#,##0.0</c:formatCode>
                <c:ptCount val="40"/>
                <c:pt idx="8">
                  <c:v>59.1</c:v>
                </c:pt>
                <c:pt idx="16">
                  <c:v>48.9</c:v>
                </c:pt>
                <c:pt idx="24">
                  <c:v>45.7</c:v>
                </c:pt>
                <c:pt idx="32">
                  <c:v>47</c:v>
                </c:pt>
              </c:numCache>
            </c:numRef>
          </c:yVal>
          <c:smooth val="0"/>
          <c:extLst xmlns:c16r2="http://schemas.microsoft.com/office/drawing/2015/06/chart">
            <c:ext xmlns:c16="http://schemas.microsoft.com/office/drawing/2014/chart" uri="{C3380CC4-5D6E-409C-BE32-E72D297353CC}">
              <c16:uniqueId val="{00000009-6411-45A1-B82D-ADBBB68623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411-45A1-B82D-ADBBB68623CC}"/>
                </c:ext>
                <c:ext xmlns:c15="http://schemas.microsoft.com/office/drawing/2012/chart" uri="{CE6537A1-D6FC-4f65-9D91-7224C49458BB}">
                  <c15:dlblFieldTable>
                    <c15:dlblFTEntry>
                      <c15:txfldGUID>{5C3F9262-9A4D-42DF-8E80-AB6AC2CFDEDF}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411-45A1-B82D-ADBBB68623CC}"/>
                </c:ext>
                <c:ext xmlns:c15="http://schemas.microsoft.com/office/drawing/2012/chart" uri="{CE6537A1-D6FC-4f65-9D91-7224C49458BB}">
                  <c15:dlblFieldTable>
                    <c15:dlblFTEntry>
                      <c15:txfldGUID>{9B2CA379-1A70-4BE8-A2F7-D1DE05FB66B5}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411-45A1-B82D-ADBBB68623CC}"/>
                </c:ext>
                <c:ext xmlns:c15="http://schemas.microsoft.com/office/drawing/2012/chart" uri="{CE6537A1-D6FC-4f65-9D91-7224C49458BB}">
                  <c15:dlblFieldTable>
                    <c15:dlblFTEntry>
                      <c15:txfldGUID>{8AC133E0-368F-4397-B504-5D22C3AC1FBD}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411-45A1-B82D-ADBBB68623CC}"/>
                </c:ext>
                <c:ext xmlns:c15="http://schemas.microsoft.com/office/drawing/2012/chart" uri="{CE6537A1-D6FC-4f65-9D91-7224C49458BB}">
                  <c15:dlblFieldTable>
                    <c15:dlblFTEntry>
                      <c15:txfldGUID>{E4471D73-7BE6-47B7-BC53-422F97C6D250}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411-45A1-B82D-ADBBB68623CC}"/>
                </c:ext>
                <c:ext xmlns:c15="http://schemas.microsoft.com/office/drawing/2012/chart" uri="{CE6537A1-D6FC-4f65-9D91-7224C49458BB}">
                  <c15:dlblFieldTable>
                    <c15:dlblFTEntry>
                      <c15:txfldGUID>{D40E4889-86F3-45AF-BB20-E8613969A4BC}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411-45A1-B82D-ADBBB68623CC}"/>
                </c:ext>
                <c:ext xmlns:c15="http://schemas.microsoft.com/office/drawing/2012/chart" uri="{CE6537A1-D6FC-4f65-9D91-7224C49458BB}">
                  <c15:dlblFieldTable>
                    <c15:dlblFTEntry>
                      <c15:txfldGUID>{3978C442-85D7-42AD-8950-F45DD9477DAB}</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411-45A1-B82D-ADBBB68623CC}"/>
                </c:ext>
                <c:ext xmlns:c15="http://schemas.microsoft.com/office/drawing/2012/chart" uri="{CE6537A1-D6FC-4f65-9D91-7224C49458BB}">
                  <c15:dlblFieldTable>
                    <c15:dlblFTEntry>
                      <c15:txfldGUID>{7C423F96-7A22-442F-BBFC-A565B8CC1534}</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411-45A1-B82D-ADBBB68623CC}"/>
                </c:ext>
                <c:ext xmlns:c15="http://schemas.microsoft.com/office/drawing/2012/chart" uri="{CE6537A1-D6FC-4f65-9D91-7224C49458BB}">
                  <c15:dlblFieldTable>
                    <c15:dlblFTEntry>
                      <c15:txfldGUID>{732A73CB-2B8E-449F-9691-4A94BBDF060D}</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411-45A1-B82D-ADBBB68623CC}"/>
                </c:ext>
                <c:ext xmlns:c15="http://schemas.microsoft.com/office/drawing/2012/chart" uri="{CE6537A1-D6FC-4f65-9D91-7224C49458BB}">
                  <c15:dlblFieldTable>
                    <c15:dlblFTEntry>
                      <c15:txfldGUID>{9F2E993E-FC28-4876-BCF6-6954BA6657A9}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56.1</c:v>
                </c:pt>
                <c:pt idx="24">
                  <c:v>58.6</c:v>
                </c:pt>
                <c:pt idx="32">
                  <c:v>59.3</c:v>
                </c:pt>
              </c:numCache>
            </c:numRef>
          </c:xVal>
          <c:yVal>
            <c:numRef>
              <c:f>公会計指標分析・財政指標組合せ分析表!$BP$55:$DC$55</c:f>
              <c:numCache>
                <c:formatCode>#,##0.0;"▲ "#,##0.0</c:formatCode>
                <c:ptCount val="40"/>
                <c:pt idx="8">
                  <c:v>37.200000000000003</c:v>
                </c:pt>
                <c:pt idx="16">
                  <c:v>24</c:v>
                </c:pt>
                <c:pt idx="24">
                  <c:v>19.8</c:v>
                </c:pt>
                <c:pt idx="32">
                  <c:v>19.8</c:v>
                </c:pt>
              </c:numCache>
            </c:numRef>
          </c:yVal>
          <c:smooth val="0"/>
          <c:extLst xmlns:c16r2="http://schemas.microsoft.com/office/drawing/2015/06/chart">
            <c:ext xmlns:c16="http://schemas.microsoft.com/office/drawing/2014/chart" uri="{C3380CC4-5D6E-409C-BE32-E72D297353CC}">
              <c16:uniqueId val="{00000013-6411-45A1-B82D-ADBBB68623CC}"/>
            </c:ext>
          </c:extLst>
        </c:ser>
        <c:dLbls>
          <c:showLegendKey val="0"/>
          <c:showVal val="1"/>
          <c:showCatName val="0"/>
          <c:showSerName val="0"/>
          <c:showPercent val="0"/>
          <c:showBubbleSize val="0"/>
        </c:dLbls>
        <c:axId val="807203992"/>
        <c:axId val="807208304"/>
      </c:scatterChart>
      <c:valAx>
        <c:axId val="807203992"/>
        <c:scaling>
          <c:orientation val="minMax"/>
          <c:max val="6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7208304"/>
        <c:crosses val="autoZero"/>
        <c:crossBetween val="midCat"/>
      </c:valAx>
      <c:valAx>
        <c:axId val="807208304"/>
        <c:scaling>
          <c:orientation val="minMax"/>
          <c:max val="6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7203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4A5-4694-8D20-EA12FD790972}"/>
                </c:ext>
                <c:ext xmlns:c15="http://schemas.microsoft.com/office/drawing/2012/chart" uri="{CE6537A1-D6FC-4f65-9D91-7224C49458BB}">
                  <c15:dlblFieldTable>
                    <c15:dlblFTEntry>
                      <c15:txfldGUID>{0AA9420D-03DB-4C47-A30E-61304569A52C}</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4A5-4694-8D20-EA12FD790972}"/>
                </c:ext>
                <c:ext xmlns:c15="http://schemas.microsoft.com/office/drawing/2012/chart" uri="{CE6537A1-D6FC-4f65-9D91-7224C49458BB}">
                  <c15:dlblFieldTable>
                    <c15:dlblFTEntry>
                      <c15:txfldGUID>{2FEF05D0-BD65-40E3-AD34-41AB818C7376}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4A5-4694-8D20-EA12FD790972}"/>
                </c:ext>
                <c:ext xmlns:c15="http://schemas.microsoft.com/office/drawing/2012/chart" uri="{CE6537A1-D6FC-4f65-9D91-7224C49458BB}">
                  <c15:dlblFieldTable>
                    <c15:dlblFTEntry>
                      <c15:txfldGUID>{32885351-D0A2-4464-BB3B-0E5DEDAB733B}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4A5-4694-8D20-EA12FD790972}"/>
                </c:ext>
                <c:ext xmlns:c15="http://schemas.microsoft.com/office/drawing/2012/chart" uri="{CE6537A1-D6FC-4f65-9D91-7224C49458BB}">
                  <c15:dlblFieldTable>
                    <c15:dlblFTEntry>
                      <c15:txfldGUID>{EAC59DA0-535D-4142-922D-F67B252FB254}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4A5-4694-8D20-EA12FD790972}"/>
                </c:ext>
                <c:ext xmlns:c15="http://schemas.microsoft.com/office/drawing/2012/chart" uri="{CE6537A1-D6FC-4f65-9D91-7224C49458BB}">
                  <c15:dlblFieldTable>
                    <c15:dlblFTEntry>
                      <c15:txfldGUID>{E776FFC5-FE16-4AC1-AF08-45681A3C725F}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4A5-4694-8D20-EA12FD790972}"/>
                </c:ext>
                <c:ext xmlns:c15="http://schemas.microsoft.com/office/drawing/2012/chart" uri="{CE6537A1-D6FC-4f65-9D91-7224C49458BB}">
                  <c15:dlblFieldTable>
                    <c15:dlblFTEntry>
                      <c15:txfldGUID>{891106A3-6F8E-4E0E-A86E-1FC6076A80A7}</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4A5-4694-8D20-EA12FD790972}"/>
                </c:ext>
                <c:ext xmlns:c15="http://schemas.microsoft.com/office/drawing/2012/chart" uri="{CE6537A1-D6FC-4f65-9D91-7224C49458BB}">
                  <c15:dlblFieldTable>
                    <c15:dlblFTEntry>
                      <c15:txfldGUID>{953348ED-1BA2-4474-85F2-98D467904B94}</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2.6544867509350457E-2"/>
                  <c:y val="-5.116935530824912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4A5-4694-8D20-EA12FD790972}"/>
                </c:ext>
                <c:ext xmlns:c15="http://schemas.microsoft.com/office/drawing/2012/chart" uri="{CE6537A1-D6FC-4f65-9D91-7224C49458BB}">
                  <c15:dlblFieldTable>
                    <c15:dlblFTEntry>
                      <c15:txfldGUID>{EC40DC91-3EC8-485F-A81F-6D45A535C318}</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6851115728870877E-2"/>
                  <c:y val="-7.36639388673388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4A5-4694-8D20-EA12FD790972}"/>
                </c:ext>
                <c:ext xmlns:c15="http://schemas.microsoft.com/office/drawing/2012/chart" uri="{CE6537A1-D6FC-4f65-9D91-7224C49458BB}">
                  <c15:dlblFieldTable>
                    <c15:dlblFTEntry>
                      <c15:txfldGUID>{12D2EC2F-9EC1-4C09-9187-A1731C5D18E8}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12.2</c:v>
                </c:pt>
                <c:pt idx="16">
                  <c:v>11.7</c:v>
                </c:pt>
                <c:pt idx="24">
                  <c:v>11.5</c:v>
                </c:pt>
                <c:pt idx="32">
                  <c:v>11.4</c:v>
                </c:pt>
              </c:numCache>
            </c:numRef>
          </c:xVal>
          <c:yVal>
            <c:numRef>
              <c:f>公会計指標分析・財政指標組合せ分析表!$BP$73:$DC$73</c:f>
              <c:numCache>
                <c:formatCode>#,##0.0;"▲ "#,##0.0</c:formatCode>
                <c:ptCount val="40"/>
                <c:pt idx="0">
                  <c:v>69.7</c:v>
                </c:pt>
                <c:pt idx="8">
                  <c:v>59.1</c:v>
                </c:pt>
                <c:pt idx="16">
                  <c:v>48.9</c:v>
                </c:pt>
                <c:pt idx="24">
                  <c:v>45.7</c:v>
                </c:pt>
                <c:pt idx="32">
                  <c:v>47</c:v>
                </c:pt>
              </c:numCache>
            </c:numRef>
          </c:yVal>
          <c:smooth val="0"/>
          <c:extLst xmlns:c16r2="http://schemas.microsoft.com/office/drawing/2015/06/chart">
            <c:ext xmlns:c16="http://schemas.microsoft.com/office/drawing/2014/chart" uri="{C3380CC4-5D6E-409C-BE32-E72D297353CC}">
              <c16:uniqueId val="{00000009-14A5-4694-8D20-EA12FD7909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4A5-4694-8D20-EA12FD790972}"/>
                </c:ext>
                <c:ext xmlns:c15="http://schemas.microsoft.com/office/drawing/2012/chart" uri="{CE6537A1-D6FC-4f65-9D91-7224C49458BB}">
                  <c15:dlblFieldTable>
                    <c15:dlblFTEntry>
                      <c15:txfldGUID>{E5B5C4FC-8C29-4188-B7C5-18D99F414321}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4A5-4694-8D20-EA12FD790972}"/>
                </c:ext>
                <c:ext xmlns:c15="http://schemas.microsoft.com/office/drawing/2012/chart" uri="{CE6537A1-D6FC-4f65-9D91-7224C49458BB}">
                  <c15:dlblFieldTable>
                    <c15:dlblFTEntry>
                      <c15:txfldGUID>{00B963CB-345A-42A2-AEF9-0FFC2D92B668}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4A5-4694-8D20-EA12FD790972}"/>
                </c:ext>
                <c:ext xmlns:c15="http://schemas.microsoft.com/office/drawing/2012/chart" uri="{CE6537A1-D6FC-4f65-9D91-7224C49458BB}">
                  <c15:dlblFieldTable>
                    <c15:dlblFTEntry>
                      <c15:txfldGUID>{D1D54946-85FB-4C71-961C-28C88124DDB6}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4A5-4694-8D20-EA12FD790972}"/>
                </c:ext>
                <c:ext xmlns:c15="http://schemas.microsoft.com/office/drawing/2012/chart" uri="{CE6537A1-D6FC-4f65-9D91-7224C49458BB}">
                  <c15:dlblFieldTable>
                    <c15:dlblFTEntry>
                      <c15:txfldGUID>{54244802-4E24-4AB7-96C2-D93C855FCD33}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4A5-4694-8D20-EA12FD790972}"/>
                </c:ext>
                <c:ext xmlns:c15="http://schemas.microsoft.com/office/drawing/2012/chart" uri="{CE6537A1-D6FC-4f65-9D91-7224C49458BB}">
                  <c15:dlblFieldTable>
                    <c15:dlblFTEntry>
                      <c15:txfldGUID>{8F6533C8-9151-4FDB-B3D8-F4449EB80B71}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4A5-4694-8D20-EA12FD790972}"/>
                </c:ext>
                <c:ext xmlns:c15="http://schemas.microsoft.com/office/drawing/2012/chart" uri="{CE6537A1-D6FC-4f65-9D91-7224C49458BB}">
                  <c15:dlblFieldTable>
                    <c15:dlblFTEntry>
                      <c15:txfldGUID>{1477980B-E9C0-4727-BFEC-FFE6E92E52ED}</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4A5-4694-8D20-EA12FD790972}"/>
                </c:ext>
                <c:ext xmlns:c15="http://schemas.microsoft.com/office/drawing/2012/chart" uri="{CE6537A1-D6FC-4f65-9D91-7224C49458BB}">
                  <c15:dlblFieldTable>
                    <c15:dlblFTEntry>
                      <c15:txfldGUID>{C45CD4B5-AA32-47E2-853F-F4BA4577A030}</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2.6544795715821686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4A5-4694-8D20-EA12FD790972}"/>
                </c:ext>
                <c:ext xmlns:c15="http://schemas.microsoft.com/office/drawing/2012/chart" uri="{CE6537A1-D6FC-4f65-9D91-7224C49458BB}">
                  <c15:dlblFieldTable>
                    <c15:dlblFTEntry>
                      <c15:txfldGUID>{3199BDFB-A45E-4159-B1F2-CB7BA2A9178E}</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6851187522399582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4A5-4694-8D20-EA12FD790972}"/>
                </c:ext>
                <c:ext xmlns:c15="http://schemas.microsoft.com/office/drawing/2012/chart" uri="{CE6537A1-D6FC-4f65-9D91-7224C49458BB}">
                  <c15:dlblFieldTable>
                    <c15:dlblFTEntry>
                      <c15:txfldGUID>{ABFEC8CC-1718-481A-9E72-2974931B1B1F}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10.1</c:v>
                </c:pt>
                <c:pt idx="16">
                  <c:v>9.1</c:v>
                </c:pt>
                <c:pt idx="24">
                  <c:v>8.9</c:v>
                </c:pt>
                <c:pt idx="32">
                  <c:v>8.8000000000000007</c:v>
                </c:pt>
              </c:numCache>
            </c:numRef>
          </c:xVal>
          <c:yVal>
            <c:numRef>
              <c:f>公会計指標分析・財政指標組合せ分析表!$BP$77:$DC$77</c:f>
              <c:numCache>
                <c:formatCode>#,##0.0;"▲ "#,##0.0</c:formatCode>
                <c:ptCount val="40"/>
                <c:pt idx="0">
                  <c:v>49.7</c:v>
                </c:pt>
                <c:pt idx="8">
                  <c:v>37.200000000000003</c:v>
                </c:pt>
                <c:pt idx="16">
                  <c:v>24</c:v>
                </c:pt>
                <c:pt idx="24">
                  <c:v>19.8</c:v>
                </c:pt>
                <c:pt idx="32">
                  <c:v>19.8</c:v>
                </c:pt>
              </c:numCache>
            </c:numRef>
          </c:yVal>
          <c:smooth val="0"/>
          <c:extLst xmlns:c16r2="http://schemas.microsoft.com/office/drawing/2015/06/chart">
            <c:ext xmlns:c16="http://schemas.microsoft.com/office/drawing/2014/chart" uri="{C3380CC4-5D6E-409C-BE32-E72D297353CC}">
              <c16:uniqueId val="{00000013-14A5-4694-8D20-EA12FD790972}"/>
            </c:ext>
          </c:extLst>
        </c:ser>
        <c:dLbls>
          <c:showLegendKey val="0"/>
          <c:showVal val="1"/>
          <c:showCatName val="0"/>
          <c:showSerName val="0"/>
          <c:showPercent val="0"/>
          <c:showBubbleSize val="0"/>
        </c:dLbls>
        <c:axId val="807204384"/>
        <c:axId val="807204776"/>
      </c:scatterChart>
      <c:valAx>
        <c:axId val="807204384"/>
        <c:scaling>
          <c:orientation val="minMax"/>
          <c:max val="13.6"/>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7204776"/>
        <c:crosses val="autoZero"/>
        <c:crossBetween val="midCat"/>
      </c:valAx>
      <c:valAx>
        <c:axId val="807204776"/>
        <c:scaling>
          <c:orientation val="minMax"/>
          <c:max val="79"/>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72043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元利償還金については減少傾向であるが、公営企業債の元利償還金に対する繰入金が病院事業の元利償還の開始により増加傾向にある。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今後とも、緊急度・住民ニーズを的確に把握した事業の選択を行い、新規発行地方債の抑制に努める。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満期一括償還地方債の償還の財源として積み立てたものはない。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将来負担額は、地方債残高の減少等により減少傾向であり、充当可能財源についてもほぼ横ばいで推移していることから、将来負担比率の分子も減少傾向となっている。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早期健全化基準未満であるが、今後も普通交付税の減少が見込まれることから、後世への負担を軽減するよう交付税算入率の低い地方債発行の抑制に努める。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山口県周防大島町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財政調整基金については、災害復旧事業の財源調整として取り崩しを行った影響で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百万円の減となったが、減債基金が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百万円の増、その他特定目的基金については、主に新規の合併地域振興金等の影響で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○基金の使途の明確化を図り、合併特例債や再編交付金を財源に積み立てる予定としている。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○合併地域振興基金：合併に伴う町民の連携の強化及び地域振興を図る事業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○まち・ひと・しごと創生基金：住民の個性豊かな地域づくりの取り組みや地域の多様な資源の活用事業の促進、充実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○合併地域振興基金：普通交付税の合併算定換えに関する特例措置がなくなることから、本町の今後の地域振興に関する事業に対する財源確保のため、平成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年度から新規に積立を行った。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○ふるさと応援基金：大島大橋損傷事故の影響による、ふるさと寄付金の増加に伴い、基金積立が前年度比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○ちびっ子医療費助成事業基金、福祉医療費一部負担金助成事業基金等は、今後も引き続き助成を行うため、積立を行う予定。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○災害復旧等の財源調整として取り崩しを行ったため。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○人口の減少に伴い、交付税・税収ともに減収する見込みであるため、将来の財政需要に備えて積立を行う。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百万円取り崩しを行ったが、積立を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○繰上償還等に備えて計画的に積立を行う。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16,320
16,230
138.09
15,059,447
14,580,794
193,543
8,949,693
16,451,738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昭和３０年代～</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年代の高度経済成長期に建設された多くの公共施設が、築年数の経過による老朽化で、改築や大規模な改修が必要な時期を迎えていることから、有形固定資産減価償却率が類似団体より高くなっている。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さらに人口の減少にともない町税収入等も減少しており、そのため、本町では平成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月に策定された「周防大島町公共施設等総合管理計画」に基づき、公共施設等の保有や維持管理・大規模改修・建替等について、中長期的な視点から計画的・効果的に推進し、財政負担の軽減・平準化を図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126788</xdr:rowOff>
    </xdr:from>
    <xdr:to>
      <xdr:col>23</xdr:col>
      <xdr:colOff>85090</xdr:colOff>
      <xdr:row>33</xdr:row>
      <xdr:rowOff>78105</xdr:rowOff>
    </xdr:to>
    <xdr:cxnSp macro="">
      <xdr:nvCxnSpPr>
        <xdr:cNvPr id="64" name="直線コネクタ 63"/>
        <xdr:cNvCxnSpPr/>
      </xdr:nvCxnSpPr>
      <xdr:spPr>
        <a:xfrm flipV="1">
          <a:off x="4760595" y="535601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5"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6" name="直線コネクタ 65"/>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73465</xdr:rowOff>
    </xdr:from>
    <xdr:ext cx="405111" cy="259045"/>
    <xdr:sp macro="" textlink="">
      <xdr:nvSpPr>
        <xdr:cNvPr id="67" name="有形固定資産減価償却率最大値テキスト"/>
        <xdr:cNvSpPr txBox="1"/>
      </xdr:nvSpPr>
      <xdr:spPr>
        <a:xfrm>
          <a:off x="4813300" y="513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126788</xdr:rowOff>
    </xdr:from>
    <xdr:to>
      <xdr:col>23</xdr:col>
      <xdr:colOff>174625</xdr:colOff>
      <xdr:row>26</xdr:row>
      <xdr:rowOff>126788</xdr:rowOff>
    </xdr:to>
    <xdr:cxnSp macro="">
      <xdr:nvCxnSpPr>
        <xdr:cNvPr id="68" name="直線コネクタ 67"/>
        <xdr:cNvCxnSpPr/>
      </xdr:nvCxnSpPr>
      <xdr:spPr>
        <a:xfrm>
          <a:off x="4673600" y="53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53357</xdr:rowOff>
    </xdr:from>
    <xdr:ext cx="405111" cy="259045"/>
    <xdr:sp macro="" textlink="">
      <xdr:nvSpPr>
        <xdr:cNvPr id="69" name="有形固定資産減価償却率平均値テキスト"/>
        <xdr:cNvSpPr txBox="1"/>
      </xdr:nvSpPr>
      <xdr:spPr>
        <a:xfrm>
          <a:off x="4813300" y="5625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0" name="フローチャート: 判断 69"/>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71" name="フローチャート: 判断 70"/>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18627</xdr:rowOff>
    </xdr:from>
    <xdr:to>
      <xdr:col>15</xdr:col>
      <xdr:colOff>187325</xdr:colOff>
      <xdr:row>29</xdr:row>
      <xdr:rowOff>120227</xdr:rowOff>
    </xdr:to>
    <xdr:sp macro="" textlink="">
      <xdr:nvSpPr>
        <xdr:cNvPr id="72" name="フローチャート: 判断 71"/>
        <xdr:cNvSpPr/>
      </xdr:nvSpPr>
      <xdr:spPr>
        <a:xfrm>
          <a:off x="3238500" y="57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29422</xdr:rowOff>
    </xdr:from>
    <xdr:to>
      <xdr:col>11</xdr:col>
      <xdr:colOff>187325</xdr:colOff>
      <xdr:row>29</xdr:row>
      <xdr:rowOff>131022</xdr:rowOff>
    </xdr:to>
    <xdr:sp macro="" textlink="">
      <xdr:nvSpPr>
        <xdr:cNvPr id="73" name="フローチャート: 判断 72"/>
        <xdr:cNvSpPr/>
      </xdr:nvSpPr>
      <xdr:spPr>
        <a:xfrm>
          <a:off x="2476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2963</xdr:rowOff>
    </xdr:from>
    <xdr:to>
      <xdr:col>23</xdr:col>
      <xdr:colOff>136525</xdr:colOff>
      <xdr:row>28</xdr:row>
      <xdr:rowOff>104563</xdr:rowOff>
    </xdr:to>
    <xdr:sp macro="" textlink="">
      <xdr:nvSpPr>
        <xdr:cNvPr id="79" name="楕円 78"/>
        <xdr:cNvSpPr/>
      </xdr:nvSpPr>
      <xdr:spPr>
        <a:xfrm>
          <a:off x="47117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25840</xdr:rowOff>
    </xdr:from>
    <xdr:ext cx="405111" cy="259045"/>
    <xdr:sp macro="" textlink="">
      <xdr:nvSpPr>
        <xdr:cNvPr id="80" name="有形固定資産減価償却率該当値テキスト"/>
        <xdr:cNvSpPr txBox="1"/>
      </xdr:nvSpPr>
      <xdr:spPr>
        <a:xfrm>
          <a:off x="4813300" y="5426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56938</xdr:rowOff>
    </xdr:from>
    <xdr:to>
      <xdr:col>19</xdr:col>
      <xdr:colOff>187325</xdr:colOff>
      <xdr:row>28</xdr:row>
      <xdr:rowOff>158538</xdr:rowOff>
    </xdr:to>
    <xdr:sp macro="" textlink="">
      <xdr:nvSpPr>
        <xdr:cNvPr id="81" name="楕円 80"/>
        <xdr:cNvSpPr/>
      </xdr:nvSpPr>
      <xdr:spPr>
        <a:xfrm>
          <a:off x="4000500" y="5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53763</xdr:rowOff>
    </xdr:from>
    <xdr:to>
      <xdr:col>23</xdr:col>
      <xdr:colOff>85725</xdr:colOff>
      <xdr:row>28</xdr:row>
      <xdr:rowOff>107738</xdr:rowOff>
    </xdr:to>
    <xdr:cxnSp macro="">
      <xdr:nvCxnSpPr>
        <xdr:cNvPr id="82" name="直線コネクタ 81"/>
        <xdr:cNvCxnSpPr/>
      </xdr:nvCxnSpPr>
      <xdr:spPr>
        <a:xfrm flipV="1">
          <a:off x="4051300" y="5625888"/>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133773</xdr:rowOff>
    </xdr:from>
    <xdr:to>
      <xdr:col>15</xdr:col>
      <xdr:colOff>187325</xdr:colOff>
      <xdr:row>30</xdr:row>
      <xdr:rowOff>63923</xdr:rowOff>
    </xdr:to>
    <xdr:sp macro="" textlink="">
      <xdr:nvSpPr>
        <xdr:cNvPr id="83" name="楕円 82"/>
        <xdr:cNvSpPr/>
      </xdr:nvSpPr>
      <xdr:spPr>
        <a:xfrm>
          <a:off x="32385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107738</xdr:rowOff>
    </xdr:from>
    <xdr:to>
      <xdr:col>19</xdr:col>
      <xdr:colOff>136525</xdr:colOff>
      <xdr:row>30</xdr:row>
      <xdr:rowOff>13123</xdr:rowOff>
    </xdr:to>
    <xdr:cxnSp macro="">
      <xdr:nvCxnSpPr>
        <xdr:cNvPr id="84" name="直線コネクタ 83"/>
        <xdr:cNvCxnSpPr/>
      </xdr:nvCxnSpPr>
      <xdr:spPr>
        <a:xfrm flipV="1">
          <a:off x="3289300" y="5679863"/>
          <a:ext cx="762000" cy="24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128905</xdr:rowOff>
    </xdr:from>
    <xdr:to>
      <xdr:col>11</xdr:col>
      <xdr:colOff>187325</xdr:colOff>
      <xdr:row>29</xdr:row>
      <xdr:rowOff>59055</xdr:rowOff>
    </xdr:to>
    <xdr:sp macro="" textlink="">
      <xdr:nvSpPr>
        <xdr:cNvPr id="85" name="楕円 84"/>
        <xdr:cNvSpPr/>
      </xdr:nvSpPr>
      <xdr:spPr>
        <a:xfrm>
          <a:off x="2476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8255</xdr:rowOff>
    </xdr:from>
    <xdr:to>
      <xdr:col>15</xdr:col>
      <xdr:colOff>136525</xdr:colOff>
      <xdr:row>30</xdr:row>
      <xdr:rowOff>13123</xdr:rowOff>
    </xdr:to>
    <xdr:cxnSp macro="">
      <xdr:nvCxnSpPr>
        <xdr:cNvPr id="86" name="直線コネクタ 85"/>
        <xdr:cNvCxnSpPr/>
      </xdr:nvCxnSpPr>
      <xdr:spPr>
        <a:xfrm>
          <a:off x="2527300" y="5751830"/>
          <a:ext cx="762000" cy="17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21395</xdr:rowOff>
    </xdr:from>
    <xdr:ext cx="405111" cy="259045"/>
    <xdr:sp macro="" textlink="">
      <xdr:nvSpPr>
        <xdr:cNvPr id="87" name="n_1aveValue有形固定資産減価償却率"/>
        <xdr:cNvSpPr txBox="1"/>
      </xdr:nvSpPr>
      <xdr:spPr>
        <a:xfrm>
          <a:off x="3836044" y="57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136754</xdr:rowOff>
    </xdr:from>
    <xdr:ext cx="405111" cy="259045"/>
    <xdr:sp macro="" textlink="">
      <xdr:nvSpPr>
        <xdr:cNvPr id="88" name="n_2aveValue有形固定資産減価償却率"/>
        <xdr:cNvSpPr txBox="1"/>
      </xdr:nvSpPr>
      <xdr:spPr>
        <a:xfrm>
          <a:off x="30867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122149</xdr:rowOff>
    </xdr:from>
    <xdr:ext cx="405111" cy="259045"/>
    <xdr:sp macro="" textlink="">
      <xdr:nvSpPr>
        <xdr:cNvPr id="89" name="n_3aveValue有形固定資産減価償却率"/>
        <xdr:cNvSpPr txBox="1"/>
      </xdr:nvSpPr>
      <xdr:spPr>
        <a:xfrm>
          <a:off x="2324744" y="586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3615</xdr:rowOff>
    </xdr:from>
    <xdr:ext cx="405111" cy="259045"/>
    <xdr:sp macro="" textlink="">
      <xdr:nvSpPr>
        <xdr:cNvPr id="90" name="n_1mainValue有形固定資産減価償却率"/>
        <xdr:cNvSpPr txBox="1"/>
      </xdr:nvSpPr>
      <xdr:spPr>
        <a:xfrm>
          <a:off x="3836044" y="540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55050</xdr:rowOff>
    </xdr:from>
    <xdr:ext cx="405111" cy="259045"/>
    <xdr:sp macro="" textlink="">
      <xdr:nvSpPr>
        <xdr:cNvPr id="91" name="n_2mainValue有形固定資産減価償却率"/>
        <xdr:cNvSpPr txBox="1"/>
      </xdr:nvSpPr>
      <xdr:spPr>
        <a:xfrm>
          <a:off x="3086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75582</xdr:rowOff>
    </xdr:from>
    <xdr:ext cx="405111" cy="259045"/>
    <xdr:sp macro="" textlink="">
      <xdr:nvSpPr>
        <xdr:cNvPr id="92" name="n_3mainValue有形固定資産減価償却率"/>
        <xdr:cNvSpPr txBox="1"/>
      </xdr:nvSpPr>
      <xdr:spPr>
        <a:xfrm>
          <a:off x="2324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後、一般会計・公営企業会計ともに合併特例債、過疎対策事業債、公営企業債等の多額の起債を発行してきた。また、四方を海で囲まれた本町の特徴として、合併以前から漁港・港湾に係る事業が多く、比較的地方債残高は多い傾向にある。それに加え普通交付税の合併算定換の縮減が行われており、業務収入の減収につながり類似団体に比較し高い数値となってい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0" name="テキスト ボックス 109"/>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8" name="テキスト ボックス 117"/>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0" name="テキスト ボックス 119"/>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60461</xdr:rowOff>
    </xdr:from>
    <xdr:to>
      <xdr:col>76</xdr:col>
      <xdr:colOff>21589</xdr:colOff>
      <xdr:row>35</xdr:row>
      <xdr:rowOff>96992</xdr:rowOff>
    </xdr:to>
    <xdr:cxnSp macro="">
      <xdr:nvCxnSpPr>
        <xdr:cNvPr id="124" name="直線コネクタ 123"/>
        <xdr:cNvCxnSpPr/>
      </xdr:nvCxnSpPr>
      <xdr:spPr>
        <a:xfrm flipV="1">
          <a:off x="14793595" y="5461136"/>
          <a:ext cx="1269" cy="140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100819</xdr:rowOff>
    </xdr:from>
    <xdr:ext cx="469744" cy="259045"/>
    <xdr:sp macro="" textlink="">
      <xdr:nvSpPr>
        <xdr:cNvPr id="125" name="債務償還比率最小値テキスト"/>
        <xdr:cNvSpPr txBox="1"/>
      </xdr:nvSpPr>
      <xdr:spPr>
        <a:xfrm>
          <a:off x="14846300" y="687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96992</xdr:rowOff>
    </xdr:from>
    <xdr:to>
      <xdr:col>76</xdr:col>
      <xdr:colOff>111125</xdr:colOff>
      <xdr:row>35</xdr:row>
      <xdr:rowOff>96992</xdr:rowOff>
    </xdr:to>
    <xdr:cxnSp macro="">
      <xdr:nvCxnSpPr>
        <xdr:cNvPr id="126" name="直線コネクタ 125"/>
        <xdr:cNvCxnSpPr/>
      </xdr:nvCxnSpPr>
      <xdr:spPr>
        <a:xfrm>
          <a:off x="14706600" y="686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7138</xdr:rowOff>
    </xdr:from>
    <xdr:ext cx="560923" cy="259045"/>
    <xdr:sp macro="" textlink="">
      <xdr:nvSpPr>
        <xdr:cNvPr id="127" name="債務償還比率最大値テキスト"/>
        <xdr:cNvSpPr txBox="1"/>
      </xdr:nvSpPr>
      <xdr:spPr>
        <a:xfrm>
          <a:off x="14846300" y="5236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60461</xdr:rowOff>
    </xdr:from>
    <xdr:to>
      <xdr:col>76</xdr:col>
      <xdr:colOff>111125</xdr:colOff>
      <xdr:row>27</xdr:row>
      <xdr:rowOff>60461</xdr:rowOff>
    </xdr:to>
    <xdr:cxnSp macro="">
      <xdr:nvCxnSpPr>
        <xdr:cNvPr id="128" name="直線コネクタ 127"/>
        <xdr:cNvCxnSpPr/>
      </xdr:nvCxnSpPr>
      <xdr:spPr>
        <a:xfrm>
          <a:off x="14706600" y="54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121783</xdr:rowOff>
    </xdr:from>
    <xdr:ext cx="469744" cy="259045"/>
    <xdr:sp macro="" textlink="">
      <xdr:nvSpPr>
        <xdr:cNvPr id="129" name="債務償還比率平均値テキスト"/>
        <xdr:cNvSpPr txBox="1"/>
      </xdr:nvSpPr>
      <xdr:spPr>
        <a:xfrm>
          <a:off x="14846300" y="6208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143356</xdr:rowOff>
    </xdr:from>
    <xdr:to>
      <xdr:col>76</xdr:col>
      <xdr:colOff>73025</xdr:colOff>
      <xdr:row>32</xdr:row>
      <xdr:rowOff>73506</xdr:rowOff>
    </xdr:to>
    <xdr:sp macro="" textlink="">
      <xdr:nvSpPr>
        <xdr:cNvPr id="130" name="フローチャート: 判断 129"/>
        <xdr:cNvSpPr/>
      </xdr:nvSpPr>
      <xdr:spPr>
        <a:xfrm>
          <a:off x="14744700" y="622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156310</xdr:rowOff>
    </xdr:from>
    <xdr:to>
      <xdr:col>72</xdr:col>
      <xdr:colOff>123825</xdr:colOff>
      <xdr:row>32</xdr:row>
      <xdr:rowOff>86460</xdr:rowOff>
    </xdr:to>
    <xdr:sp macro="" textlink="">
      <xdr:nvSpPr>
        <xdr:cNvPr id="131" name="フローチャート: 判断 130"/>
        <xdr:cNvSpPr/>
      </xdr:nvSpPr>
      <xdr:spPr>
        <a:xfrm>
          <a:off x="14033500" y="62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37" name="楕円 136"/>
        <xdr:cNvSpPr/>
      </xdr:nvSpPr>
      <xdr:spPr>
        <a:xfrm>
          <a:off x="14744700" y="59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56087</xdr:rowOff>
    </xdr:from>
    <xdr:ext cx="469744" cy="259045"/>
    <xdr:sp macro="" textlink="">
      <xdr:nvSpPr>
        <xdr:cNvPr id="138" name="債務償還比率該当値テキスト"/>
        <xdr:cNvSpPr txBox="1"/>
      </xdr:nvSpPr>
      <xdr:spPr>
        <a:xfrm>
          <a:off x="14846300" y="579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55571</xdr:rowOff>
    </xdr:from>
    <xdr:to>
      <xdr:col>72</xdr:col>
      <xdr:colOff>123825</xdr:colOff>
      <xdr:row>30</xdr:row>
      <xdr:rowOff>157171</xdr:rowOff>
    </xdr:to>
    <xdr:sp macro="" textlink="">
      <xdr:nvSpPr>
        <xdr:cNvPr id="139" name="楕円 138"/>
        <xdr:cNvSpPr/>
      </xdr:nvSpPr>
      <xdr:spPr>
        <a:xfrm>
          <a:off x="14033500" y="597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84010</xdr:rowOff>
    </xdr:from>
    <xdr:to>
      <xdr:col>76</xdr:col>
      <xdr:colOff>22225</xdr:colOff>
      <xdr:row>30</xdr:row>
      <xdr:rowOff>106371</xdr:rowOff>
    </xdr:to>
    <xdr:cxnSp macro="">
      <xdr:nvCxnSpPr>
        <xdr:cNvPr id="140" name="直線コネクタ 139"/>
        <xdr:cNvCxnSpPr/>
      </xdr:nvCxnSpPr>
      <xdr:spPr>
        <a:xfrm flipV="1">
          <a:off x="14084300" y="5999035"/>
          <a:ext cx="711200" cy="2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77587</xdr:rowOff>
    </xdr:from>
    <xdr:ext cx="469744" cy="259045"/>
    <xdr:sp macro="" textlink="">
      <xdr:nvSpPr>
        <xdr:cNvPr id="141" name="n_1aveValue債務償還比率"/>
        <xdr:cNvSpPr txBox="1"/>
      </xdr:nvSpPr>
      <xdr:spPr>
        <a:xfrm>
          <a:off x="13836727" y="633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2248</xdr:rowOff>
    </xdr:from>
    <xdr:ext cx="469744" cy="259045"/>
    <xdr:sp macro="" textlink="">
      <xdr:nvSpPr>
        <xdr:cNvPr id="142" name="n_1mainValue債務償還比率"/>
        <xdr:cNvSpPr txBox="1"/>
      </xdr:nvSpPr>
      <xdr:spPr>
        <a:xfrm>
          <a:off x="13836727" y="574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16,320
16,230
138.09
15,059,447
14,580,794
193,543
8,949,693
16,451,738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114300</xdr:rowOff>
    </xdr:from>
    <xdr:to>
      <xdr:col>24</xdr:col>
      <xdr:colOff>62865</xdr:colOff>
      <xdr:row>42</xdr:row>
      <xdr:rowOff>118110</xdr:rowOff>
    </xdr:to>
    <xdr:cxnSp macro="">
      <xdr:nvCxnSpPr>
        <xdr:cNvPr id="56" name="直線コネクタ 55"/>
        <xdr:cNvCxnSpPr/>
      </xdr:nvCxnSpPr>
      <xdr:spPr>
        <a:xfrm flipV="1">
          <a:off x="4634865" y="5600700"/>
          <a:ext cx="0" cy="171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121937</xdr:rowOff>
    </xdr:from>
    <xdr:ext cx="405111" cy="259045"/>
    <xdr:sp macro="" textlink="">
      <xdr:nvSpPr>
        <xdr:cNvPr id="57" name="【道路】&#10;有形固定資産減価償却率最小値テキスト"/>
        <xdr:cNvSpPr txBox="1"/>
      </xdr:nvSpPr>
      <xdr:spPr>
        <a:xfrm>
          <a:off x="4673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118110</xdr:rowOff>
    </xdr:from>
    <xdr:to>
      <xdr:col>24</xdr:col>
      <xdr:colOff>152400</xdr:colOff>
      <xdr:row>42</xdr:row>
      <xdr:rowOff>118110</xdr:rowOff>
    </xdr:to>
    <xdr:cxnSp macro="">
      <xdr:nvCxnSpPr>
        <xdr:cNvPr id="58" name="直線コネクタ 57"/>
        <xdr:cNvCxnSpPr/>
      </xdr:nvCxnSpPr>
      <xdr:spPr>
        <a:xfrm>
          <a:off x="4546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60977</xdr:rowOff>
    </xdr:from>
    <xdr:ext cx="405111" cy="259045"/>
    <xdr:sp macro="" textlink="">
      <xdr:nvSpPr>
        <xdr:cNvPr id="59" name="【道路】&#10;有形固定資産減価償却率最大値テキスト"/>
        <xdr:cNvSpPr txBox="1"/>
      </xdr:nvSpPr>
      <xdr:spPr>
        <a:xfrm>
          <a:off x="46736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114300</xdr:rowOff>
    </xdr:from>
    <xdr:to>
      <xdr:col>24</xdr:col>
      <xdr:colOff>152400</xdr:colOff>
      <xdr:row>32</xdr:row>
      <xdr:rowOff>114300</xdr:rowOff>
    </xdr:to>
    <xdr:cxnSp macro="">
      <xdr:nvCxnSpPr>
        <xdr:cNvPr id="60" name="直線コネクタ 59"/>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137177</xdr:rowOff>
    </xdr:from>
    <xdr:ext cx="405111" cy="259045"/>
    <xdr:sp macro="" textlink="">
      <xdr:nvSpPr>
        <xdr:cNvPr id="61" name="【道路】&#10;有形固定資産減価償却率平均値テキスト"/>
        <xdr:cNvSpPr txBox="1"/>
      </xdr:nvSpPr>
      <xdr:spPr>
        <a:xfrm>
          <a:off x="4673600" y="613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2" name="フローチャート: 判断 61"/>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xdr:rowOff>
    </xdr:from>
    <xdr:to>
      <xdr:col>10</xdr:col>
      <xdr:colOff>165100</xdr:colOff>
      <xdr:row>36</xdr:row>
      <xdr:rowOff>111760</xdr:rowOff>
    </xdr:to>
    <xdr:sp macro="" textlink="">
      <xdr:nvSpPr>
        <xdr:cNvPr id="65" name="フローチャート: 判断 64"/>
        <xdr:cNvSpPr/>
      </xdr:nvSpPr>
      <xdr:spPr>
        <a:xfrm>
          <a:off x="1968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63500</xdr:rowOff>
    </xdr:from>
    <xdr:to>
      <xdr:col>24</xdr:col>
      <xdr:colOff>114300</xdr:colOff>
      <xdr:row>32</xdr:row>
      <xdr:rowOff>165100</xdr:rowOff>
    </xdr:to>
    <xdr:sp macro="" textlink="">
      <xdr:nvSpPr>
        <xdr:cNvPr id="71" name="楕円 70"/>
        <xdr:cNvSpPr/>
      </xdr:nvSpPr>
      <xdr:spPr>
        <a:xfrm>
          <a:off x="4584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16527</xdr:rowOff>
    </xdr:from>
    <xdr:ext cx="405111" cy="259045"/>
    <xdr:sp macro="" textlink="">
      <xdr:nvSpPr>
        <xdr:cNvPr id="72" name="【道路】&#10;有形固定資産減価償却率該当値テキスト"/>
        <xdr:cNvSpPr txBox="1"/>
      </xdr:nvSpPr>
      <xdr:spPr>
        <a:xfrm>
          <a:off x="4673600" y="55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166370</xdr:rowOff>
    </xdr:from>
    <xdr:to>
      <xdr:col>20</xdr:col>
      <xdr:colOff>38100</xdr:colOff>
      <xdr:row>33</xdr:row>
      <xdr:rowOff>96520</xdr:rowOff>
    </xdr:to>
    <xdr:sp macro="" textlink="">
      <xdr:nvSpPr>
        <xdr:cNvPr id="73" name="楕円 72"/>
        <xdr:cNvSpPr/>
      </xdr:nvSpPr>
      <xdr:spPr>
        <a:xfrm>
          <a:off x="37465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32</xdr:row>
      <xdr:rowOff>114300</xdr:rowOff>
    </xdr:from>
    <xdr:to>
      <xdr:col>24</xdr:col>
      <xdr:colOff>63500</xdr:colOff>
      <xdr:row>33</xdr:row>
      <xdr:rowOff>45720</xdr:rowOff>
    </xdr:to>
    <xdr:cxnSp macro="">
      <xdr:nvCxnSpPr>
        <xdr:cNvPr id="74" name="直線コネクタ 73"/>
        <xdr:cNvCxnSpPr/>
      </xdr:nvCxnSpPr>
      <xdr:spPr>
        <a:xfrm flipV="1">
          <a:off x="3797300" y="56007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36830</xdr:rowOff>
    </xdr:from>
    <xdr:to>
      <xdr:col>15</xdr:col>
      <xdr:colOff>101600</xdr:colOff>
      <xdr:row>33</xdr:row>
      <xdr:rowOff>138430</xdr:rowOff>
    </xdr:to>
    <xdr:sp macro="" textlink="">
      <xdr:nvSpPr>
        <xdr:cNvPr id="75" name="楕円 74"/>
        <xdr:cNvSpPr/>
      </xdr:nvSpPr>
      <xdr:spPr>
        <a:xfrm>
          <a:off x="2857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45720</xdr:rowOff>
    </xdr:from>
    <xdr:to>
      <xdr:col>19</xdr:col>
      <xdr:colOff>177800</xdr:colOff>
      <xdr:row>33</xdr:row>
      <xdr:rowOff>87630</xdr:rowOff>
    </xdr:to>
    <xdr:cxnSp macro="">
      <xdr:nvCxnSpPr>
        <xdr:cNvPr id="76" name="直線コネクタ 75"/>
        <xdr:cNvCxnSpPr/>
      </xdr:nvCxnSpPr>
      <xdr:spPr>
        <a:xfrm flipV="1">
          <a:off x="2908300" y="5703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93980</xdr:rowOff>
    </xdr:from>
    <xdr:to>
      <xdr:col>10</xdr:col>
      <xdr:colOff>165100</xdr:colOff>
      <xdr:row>34</xdr:row>
      <xdr:rowOff>24130</xdr:rowOff>
    </xdr:to>
    <xdr:sp macro="" textlink="">
      <xdr:nvSpPr>
        <xdr:cNvPr id="77" name="楕円 76"/>
        <xdr:cNvSpPr/>
      </xdr:nvSpPr>
      <xdr:spPr>
        <a:xfrm>
          <a:off x="1968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87630</xdr:rowOff>
    </xdr:from>
    <xdr:to>
      <xdr:col>15</xdr:col>
      <xdr:colOff>50800</xdr:colOff>
      <xdr:row>33</xdr:row>
      <xdr:rowOff>144780</xdr:rowOff>
    </xdr:to>
    <xdr:cxnSp macro="">
      <xdr:nvCxnSpPr>
        <xdr:cNvPr id="78" name="直線コネクタ 77"/>
        <xdr:cNvCxnSpPr/>
      </xdr:nvCxnSpPr>
      <xdr:spPr>
        <a:xfrm flipV="1">
          <a:off x="2019300" y="57454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79" name="n_1aveValue【道路】&#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80" name="n_2aveValue【道路】&#10;有形固定資産減価償却率"/>
        <xdr:cNvSpPr txBox="1"/>
      </xdr:nvSpPr>
      <xdr:spPr>
        <a:xfrm>
          <a:off x="2705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102887</xdr:rowOff>
    </xdr:from>
    <xdr:ext cx="405111" cy="259045"/>
    <xdr:sp macro="" textlink="">
      <xdr:nvSpPr>
        <xdr:cNvPr id="81" name="n_3aveValue【道路】&#10;有形固定資産減価償却率"/>
        <xdr:cNvSpPr txBox="1"/>
      </xdr:nvSpPr>
      <xdr:spPr>
        <a:xfrm>
          <a:off x="181674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113047</xdr:rowOff>
    </xdr:from>
    <xdr:ext cx="405111" cy="259045"/>
    <xdr:sp macro="" textlink="">
      <xdr:nvSpPr>
        <xdr:cNvPr id="82" name="n_1mainValue【道路】&#10;有形固定資産減価償却率"/>
        <xdr:cNvSpPr txBox="1"/>
      </xdr:nvSpPr>
      <xdr:spPr>
        <a:xfrm>
          <a:off x="3582044" y="54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154957</xdr:rowOff>
    </xdr:from>
    <xdr:ext cx="405111" cy="259045"/>
    <xdr:sp macro="" textlink="">
      <xdr:nvSpPr>
        <xdr:cNvPr id="83" name="n_2mainValue【道路】&#10;有形固定資産減価償却率"/>
        <xdr:cNvSpPr txBox="1"/>
      </xdr:nvSpPr>
      <xdr:spPr>
        <a:xfrm>
          <a:off x="27057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40657</xdr:rowOff>
    </xdr:from>
    <xdr:ext cx="405111" cy="259045"/>
    <xdr:sp macro="" textlink="">
      <xdr:nvSpPr>
        <xdr:cNvPr id="84" name="n_3mainValue【道路】&#10;有形固定資産減価償却率"/>
        <xdr:cNvSpPr txBox="1"/>
      </xdr:nvSpPr>
      <xdr:spPr>
        <a:xfrm>
          <a:off x="1816744" y="55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4" name="テキスト ボックス 103"/>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6" name="テキスト ボックス 10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139250</xdr:rowOff>
    </xdr:from>
    <xdr:to>
      <xdr:col>54</xdr:col>
      <xdr:colOff>189865</xdr:colOff>
      <xdr:row>41</xdr:row>
      <xdr:rowOff>74981</xdr:rowOff>
    </xdr:to>
    <xdr:cxnSp macro="">
      <xdr:nvCxnSpPr>
        <xdr:cNvPr id="110" name="直線コネクタ 109"/>
        <xdr:cNvCxnSpPr/>
      </xdr:nvCxnSpPr>
      <xdr:spPr>
        <a:xfrm flipV="1">
          <a:off x="10476865" y="5625650"/>
          <a:ext cx="0" cy="147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78808</xdr:rowOff>
    </xdr:from>
    <xdr:ext cx="534377" cy="259045"/>
    <xdr:sp macro="" textlink="">
      <xdr:nvSpPr>
        <xdr:cNvPr id="111" name="【道路】&#10;一人当たり延長最小値テキスト"/>
        <xdr:cNvSpPr txBox="1"/>
      </xdr:nvSpPr>
      <xdr:spPr>
        <a:xfrm>
          <a:off x="10515600" y="7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74981</xdr:rowOff>
    </xdr:from>
    <xdr:to>
      <xdr:col>55</xdr:col>
      <xdr:colOff>88900</xdr:colOff>
      <xdr:row>41</xdr:row>
      <xdr:rowOff>74981</xdr:rowOff>
    </xdr:to>
    <xdr:cxnSp macro="">
      <xdr:nvCxnSpPr>
        <xdr:cNvPr id="112" name="直線コネクタ 111"/>
        <xdr:cNvCxnSpPr/>
      </xdr:nvCxnSpPr>
      <xdr:spPr>
        <a:xfrm>
          <a:off x="10388600" y="710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85927</xdr:rowOff>
    </xdr:from>
    <xdr:ext cx="599010" cy="259045"/>
    <xdr:sp macro="" textlink="">
      <xdr:nvSpPr>
        <xdr:cNvPr id="113" name="【道路】&#10;一人当たり延長最大値テキスト"/>
        <xdr:cNvSpPr txBox="1"/>
      </xdr:nvSpPr>
      <xdr:spPr>
        <a:xfrm>
          <a:off x="105156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139250</xdr:rowOff>
    </xdr:from>
    <xdr:to>
      <xdr:col>55</xdr:col>
      <xdr:colOff>88900</xdr:colOff>
      <xdr:row>32</xdr:row>
      <xdr:rowOff>139250</xdr:rowOff>
    </xdr:to>
    <xdr:cxnSp macro="">
      <xdr:nvCxnSpPr>
        <xdr:cNvPr id="114" name="直線コネクタ 113"/>
        <xdr:cNvCxnSpPr/>
      </xdr:nvCxnSpPr>
      <xdr:spPr>
        <a:xfrm>
          <a:off x="10388600" y="56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42987</xdr:rowOff>
    </xdr:from>
    <xdr:ext cx="534377" cy="259045"/>
    <xdr:sp macro="" textlink="">
      <xdr:nvSpPr>
        <xdr:cNvPr id="115" name="【道路】&#10;一人当たり延長平均値テキスト"/>
        <xdr:cNvSpPr txBox="1"/>
      </xdr:nvSpPr>
      <xdr:spPr>
        <a:xfrm>
          <a:off x="10515600" y="6558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20110</xdr:rowOff>
    </xdr:from>
    <xdr:to>
      <xdr:col>55</xdr:col>
      <xdr:colOff>50800</xdr:colOff>
      <xdr:row>39</xdr:row>
      <xdr:rowOff>121710</xdr:rowOff>
    </xdr:to>
    <xdr:sp macro="" textlink="">
      <xdr:nvSpPr>
        <xdr:cNvPr id="116" name="フローチャート: 判断 115"/>
        <xdr:cNvSpPr/>
      </xdr:nvSpPr>
      <xdr:spPr>
        <a:xfrm>
          <a:off x="10426700" y="67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49044</xdr:rowOff>
    </xdr:from>
    <xdr:to>
      <xdr:col>50</xdr:col>
      <xdr:colOff>165100</xdr:colOff>
      <xdr:row>39</xdr:row>
      <xdr:rowOff>150644</xdr:rowOff>
    </xdr:to>
    <xdr:sp macro="" textlink="">
      <xdr:nvSpPr>
        <xdr:cNvPr id="117" name="フローチャート: 判断 116"/>
        <xdr:cNvSpPr/>
      </xdr:nvSpPr>
      <xdr:spPr>
        <a:xfrm>
          <a:off x="9588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132776</xdr:rowOff>
    </xdr:from>
    <xdr:to>
      <xdr:col>46</xdr:col>
      <xdr:colOff>38100</xdr:colOff>
      <xdr:row>40</xdr:row>
      <xdr:rowOff>62926</xdr:rowOff>
    </xdr:to>
    <xdr:sp macro="" textlink="">
      <xdr:nvSpPr>
        <xdr:cNvPr id="118" name="フローチャート: 判断 117"/>
        <xdr:cNvSpPr/>
      </xdr:nvSpPr>
      <xdr:spPr>
        <a:xfrm>
          <a:off x="8699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39671</xdr:rowOff>
    </xdr:from>
    <xdr:to>
      <xdr:col>41</xdr:col>
      <xdr:colOff>101600</xdr:colOff>
      <xdr:row>39</xdr:row>
      <xdr:rowOff>141271</xdr:rowOff>
    </xdr:to>
    <xdr:sp macro="" textlink="">
      <xdr:nvSpPr>
        <xdr:cNvPr id="119" name="フローチャート: 判断 118"/>
        <xdr:cNvSpPr/>
      </xdr:nvSpPr>
      <xdr:spPr>
        <a:xfrm>
          <a:off x="7810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152633</xdr:rowOff>
    </xdr:from>
    <xdr:to>
      <xdr:col>55</xdr:col>
      <xdr:colOff>50800</xdr:colOff>
      <xdr:row>40</xdr:row>
      <xdr:rowOff>82783</xdr:rowOff>
    </xdr:to>
    <xdr:sp macro="" textlink="">
      <xdr:nvSpPr>
        <xdr:cNvPr id="125" name="楕円 124"/>
        <xdr:cNvSpPr/>
      </xdr:nvSpPr>
      <xdr:spPr>
        <a:xfrm>
          <a:off x="10426700" y="683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131060</xdr:rowOff>
    </xdr:from>
    <xdr:ext cx="534377" cy="259045"/>
    <xdr:sp macro="" textlink="">
      <xdr:nvSpPr>
        <xdr:cNvPr id="126" name="【道路】&#10;一人当たり延長該当値テキスト"/>
        <xdr:cNvSpPr txBox="1"/>
      </xdr:nvSpPr>
      <xdr:spPr>
        <a:xfrm>
          <a:off x="10515600" y="681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163104</xdr:rowOff>
    </xdr:from>
    <xdr:to>
      <xdr:col>50</xdr:col>
      <xdr:colOff>165100</xdr:colOff>
      <xdr:row>40</xdr:row>
      <xdr:rowOff>93254</xdr:rowOff>
    </xdr:to>
    <xdr:sp macro="" textlink="">
      <xdr:nvSpPr>
        <xdr:cNvPr id="127" name="楕円 126"/>
        <xdr:cNvSpPr/>
      </xdr:nvSpPr>
      <xdr:spPr>
        <a:xfrm>
          <a:off x="9588500" y="68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31983</xdr:rowOff>
    </xdr:from>
    <xdr:to>
      <xdr:col>55</xdr:col>
      <xdr:colOff>0</xdr:colOff>
      <xdr:row>40</xdr:row>
      <xdr:rowOff>42454</xdr:rowOff>
    </xdr:to>
    <xdr:cxnSp macro="">
      <xdr:nvCxnSpPr>
        <xdr:cNvPr id="128" name="直線コネクタ 127"/>
        <xdr:cNvCxnSpPr/>
      </xdr:nvCxnSpPr>
      <xdr:spPr>
        <a:xfrm flipV="1">
          <a:off x="9639300" y="6889983"/>
          <a:ext cx="838200" cy="1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2627</xdr:rowOff>
    </xdr:from>
    <xdr:to>
      <xdr:col>46</xdr:col>
      <xdr:colOff>38100</xdr:colOff>
      <xdr:row>40</xdr:row>
      <xdr:rowOff>104227</xdr:rowOff>
    </xdr:to>
    <xdr:sp macro="" textlink="">
      <xdr:nvSpPr>
        <xdr:cNvPr id="129" name="楕円 128"/>
        <xdr:cNvSpPr/>
      </xdr:nvSpPr>
      <xdr:spPr>
        <a:xfrm>
          <a:off x="8699500" y="686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42454</xdr:rowOff>
    </xdr:from>
    <xdr:to>
      <xdr:col>50</xdr:col>
      <xdr:colOff>114300</xdr:colOff>
      <xdr:row>40</xdr:row>
      <xdr:rowOff>53427</xdr:rowOff>
    </xdr:to>
    <xdr:cxnSp macro="">
      <xdr:nvCxnSpPr>
        <xdr:cNvPr id="130" name="直線コネクタ 129"/>
        <xdr:cNvCxnSpPr/>
      </xdr:nvCxnSpPr>
      <xdr:spPr>
        <a:xfrm flipV="1">
          <a:off x="8750300" y="690045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11543</xdr:rowOff>
    </xdr:from>
    <xdr:to>
      <xdr:col>41</xdr:col>
      <xdr:colOff>101600</xdr:colOff>
      <xdr:row>40</xdr:row>
      <xdr:rowOff>113143</xdr:rowOff>
    </xdr:to>
    <xdr:sp macro="" textlink="">
      <xdr:nvSpPr>
        <xdr:cNvPr id="131" name="楕円 130"/>
        <xdr:cNvSpPr/>
      </xdr:nvSpPr>
      <xdr:spPr>
        <a:xfrm>
          <a:off x="7810500" y="686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53427</xdr:rowOff>
    </xdr:from>
    <xdr:to>
      <xdr:col>45</xdr:col>
      <xdr:colOff>177800</xdr:colOff>
      <xdr:row>40</xdr:row>
      <xdr:rowOff>62343</xdr:rowOff>
    </xdr:to>
    <xdr:cxnSp macro="">
      <xdr:nvCxnSpPr>
        <xdr:cNvPr id="132" name="直線コネクタ 131"/>
        <xdr:cNvCxnSpPr/>
      </xdr:nvCxnSpPr>
      <xdr:spPr>
        <a:xfrm flipV="1">
          <a:off x="7861300" y="6911427"/>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167171</xdr:rowOff>
    </xdr:from>
    <xdr:ext cx="534377" cy="259045"/>
    <xdr:sp macro="" textlink="">
      <xdr:nvSpPr>
        <xdr:cNvPr id="133" name="n_1aveValue【道路】&#10;一人当たり延長"/>
        <xdr:cNvSpPr txBox="1"/>
      </xdr:nvSpPr>
      <xdr:spPr>
        <a:xfrm>
          <a:off x="93594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79453</xdr:rowOff>
    </xdr:from>
    <xdr:ext cx="534377" cy="259045"/>
    <xdr:sp macro="" textlink="">
      <xdr:nvSpPr>
        <xdr:cNvPr id="134" name="n_2aveValue【道路】&#10;一人当たり延長"/>
        <xdr:cNvSpPr txBox="1"/>
      </xdr:nvSpPr>
      <xdr:spPr>
        <a:xfrm>
          <a:off x="8483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157798</xdr:rowOff>
    </xdr:from>
    <xdr:ext cx="534377" cy="259045"/>
    <xdr:sp macro="" textlink="">
      <xdr:nvSpPr>
        <xdr:cNvPr id="135" name="n_3aveValue【道路】&#10;一人当たり延長"/>
        <xdr:cNvSpPr txBox="1"/>
      </xdr:nvSpPr>
      <xdr:spPr>
        <a:xfrm>
          <a:off x="7594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84381</xdr:rowOff>
    </xdr:from>
    <xdr:ext cx="534377" cy="259045"/>
    <xdr:sp macro="" textlink="">
      <xdr:nvSpPr>
        <xdr:cNvPr id="136" name="n_1mainValue【道路】&#10;一人当たり延長"/>
        <xdr:cNvSpPr txBox="1"/>
      </xdr:nvSpPr>
      <xdr:spPr>
        <a:xfrm>
          <a:off x="9359411" y="694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95354</xdr:rowOff>
    </xdr:from>
    <xdr:ext cx="534377" cy="259045"/>
    <xdr:sp macro="" textlink="">
      <xdr:nvSpPr>
        <xdr:cNvPr id="137" name="n_2mainValue【道路】&#10;一人当たり延長"/>
        <xdr:cNvSpPr txBox="1"/>
      </xdr:nvSpPr>
      <xdr:spPr>
        <a:xfrm>
          <a:off x="8483111" y="695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104270</xdr:rowOff>
    </xdr:from>
    <xdr:ext cx="534377" cy="259045"/>
    <xdr:sp macro="" textlink="">
      <xdr:nvSpPr>
        <xdr:cNvPr id="138" name="n_3mainValue【道路】&#10;一人当たり延長"/>
        <xdr:cNvSpPr txBox="1"/>
      </xdr:nvSpPr>
      <xdr:spPr>
        <a:xfrm>
          <a:off x="7594111" y="696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9" name="テキスト ボックス 14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1" name="テキスト ボックス 15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7" name="テキスト ボックス 15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59436</xdr:rowOff>
    </xdr:from>
    <xdr:to>
      <xdr:col>24</xdr:col>
      <xdr:colOff>62865</xdr:colOff>
      <xdr:row>63</xdr:row>
      <xdr:rowOff>48006</xdr:rowOff>
    </xdr:to>
    <xdr:cxnSp macro="">
      <xdr:nvCxnSpPr>
        <xdr:cNvPr id="161" name="直線コネクタ 160"/>
        <xdr:cNvCxnSpPr/>
      </xdr:nvCxnSpPr>
      <xdr:spPr>
        <a:xfrm flipV="1">
          <a:off x="4634865" y="966063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51833</xdr:rowOff>
    </xdr:from>
    <xdr:ext cx="405111" cy="259045"/>
    <xdr:sp macro="" textlink="">
      <xdr:nvSpPr>
        <xdr:cNvPr id="162" name="【橋りょう・トンネル】&#10;有形固定資産減価償却率最小値テキスト"/>
        <xdr:cNvSpPr txBox="1"/>
      </xdr:nvSpPr>
      <xdr:spPr>
        <a:xfrm>
          <a:off x="4673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48006</xdr:rowOff>
    </xdr:from>
    <xdr:to>
      <xdr:col>24</xdr:col>
      <xdr:colOff>152400</xdr:colOff>
      <xdr:row>63</xdr:row>
      <xdr:rowOff>48006</xdr:rowOff>
    </xdr:to>
    <xdr:cxnSp macro="">
      <xdr:nvCxnSpPr>
        <xdr:cNvPr id="163" name="直線コネクタ 162"/>
        <xdr:cNvCxnSpPr/>
      </xdr:nvCxnSpPr>
      <xdr:spPr>
        <a:xfrm>
          <a:off x="4546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6113</xdr:rowOff>
    </xdr:from>
    <xdr:ext cx="405111" cy="259045"/>
    <xdr:sp macro="" textlink="">
      <xdr:nvSpPr>
        <xdr:cNvPr id="164" name="【橋りょう・トンネル】&#10;有形固定資産減価償却率最大値テキスト"/>
        <xdr:cNvSpPr txBox="1"/>
      </xdr:nvSpPr>
      <xdr:spPr>
        <a:xfrm>
          <a:off x="46736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59436</xdr:rowOff>
    </xdr:from>
    <xdr:to>
      <xdr:col>24</xdr:col>
      <xdr:colOff>152400</xdr:colOff>
      <xdr:row>56</xdr:row>
      <xdr:rowOff>59436</xdr:rowOff>
    </xdr:to>
    <xdr:cxnSp macro="">
      <xdr:nvCxnSpPr>
        <xdr:cNvPr id="165" name="直線コネクタ 164"/>
        <xdr:cNvCxnSpPr/>
      </xdr:nvCxnSpPr>
      <xdr:spPr>
        <a:xfrm>
          <a:off x="4546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153941</xdr:rowOff>
    </xdr:from>
    <xdr:ext cx="405111" cy="259045"/>
    <xdr:sp macro="" textlink="">
      <xdr:nvSpPr>
        <xdr:cNvPr id="166" name="【橋りょう・トンネル】&#10;有形固定資産減価償却率平均値テキスト"/>
        <xdr:cNvSpPr txBox="1"/>
      </xdr:nvSpPr>
      <xdr:spPr>
        <a:xfrm>
          <a:off x="4673600" y="10440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xdr:rowOff>
    </xdr:from>
    <xdr:to>
      <xdr:col>24</xdr:col>
      <xdr:colOff>114300</xdr:colOff>
      <xdr:row>61</xdr:row>
      <xdr:rowOff>105664</xdr:rowOff>
    </xdr:to>
    <xdr:sp macro="" textlink="">
      <xdr:nvSpPr>
        <xdr:cNvPr id="167" name="フローチャート: 判断 166"/>
        <xdr:cNvSpPr/>
      </xdr:nvSpPr>
      <xdr:spPr>
        <a:xfrm>
          <a:off x="4584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68" name="フローチャート: 判断 167"/>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69" name="フローチャート: 判断 168"/>
        <xdr:cNvSpPr/>
      </xdr:nvSpPr>
      <xdr:spPr>
        <a:xfrm>
          <a:off x="2857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79502</xdr:rowOff>
    </xdr:from>
    <xdr:to>
      <xdr:col>10</xdr:col>
      <xdr:colOff>165100</xdr:colOff>
      <xdr:row>62</xdr:row>
      <xdr:rowOff>9652</xdr:rowOff>
    </xdr:to>
    <xdr:sp macro="" textlink="">
      <xdr:nvSpPr>
        <xdr:cNvPr id="170" name="フローチャート: 判断 169"/>
        <xdr:cNvSpPr/>
      </xdr:nvSpPr>
      <xdr:spPr>
        <a:xfrm>
          <a:off x="1968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xdr:rowOff>
    </xdr:from>
    <xdr:to>
      <xdr:col>24</xdr:col>
      <xdr:colOff>114300</xdr:colOff>
      <xdr:row>60</xdr:row>
      <xdr:rowOff>112522</xdr:rowOff>
    </xdr:to>
    <xdr:sp macro="" textlink="">
      <xdr:nvSpPr>
        <xdr:cNvPr id="176" name="楕円 175"/>
        <xdr:cNvSpPr/>
      </xdr:nvSpPr>
      <xdr:spPr>
        <a:xfrm>
          <a:off x="45847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33799</xdr:rowOff>
    </xdr:from>
    <xdr:ext cx="405111" cy="259045"/>
    <xdr:sp macro="" textlink="">
      <xdr:nvSpPr>
        <xdr:cNvPr id="177" name="【橋りょう・トンネル】&#10;有形固定資産減価償却率該当値テキスト"/>
        <xdr:cNvSpPr txBox="1"/>
      </xdr:nvSpPr>
      <xdr:spPr>
        <a:xfrm>
          <a:off x="4673600" y="1014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78" name="楕円 177"/>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61722</xdr:rowOff>
    </xdr:from>
    <xdr:to>
      <xdr:col>24</xdr:col>
      <xdr:colOff>63500</xdr:colOff>
      <xdr:row>60</xdr:row>
      <xdr:rowOff>91440</xdr:rowOff>
    </xdr:to>
    <xdr:cxnSp macro="">
      <xdr:nvCxnSpPr>
        <xdr:cNvPr id="179" name="直線コネクタ 178"/>
        <xdr:cNvCxnSpPr/>
      </xdr:nvCxnSpPr>
      <xdr:spPr>
        <a:xfrm flipV="1">
          <a:off x="3797300" y="1034872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79502</xdr:rowOff>
    </xdr:from>
    <xdr:to>
      <xdr:col>15</xdr:col>
      <xdr:colOff>101600</xdr:colOff>
      <xdr:row>61</xdr:row>
      <xdr:rowOff>9652</xdr:rowOff>
    </xdr:to>
    <xdr:sp macro="" textlink="">
      <xdr:nvSpPr>
        <xdr:cNvPr id="180" name="楕円 179"/>
        <xdr:cNvSpPr/>
      </xdr:nvSpPr>
      <xdr:spPr>
        <a:xfrm>
          <a:off x="2857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130302</xdr:rowOff>
    </xdr:to>
    <xdr:cxnSp macro="">
      <xdr:nvCxnSpPr>
        <xdr:cNvPr id="181" name="直線コネクタ 180"/>
        <xdr:cNvCxnSpPr/>
      </xdr:nvCxnSpPr>
      <xdr:spPr>
        <a:xfrm flipV="1">
          <a:off x="2908300" y="1037844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95504</xdr:rowOff>
    </xdr:from>
    <xdr:to>
      <xdr:col>10</xdr:col>
      <xdr:colOff>165100</xdr:colOff>
      <xdr:row>61</xdr:row>
      <xdr:rowOff>25654</xdr:rowOff>
    </xdr:to>
    <xdr:sp macro="" textlink="">
      <xdr:nvSpPr>
        <xdr:cNvPr id="182" name="楕円 181"/>
        <xdr:cNvSpPr/>
      </xdr:nvSpPr>
      <xdr:spPr>
        <a:xfrm>
          <a:off x="1968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130302</xdr:rowOff>
    </xdr:from>
    <xdr:to>
      <xdr:col>15</xdr:col>
      <xdr:colOff>50800</xdr:colOff>
      <xdr:row>60</xdr:row>
      <xdr:rowOff>146304</xdr:rowOff>
    </xdr:to>
    <xdr:cxnSp macro="">
      <xdr:nvCxnSpPr>
        <xdr:cNvPr id="183" name="直線コネクタ 182"/>
        <xdr:cNvCxnSpPr/>
      </xdr:nvCxnSpPr>
      <xdr:spPr>
        <a:xfrm flipV="1">
          <a:off x="2019300" y="1041730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121937</xdr:rowOff>
    </xdr:from>
    <xdr:ext cx="405111" cy="259045"/>
    <xdr:sp macro="" textlink="">
      <xdr:nvSpPr>
        <xdr:cNvPr id="184" name="n_1aveValue【橋りょう・トンネル】&#10;有形固定資産減価償却率"/>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158513</xdr:rowOff>
    </xdr:from>
    <xdr:ext cx="405111" cy="259045"/>
    <xdr:sp macro="" textlink="">
      <xdr:nvSpPr>
        <xdr:cNvPr id="185" name="n_2aveValue【橋りょう・トンネル】&#10;有形固定資産減価償却率"/>
        <xdr:cNvSpPr txBox="1"/>
      </xdr:nvSpPr>
      <xdr:spPr>
        <a:xfrm>
          <a:off x="2705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779</xdr:rowOff>
    </xdr:from>
    <xdr:ext cx="405111" cy="259045"/>
    <xdr:sp macro="" textlink="">
      <xdr:nvSpPr>
        <xdr:cNvPr id="186" name="n_3aveValue【橋りょう・トンネル】&#10;有形固定資産減価償却率"/>
        <xdr:cNvSpPr txBox="1"/>
      </xdr:nvSpPr>
      <xdr:spPr>
        <a:xfrm>
          <a:off x="1816744" y="106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158767</xdr:rowOff>
    </xdr:from>
    <xdr:ext cx="405111" cy="259045"/>
    <xdr:sp macro="" textlink="">
      <xdr:nvSpPr>
        <xdr:cNvPr id="187" name="n_1mainValue【橋りょう・トンネル】&#10;有形固定資産減価償却率"/>
        <xdr:cNvSpPr txBox="1"/>
      </xdr:nvSpPr>
      <xdr:spPr>
        <a:xfrm>
          <a:off x="3582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26179</xdr:rowOff>
    </xdr:from>
    <xdr:ext cx="405111" cy="259045"/>
    <xdr:sp macro="" textlink="">
      <xdr:nvSpPr>
        <xdr:cNvPr id="188" name="n_2mainValue【橋りょう・トンネル】&#10;有形固定資産減価償却率"/>
        <xdr:cNvSpPr txBox="1"/>
      </xdr:nvSpPr>
      <xdr:spPr>
        <a:xfrm>
          <a:off x="2705744" y="1014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42181</xdr:rowOff>
    </xdr:from>
    <xdr:ext cx="405111" cy="259045"/>
    <xdr:sp macro="" textlink="">
      <xdr:nvSpPr>
        <xdr:cNvPr id="189" name="n_3mainValue【橋りょう・トンネル】&#10;有形固定資産減価償却率"/>
        <xdr:cNvSpPr txBox="1"/>
      </xdr:nvSpPr>
      <xdr:spPr>
        <a:xfrm>
          <a:off x="1816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119542</xdr:rowOff>
    </xdr:from>
    <xdr:to>
      <xdr:col>54</xdr:col>
      <xdr:colOff>189865</xdr:colOff>
      <xdr:row>64</xdr:row>
      <xdr:rowOff>114167</xdr:rowOff>
    </xdr:to>
    <xdr:cxnSp macro="">
      <xdr:nvCxnSpPr>
        <xdr:cNvPr id="215" name="直線コネクタ 214"/>
        <xdr:cNvCxnSpPr/>
      </xdr:nvCxnSpPr>
      <xdr:spPr>
        <a:xfrm flipV="1">
          <a:off x="10476865" y="9549292"/>
          <a:ext cx="0" cy="153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117994</xdr:rowOff>
    </xdr:from>
    <xdr:ext cx="534377" cy="259045"/>
    <xdr:sp macro="" textlink="">
      <xdr:nvSpPr>
        <xdr:cNvPr id="216" name="【橋りょう・トンネル】&#10;一人当たり有形固定資産（償却資産）額最小値テキスト"/>
        <xdr:cNvSpPr txBox="1"/>
      </xdr:nvSpPr>
      <xdr:spPr>
        <a:xfrm>
          <a:off x="10515600" y="110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114167</xdr:rowOff>
    </xdr:from>
    <xdr:to>
      <xdr:col>55</xdr:col>
      <xdr:colOff>88900</xdr:colOff>
      <xdr:row>64</xdr:row>
      <xdr:rowOff>114167</xdr:rowOff>
    </xdr:to>
    <xdr:cxnSp macro="">
      <xdr:nvCxnSpPr>
        <xdr:cNvPr id="217" name="直線コネクタ 216"/>
        <xdr:cNvCxnSpPr/>
      </xdr:nvCxnSpPr>
      <xdr:spPr>
        <a:xfrm>
          <a:off x="10388600" y="110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66219</xdr:rowOff>
    </xdr:from>
    <xdr:ext cx="690189" cy="259045"/>
    <xdr:sp macro="" textlink="">
      <xdr:nvSpPr>
        <xdr:cNvPr id="218" name="【橋りょう・トンネル】&#10;一人当たり有形固定資産（償却資産）額最大値テキスト"/>
        <xdr:cNvSpPr txBox="1"/>
      </xdr:nvSpPr>
      <xdr:spPr>
        <a:xfrm>
          <a:off x="10515600" y="932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119542</xdr:rowOff>
    </xdr:from>
    <xdr:to>
      <xdr:col>55</xdr:col>
      <xdr:colOff>88900</xdr:colOff>
      <xdr:row>55</xdr:row>
      <xdr:rowOff>119542</xdr:rowOff>
    </xdr:to>
    <xdr:cxnSp macro="">
      <xdr:nvCxnSpPr>
        <xdr:cNvPr id="219" name="直線コネクタ 218"/>
        <xdr:cNvCxnSpPr/>
      </xdr:nvCxnSpPr>
      <xdr:spPr>
        <a:xfrm>
          <a:off x="10388600" y="954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37976</xdr:rowOff>
    </xdr:from>
    <xdr:ext cx="599010" cy="259045"/>
    <xdr:sp macro="" textlink="">
      <xdr:nvSpPr>
        <xdr:cNvPr id="220" name="【橋りょう・トンネル】&#10;一人当たり有形固定資産（償却資産）額平均値テキスト"/>
        <xdr:cNvSpPr txBox="1"/>
      </xdr:nvSpPr>
      <xdr:spPr>
        <a:xfrm>
          <a:off x="10515600" y="10496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xdr:rowOff>
    </xdr:from>
    <xdr:to>
      <xdr:col>55</xdr:col>
      <xdr:colOff>50800</xdr:colOff>
      <xdr:row>62</xdr:row>
      <xdr:rowOff>116699</xdr:rowOff>
    </xdr:to>
    <xdr:sp macro="" textlink="">
      <xdr:nvSpPr>
        <xdr:cNvPr id="221" name="フローチャート: 判断 220"/>
        <xdr:cNvSpPr/>
      </xdr:nvSpPr>
      <xdr:spPr>
        <a:xfrm>
          <a:off x="104267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38561</xdr:rowOff>
    </xdr:from>
    <xdr:to>
      <xdr:col>50</xdr:col>
      <xdr:colOff>165100</xdr:colOff>
      <xdr:row>62</xdr:row>
      <xdr:rowOff>140161</xdr:rowOff>
    </xdr:to>
    <xdr:sp macro="" textlink="">
      <xdr:nvSpPr>
        <xdr:cNvPr id="222" name="フローチャート: 判断 221"/>
        <xdr:cNvSpPr/>
      </xdr:nvSpPr>
      <xdr:spPr>
        <a:xfrm>
          <a:off x="9588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300</xdr:rowOff>
    </xdr:from>
    <xdr:to>
      <xdr:col>46</xdr:col>
      <xdr:colOff>38100</xdr:colOff>
      <xdr:row>62</xdr:row>
      <xdr:rowOff>101900</xdr:rowOff>
    </xdr:to>
    <xdr:sp macro="" textlink="">
      <xdr:nvSpPr>
        <xdr:cNvPr id="223" name="フローチャート: 判断 222"/>
        <xdr:cNvSpPr/>
      </xdr:nvSpPr>
      <xdr:spPr>
        <a:xfrm>
          <a:off x="8699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142680</xdr:rowOff>
    </xdr:from>
    <xdr:to>
      <xdr:col>41</xdr:col>
      <xdr:colOff>101600</xdr:colOff>
      <xdr:row>62</xdr:row>
      <xdr:rowOff>72830</xdr:rowOff>
    </xdr:to>
    <xdr:sp macro="" textlink="">
      <xdr:nvSpPr>
        <xdr:cNvPr id="224" name="フローチャート: 判断 223"/>
        <xdr:cNvSpPr/>
      </xdr:nvSpPr>
      <xdr:spPr>
        <a:xfrm>
          <a:off x="7810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150465</xdr:rowOff>
    </xdr:from>
    <xdr:to>
      <xdr:col>55</xdr:col>
      <xdr:colOff>50800</xdr:colOff>
      <xdr:row>63</xdr:row>
      <xdr:rowOff>80615</xdr:rowOff>
    </xdr:to>
    <xdr:sp macro="" textlink="">
      <xdr:nvSpPr>
        <xdr:cNvPr id="230" name="楕円 229"/>
        <xdr:cNvSpPr/>
      </xdr:nvSpPr>
      <xdr:spPr>
        <a:xfrm>
          <a:off x="10426700" y="107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128892</xdr:rowOff>
    </xdr:from>
    <xdr:ext cx="599010" cy="259045"/>
    <xdr:sp macro="" textlink="">
      <xdr:nvSpPr>
        <xdr:cNvPr id="231" name="【橋りょう・トンネル】&#10;一人当たり有形固定資産（償却資産）額該当値テキスト"/>
        <xdr:cNvSpPr txBox="1"/>
      </xdr:nvSpPr>
      <xdr:spPr>
        <a:xfrm>
          <a:off x="10515600" y="1075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170373</xdr:rowOff>
    </xdr:from>
    <xdr:to>
      <xdr:col>50</xdr:col>
      <xdr:colOff>165100</xdr:colOff>
      <xdr:row>63</xdr:row>
      <xdr:rowOff>100523</xdr:rowOff>
    </xdr:to>
    <xdr:sp macro="" textlink="">
      <xdr:nvSpPr>
        <xdr:cNvPr id="232" name="楕円 231"/>
        <xdr:cNvSpPr/>
      </xdr:nvSpPr>
      <xdr:spPr>
        <a:xfrm>
          <a:off x="9588500" y="108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29815</xdr:rowOff>
    </xdr:from>
    <xdr:to>
      <xdr:col>55</xdr:col>
      <xdr:colOff>0</xdr:colOff>
      <xdr:row>63</xdr:row>
      <xdr:rowOff>49723</xdr:rowOff>
    </xdr:to>
    <xdr:cxnSp macro="">
      <xdr:nvCxnSpPr>
        <xdr:cNvPr id="233" name="直線コネクタ 232"/>
        <xdr:cNvCxnSpPr/>
      </xdr:nvCxnSpPr>
      <xdr:spPr>
        <a:xfrm flipV="1">
          <a:off x="9639300" y="10831165"/>
          <a:ext cx="8382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5965</xdr:rowOff>
    </xdr:from>
    <xdr:to>
      <xdr:col>46</xdr:col>
      <xdr:colOff>38100</xdr:colOff>
      <xdr:row>63</xdr:row>
      <xdr:rowOff>107565</xdr:rowOff>
    </xdr:to>
    <xdr:sp macro="" textlink="">
      <xdr:nvSpPr>
        <xdr:cNvPr id="234" name="楕円 233"/>
        <xdr:cNvSpPr/>
      </xdr:nvSpPr>
      <xdr:spPr>
        <a:xfrm>
          <a:off x="8699500" y="10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49723</xdr:rowOff>
    </xdr:from>
    <xdr:to>
      <xdr:col>50</xdr:col>
      <xdr:colOff>114300</xdr:colOff>
      <xdr:row>63</xdr:row>
      <xdr:rowOff>56765</xdr:rowOff>
    </xdr:to>
    <xdr:cxnSp macro="">
      <xdr:nvCxnSpPr>
        <xdr:cNvPr id="235" name="直線コネクタ 234"/>
        <xdr:cNvCxnSpPr/>
      </xdr:nvCxnSpPr>
      <xdr:spPr>
        <a:xfrm flipV="1">
          <a:off x="8750300" y="10851073"/>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4893</xdr:rowOff>
    </xdr:from>
    <xdr:to>
      <xdr:col>41</xdr:col>
      <xdr:colOff>101600</xdr:colOff>
      <xdr:row>63</xdr:row>
      <xdr:rowOff>106493</xdr:rowOff>
    </xdr:to>
    <xdr:sp macro="" textlink="">
      <xdr:nvSpPr>
        <xdr:cNvPr id="236" name="楕円 235"/>
        <xdr:cNvSpPr/>
      </xdr:nvSpPr>
      <xdr:spPr>
        <a:xfrm>
          <a:off x="7810500" y="108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55693</xdr:rowOff>
    </xdr:from>
    <xdr:to>
      <xdr:col>45</xdr:col>
      <xdr:colOff>177800</xdr:colOff>
      <xdr:row>63</xdr:row>
      <xdr:rowOff>56765</xdr:rowOff>
    </xdr:to>
    <xdr:cxnSp macro="">
      <xdr:nvCxnSpPr>
        <xdr:cNvPr id="237" name="直線コネクタ 236"/>
        <xdr:cNvCxnSpPr/>
      </xdr:nvCxnSpPr>
      <xdr:spPr>
        <a:xfrm>
          <a:off x="7861300" y="10857043"/>
          <a:ext cx="889000" cy="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156688</xdr:rowOff>
    </xdr:from>
    <xdr:ext cx="599010" cy="259045"/>
    <xdr:sp macro="" textlink="">
      <xdr:nvSpPr>
        <xdr:cNvPr id="238" name="n_1aveValue【橋りょう・トンネル】&#10;一人当たり有形固定資産（償却資産）額"/>
        <xdr:cNvSpPr txBox="1"/>
      </xdr:nvSpPr>
      <xdr:spPr>
        <a:xfrm>
          <a:off x="93270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118427</xdr:rowOff>
    </xdr:from>
    <xdr:ext cx="599010" cy="259045"/>
    <xdr:sp macro="" textlink="">
      <xdr:nvSpPr>
        <xdr:cNvPr id="239" name="n_2aveValue【橋りょう・トンネル】&#10;一人当たり有形固定資産（償却資産）額"/>
        <xdr:cNvSpPr txBox="1"/>
      </xdr:nvSpPr>
      <xdr:spPr>
        <a:xfrm>
          <a:off x="8450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89357</xdr:rowOff>
    </xdr:from>
    <xdr:ext cx="599010" cy="259045"/>
    <xdr:sp macro="" textlink="">
      <xdr:nvSpPr>
        <xdr:cNvPr id="240" name="n_3aveValue【橋りょう・トンネル】&#10;一人当たり有形固定資産（償却資産）額"/>
        <xdr:cNvSpPr txBox="1"/>
      </xdr:nvSpPr>
      <xdr:spPr>
        <a:xfrm>
          <a:off x="7561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91650</xdr:rowOff>
    </xdr:from>
    <xdr:ext cx="599010" cy="259045"/>
    <xdr:sp macro="" textlink="">
      <xdr:nvSpPr>
        <xdr:cNvPr id="241" name="n_1mainValue【橋りょう・トンネル】&#10;一人当たり有形固定資産（償却資産）額"/>
        <xdr:cNvSpPr txBox="1"/>
      </xdr:nvSpPr>
      <xdr:spPr>
        <a:xfrm>
          <a:off x="9327095" y="1089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98692</xdr:rowOff>
    </xdr:from>
    <xdr:ext cx="599010" cy="259045"/>
    <xdr:sp macro="" textlink="">
      <xdr:nvSpPr>
        <xdr:cNvPr id="242" name="n_2mainValue【橋りょう・トンネル】&#10;一人当たり有形固定資産（償却資産）額"/>
        <xdr:cNvSpPr txBox="1"/>
      </xdr:nvSpPr>
      <xdr:spPr>
        <a:xfrm>
          <a:off x="8450795" y="109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97620</xdr:rowOff>
    </xdr:from>
    <xdr:ext cx="599010" cy="259045"/>
    <xdr:sp macro="" textlink="">
      <xdr:nvSpPr>
        <xdr:cNvPr id="243" name="n_3mainValue【橋りょう・トンネル】&#10;一人当たり有形固定資産（償却資産）額"/>
        <xdr:cNvSpPr txBox="1"/>
      </xdr:nvSpPr>
      <xdr:spPr>
        <a:xfrm>
          <a:off x="7561795" y="1089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15239</xdr:rowOff>
    </xdr:to>
    <xdr:cxnSp macro="">
      <xdr:nvCxnSpPr>
        <xdr:cNvPr id="266" name="直線コネクタ 265"/>
        <xdr:cNvCxnSpPr/>
      </xdr:nvCxnSpPr>
      <xdr:spPr>
        <a:xfrm flipV="1">
          <a:off x="4634865" y="1341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19066</xdr:rowOff>
    </xdr:from>
    <xdr:ext cx="405111" cy="259045"/>
    <xdr:sp macro="" textlink="">
      <xdr:nvSpPr>
        <xdr:cNvPr id="267" name="【公営住宅】&#10;有形固定資産減価償却率最小値テキスト"/>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68" name="直線コネクタ 267"/>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9"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0" name="直線コネクタ 26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141749</xdr:rowOff>
    </xdr:from>
    <xdr:ext cx="405111" cy="259045"/>
    <xdr:sp macro="" textlink="">
      <xdr:nvSpPr>
        <xdr:cNvPr id="271" name="【公営住宅】&#10;有形固定資産減価償却率平均値テキスト"/>
        <xdr:cNvSpPr txBox="1"/>
      </xdr:nvSpPr>
      <xdr:spPr>
        <a:xfrm>
          <a:off x="4673600" y="1402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72" name="フローチャート: 判断 271"/>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73" name="フローチャート: 判断 272"/>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42163</xdr:rowOff>
    </xdr:from>
    <xdr:to>
      <xdr:col>15</xdr:col>
      <xdr:colOff>101600</xdr:colOff>
      <xdr:row>82</xdr:row>
      <xdr:rowOff>143763</xdr:rowOff>
    </xdr:to>
    <xdr:sp macro="" textlink="">
      <xdr:nvSpPr>
        <xdr:cNvPr id="274" name="フローチャート: 判断 273"/>
        <xdr:cNvSpPr/>
      </xdr:nvSpPr>
      <xdr:spPr>
        <a:xfrm>
          <a:off x="2857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19304</xdr:rowOff>
    </xdr:from>
    <xdr:to>
      <xdr:col>10</xdr:col>
      <xdr:colOff>165100</xdr:colOff>
      <xdr:row>82</xdr:row>
      <xdr:rowOff>120904</xdr:rowOff>
    </xdr:to>
    <xdr:sp macro="" textlink="">
      <xdr:nvSpPr>
        <xdr:cNvPr id="275" name="フローチャート: 判断 274"/>
        <xdr:cNvSpPr/>
      </xdr:nvSpPr>
      <xdr:spPr>
        <a:xfrm>
          <a:off x="1968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69596</xdr:rowOff>
    </xdr:from>
    <xdr:to>
      <xdr:col>24</xdr:col>
      <xdr:colOff>114300</xdr:colOff>
      <xdr:row>80</xdr:row>
      <xdr:rowOff>171196</xdr:rowOff>
    </xdr:to>
    <xdr:sp macro="" textlink="">
      <xdr:nvSpPr>
        <xdr:cNvPr id="281" name="楕円 280"/>
        <xdr:cNvSpPr/>
      </xdr:nvSpPr>
      <xdr:spPr>
        <a:xfrm>
          <a:off x="4584700" y="13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92473</xdr:rowOff>
    </xdr:from>
    <xdr:ext cx="405111" cy="259045"/>
    <xdr:sp macro="" textlink="">
      <xdr:nvSpPr>
        <xdr:cNvPr id="282" name="【公営住宅】&#10;有形固定資産減価償却率該当値テキスト"/>
        <xdr:cNvSpPr txBox="1"/>
      </xdr:nvSpPr>
      <xdr:spPr>
        <a:xfrm>
          <a:off x="4673600" y="1363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119887</xdr:rowOff>
    </xdr:from>
    <xdr:to>
      <xdr:col>20</xdr:col>
      <xdr:colOff>38100</xdr:colOff>
      <xdr:row>81</xdr:row>
      <xdr:rowOff>50037</xdr:rowOff>
    </xdr:to>
    <xdr:sp macro="" textlink="">
      <xdr:nvSpPr>
        <xdr:cNvPr id="283" name="楕円 282"/>
        <xdr:cNvSpPr/>
      </xdr:nvSpPr>
      <xdr:spPr>
        <a:xfrm>
          <a:off x="3746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120396</xdr:rowOff>
    </xdr:from>
    <xdr:to>
      <xdr:col>24</xdr:col>
      <xdr:colOff>63500</xdr:colOff>
      <xdr:row>80</xdr:row>
      <xdr:rowOff>170687</xdr:rowOff>
    </xdr:to>
    <xdr:cxnSp macro="">
      <xdr:nvCxnSpPr>
        <xdr:cNvPr id="284" name="直線コネクタ 283"/>
        <xdr:cNvCxnSpPr/>
      </xdr:nvCxnSpPr>
      <xdr:spPr>
        <a:xfrm flipV="1">
          <a:off x="3797300" y="138363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161037</xdr:rowOff>
    </xdr:from>
    <xdr:to>
      <xdr:col>15</xdr:col>
      <xdr:colOff>101600</xdr:colOff>
      <xdr:row>81</xdr:row>
      <xdr:rowOff>91187</xdr:rowOff>
    </xdr:to>
    <xdr:sp macro="" textlink="">
      <xdr:nvSpPr>
        <xdr:cNvPr id="285" name="楕円 284"/>
        <xdr:cNvSpPr/>
      </xdr:nvSpPr>
      <xdr:spPr>
        <a:xfrm>
          <a:off x="2857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170687</xdr:rowOff>
    </xdr:from>
    <xdr:to>
      <xdr:col>19</xdr:col>
      <xdr:colOff>177800</xdr:colOff>
      <xdr:row>81</xdr:row>
      <xdr:rowOff>40387</xdr:rowOff>
    </xdr:to>
    <xdr:cxnSp macro="">
      <xdr:nvCxnSpPr>
        <xdr:cNvPr id="286" name="直線コネクタ 285"/>
        <xdr:cNvCxnSpPr/>
      </xdr:nvCxnSpPr>
      <xdr:spPr>
        <a:xfrm flipV="1">
          <a:off x="2908300" y="138866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26163</xdr:rowOff>
    </xdr:from>
    <xdr:to>
      <xdr:col>10</xdr:col>
      <xdr:colOff>165100</xdr:colOff>
      <xdr:row>81</xdr:row>
      <xdr:rowOff>127763</xdr:rowOff>
    </xdr:to>
    <xdr:sp macro="" textlink="">
      <xdr:nvSpPr>
        <xdr:cNvPr id="287" name="楕円 286"/>
        <xdr:cNvSpPr/>
      </xdr:nvSpPr>
      <xdr:spPr>
        <a:xfrm>
          <a:off x="1968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40387</xdr:rowOff>
    </xdr:from>
    <xdr:to>
      <xdr:col>15</xdr:col>
      <xdr:colOff>50800</xdr:colOff>
      <xdr:row>81</xdr:row>
      <xdr:rowOff>76963</xdr:rowOff>
    </xdr:to>
    <xdr:cxnSp macro="">
      <xdr:nvCxnSpPr>
        <xdr:cNvPr id="288" name="直線コネクタ 287"/>
        <xdr:cNvCxnSpPr/>
      </xdr:nvCxnSpPr>
      <xdr:spPr>
        <a:xfrm flipV="1">
          <a:off x="2019300" y="139278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289" name="n_1aveValue【公営住宅】&#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134890</xdr:rowOff>
    </xdr:from>
    <xdr:ext cx="405111" cy="259045"/>
    <xdr:sp macro="" textlink="">
      <xdr:nvSpPr>
        <xdr:cNvPr id="290" name="n_2aveValue【公営住宅】&#10;有形固定資産減価償却率"/>
        <xdr:cNvSpPr txBox="1"/>
      </xdr:nvSpPr>
      <xdr:spPr>
        <a:xfrm>
          <a:off x="27057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112031</xdr:rowOff>
    </xdr:from>
    <xdr:ext cx="405111" cy="259045"/>
    <xdr:sp macro="" textlink="">
      <xdr:nvSpPr>
        <xdr:cNvPr id="291" name="n_3aveValue【公営住宅】&#10;有形固定資産減価償却率"/>
        <xdr:cNvSpPr txBox="1"/>
      </xdr:nvSpPr>
      <xdr:spPr>
        <a:xfrm>
          <a:off x="1816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66564</xdr:rowOff>
    </xdr:from>
    <xdr:ext cx="405111" cy="259045"/>
    <xdr:sp macro="" textlink="">
      <xdr:nvSpPr>
        <xdr:cNvPr id="292" name="n_1mainValue【公営住宅】&#10;有形固定資産減価償却率"/>
        <xdr:cNvSpPr txBox="1"/>
      </xdr:nvSpPr>
      <xdr:spPr>
        <a:xfrm>
          <a:off x="3582044"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107714</xdr:rowOff>
    </xdr:from>
    <xdr:ext cx="405111" cy="259045"/>
    <xdr:sp macro="" textlink="">
      <xdr:nvSpPr>
        <xdr:cNvPr id="293" name="n_2mainValue【公営住宅】&#10;有形固定資産減価償却率"/>
        <xdr:cNvSpPr txBox="1"/>
      </xdr:nvSpPr>
      <xdr:spPr>
        <a:xfrm>
          <a:off x="2705744" y="1365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144290</xdr:rowOff>
    </xdr:from>
    <xdr:ext cx="405111" cy="259045"/>
    <xdr:sp macro="" textlink="">
      <xdr:nvSpPr>
        <xdr:cNvPr id="294" name="n_3mainValue【公営住宅】&#10;有形固定資産減価償却率"/>
        <xdr:cNvSpPr txBox="1"/>
      </xdr:nvSpPr>
      <xdr:spPr>
        <a:xfrm>
          <a:off x="18167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24764</xdr:rowOff>
    </xdr:from>
    <xdr:to>
      <xdr:col>54</xdr:col>
      <xdr:colOff>189865</xdr:colOff>
      <xdr:row>86</xdr:row>
      <xdr:rowOff>112091</xdr:rowOff>
    </xdr:to>
    <xdr:cxnSp macro="">
      <xdr:nvCxnSpPr>
        <xdr:cNvPr id="318" name="直線コネクタ 317"/>
        <xdr:cNvCxnSpPr/>
      </xdr:nvCxnSpPr>
      <xdr:spPr>
        <a:xfrm flipV="1">
          <a:off x="10476865" y="13569314"/>
          <a:ext cx="0" cy="128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115918</xdr:rowOff>
    </xdr:from>
    <xdr:ext cx="469744" cy="259045"/>
    <xdr:sp macro="" textlink="">
      <xdr:nvSpPr>
        <xdr:cNvPr id="319" name="【公営住宅】&#10;一人当たり面積最小値テキスト"/>
        <xdr:cNvSpPr txBox="1"/>
      </xdr:nvSpPr>
      <xdr:spPr>
        <a:xfrm>
          <a:off x="10515600" y="148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112091</xdr:rowOff>
    </xdr:from>
    <xdr:to>
      <xdr:col>55</xdr:col>
      <xdr:colOff>88900</xdr:colOff>
      <xdr:row>86</xdr:row>
      <xdr:rowOff>112091</xdr:rowOff>
    </xdr:to>
    <xdr:cxnSp macro="">
      <xdr:nvCxnSpPr>
        <xdr:cNvPr id="320" name="直線コネクタ 319"/>
        <xdr:cNvCxnSpPr/>
      </xdr:nvCxnSpPr>
      <xdr:spPr>
        <a:xfrm>
          <a:off x="10388600" y="1485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142891</xdr:rowOff>
    </xdr:from>
    <xdr:ext cx="534377" cy="259045"/>
    <xdr:sp macro="" textlink="">
      <xdr:nvSpPr>
        <xdr:cNvPr id="321" name="【公営住宅】&#10;一人当たり面積最大値テキスト"/>
        <xdr:cNvSpPr txBox="1"/>
      </xdr:nvSpPr>
      <xdr:spPr>
        <a:xfrm>
          <a:off x="10515600" y="133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24764</xdr:rowOff>
    </xdr:from>
    <xdr:to>
      <xdr:col>55</xdr:col>
      <xdr:colOff>88900</xdr:colOff>
      <xdr:row>79</xdr:row>
      <xdr:rowOff>24764</xdr:rowOff>
    </xdr:to>
    <xdr:cxnSp macro="">
      <xdr:nvCxnSpPr>
        <xdr:cNvPr id="322" name="直線コネクタ 321"/>
        <xdr:cNvCxnSpPr/>
      </xdr:nvCxnSpPr>
      <xdr:spPr>
        <a:xfrm>
          <a:off x="10388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50004</xdr:rowOff>
    </xdr:from>
    <xdr:ext cx="469744" cy="259045"/>
    <xdr:sp macro="" textlink="">
      <xdr:nvSpPr>
        <xdr:cNvPr id="323" name="【公営住宅】&#10;一人当たり面積平均値テキスト"/>
        <xdr:cNvSpPr txBox="1"/>
      </xdr:nvSpPr>
      <xdr:spPr>
        <a:xfrm>
          <a:off x="10515600" y="14623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71577</xdr:rowOff>
    </xdr:from>
    <xdr:to>
      <xdr:col>55</xdr:col>
      <xdr:colOff>50800</xdr:colOff>
      <xdr:row>86</xdr:row>
      <xdr:rowOff>1727</xdr:rowOff>
    </xdr:to>
    <xdr:sp macro="" textlink="">
      <xdr:nvSpPr>
        <xdr:cNvPr id="324" name="フローチャート: 判断 323"/>
        <xdr:cNvSpPr/>
      </xdr:nvSpPr>
      <xdr:spPr>
        <a:xfrm>
          <a:off x="10426700" y="1464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78817</xdr:rowOff>
    </xdr:from>
    <xdr:to>
      <xdr:col>50</xdr:col>
      <xdr:colOff>165100</xdr:colOff>
      <xdr:row>86</xdr:row>
      <xdr:rowOff>8967</xdr:rowOff>
    </xdr:to>
    <xdr:sp macro="" textlink="">
      <xdr:nvSpPr>
        <xdr:cNvPr id="325" name="フローチャート: 判断 324"/>
        <xdr:cNvSpPr/>
      </xdr:nvSpPr>
      <xdr:spPr>
        <a:xfrm>
          <a:off x="9588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6" name="フローチャート: 判断 325"/>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123089</xdr:rowOff>
    </xdr:from>
    <xdr:to>
      <xdr:col>41</xdr:col>
      <xdr:colOff>101600</xdr:colOff>
      <xdr:row>86</xdr:row>
      <xdr:rowOff>53239</xdr:rowOff>
    </xdr:to>
    <xdr:sp macro="" textlink="">
      <xdr:nvSpPr>
        <xdr:cNvPr id="327" name="フローチャート: 判断 326"/>
        <xdr:cNvSpPr/>
      </xdr:nvSpPr>
      <xdr:spPr>
        <a:xfrm>
          <a:off x="7810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45213</xdr:rowOff>
    </xdr:from>
    <xdr:to>
      <xdr:col>55</xdr:col>
      <xdr:colOff>50800</xdr:colOff>
      <xdr:row>85</xdr:row>
      <xdr:rowOff>146813</xdr:rowOff>
    </xdr:to>
    <xdr:sp macro="" textlink="">
      <xdr:nvSpPr>
        <xdr:cNvPr id="333" name="楕円 332"/>
        <xdr:cNvSpPr/>
      </xdr:nvSpPr>
      <xdr:spPr>
        <a:xfrm>
          <a:off x="10426700" y="14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68090</xdr:rowOff>
    </xdr:from>
    <xdr:ext cx="469744" cy="259045"/>
    <xdr:sp macro="" textlink="">
      <xdr:nvSpPr>
        <xdr:cNvPr id="334" name="【公営住宅】&#10;一人当たり面積該当値テキスト"/>
        <xdr:cNvSpPr txBox="1"/>
      </xdr:nvSpPr>
      <xdr:spPr>
        <a:xfrm>
          <a:off x="10515600" y="14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50927</xdr:rowOff>
    </xdr:from>
    <xdr:to>
      <xdr:col>50</xdr:col>
      <xdr:colOff>165100</xdr:colOff>
      <xdr:row>85</xdr:row>
      <xdr:rowOff>152527</xdr:rowOff>
    </xdr:to>
    <xdr:sp macro="" textlink="">
      <xdr:nvSpPr>
        <xdr:cNvPr id="335" name="楕円 334"/>
        <xdr:cNvSpPr/>
      </xdr:nvSpPr>
      <xdr:spPr>
        <a:xfrm>
          <a:off x="9588500" y="146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96013</xdr:rowOff>
    </xdr:from>
    <xdr:to>
      <xdr:col>55</xdr:col>
      <xdr:colOff>0</xdr:colOff>
      <xdr:row>85</xdr:row>
      <xdr:rowOff>101727</xdr:rowOff>
    </xdr:to>
    <xdr:cxnSp macro="">
      <xdr:nvCxnSpPr>
        <xdr:cNvPr id="336" name="直線コネクタ 335"/>
        <xdr:cNvCxnSpPr/>
      </xdr:nvCxnSpPr>
      <xdr:spPr>
        <a:xfrm flipV="1">
          <a:off x="9639300" y="14669263"/>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56032</xdr:rowOff>
    </xdr:from>
    <xdr:to>
      <xdr:col>46</xdr:col>
      <xdr:colOff>38100</xdr:colOff>
      <xdr:row>85</xdr:row>
      <xdr:rowOff>157632</xdr:rowOff>
    </xdr:to>
    <xdr:sp macro="" textlink="">
      <xdr:nvSpPr>
        <xdr:cNvPr id="337" name="楕円 336"/>
        <xdr:cNvSpPr/>
      </xdr:nvSpPr>
      <xdr:spPr>
        <a:xfrm>
          <a:off x="8699500" y="146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101727</xdr:rowOff>
    </xdr:from>
    <xdr:to>
      <xdr:col>50</xdr:col>
      <xdr:colOff>114300</xdr:colOff>
      <xdr:row>85</xdr:row>
      <xdr:rowOff>106832</xdr:rowOff>
    </xdr:to>
    <xdr:cxnSp macro="">
      <xdr:nvCxnSpPr>
        <xdr:cNvPr id="338" name="直線コネクタ 337"/>
        <xdr:cNvCxnSpPr/>
      </xdr:nvCxnSpPr>
      <xdr:spPr>
        <a:xfrm flipV="1">
          <a:off x="8750300" y="14674977"/>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55880</xdr:rowOff>
    </xdr:from>
    <xdr:to>
      <xdr:col>41</xdr:col>
      <xdr:colOff>101600</xdr:colOff>
      <xdr:row>85</xdr:row>
      <xdr:rowOff>157480</xdr:rowOff>
    </xdr:to>
    <xdr:sp macro="" textlink="">
      <xdr:nvSpPr>
        <xdr:cNvPr id="339" name="楕円 338"/>
        <xdr:cNvSpPr/>
      </xdr:nvSpPr>
      <xdr:spPr>
        <a:xfrm>
          <a:off x="7810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106680</xdr:rowOff>
    </xdr:from>
    <xdr:to>
      <xdr:col>45</xdr:col>
      <xdr:colOff>177800</xdr:colOff>
      <xdr:row>85</xdr:row>
      <xdr:rowOff>106832</xdr:rowOff>
    </xdr:to>
    <xdr:cxnSp macro="">
      <xdr:nvCxnSpPr>
        <xdr:cNvPr id="340" name="直線コネクタ 339"/>
        <xdr:cNvCxnSpPr/>
      </xdr:nvCxnSpPr>
      <xdr:spPr>
        <a:xfrm>
          <a:off x="7861300" y="1467993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94</xdr:rowOff>
    </xdr:from>
    <xdr:ext cx="469744" cy="259045"/>
    <xdr:sp macro="" textlink="">
      <xdr:nvSpPr>
        <xdr:cNvPr id="341" name="n_1aveValue【公営住宅】&#10;一人当たり面積"/>
        <xdr:cNvSpPr txBox="1"/>
      </xdr:nvSpPr>
      <xdr:spPr>
        <a:xfrm>
          <a:off x="9391727" y="1474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42" name="n_2aveValue【公営住宅】&#10;一人当たり面積"/>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44366</xdr:rowOff>
    </xdr:from>
    <xdr:ext cx="469744" cy="259045"/>
    <xdr:sp macro="" textlink="">
      <xdr:nvSpPr>
        <xdr:cNvPr id="343" name="n_3aveValue【公営住宅】&#10;一人当たり面積"/>
        <xdr:cNvSpPr txBox="1"/>
      </xdr:nvSpPr>
      <xdr:spPr>
        <a:xfrm>
          <a:off x="7626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169054</xdr:rowOff>
    </xdr:from>
    <xdr:ext cx="469744" cy="259045"/>
    <xdr:sp macro="" textlink="">
      <xdr:nvSpPr>
        <xdr:cNvPr id="344" name="n_1mainValue【公営住宅】&#10;一人当たり面積"/>
        <xdr:cNvSpPr txBox="1"/>
      </xdr:nvSpPr>
      <xdr:spPr>
        <a:xfrm>
          <a:off x="9391727" y="1439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2709</xdr:rowOff>
    </xdr:from>
    <xdr:ext cx="469744" cy="259045"/>
    <xdr:sp macro="" textlink="">
      <xdr:nvSpPr>
        <xdr:cNvPr id="345" name="n_2mainValue【公営住宅】&#10;一人当たり面積"/>
        <xdr:cNvSpPr txBox="1"/>
      </xdr:nvSpPr>
      <xdr:spPr>
        <a:xfrm>
          <a:off x="8515427" y="144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2557</xdr:rowOff>
    </xdr:from>
    <xdr:ext cx="469744" cy="259045"/>
    <xdr:sp macro="" textlink="">
      <xdr:nvSpPr>
        <xdr:cNvPr id="346" name="n_3mainValue【公営住宅】&#10;一人当たり面積"/>
        <xdr:cNvSpPr txBox="1"/>
      </xdr:nvSpPr>
      <xdr:spPr>
        <a:xfrm>
          <a:off x="7626427" y="1440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7" name="テキスト ボックス 35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59" name="テキスト ボックス 358"/>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69" name="テキスト ボックス 368"/>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164374</xdr:rowOff>
    </xdr:from>
    <xdr:to>
      <xdr:col>24</xdr:col>
      <xdr:colOff>62865</xdr:colOff>
      <xdr:row>107</xdr:row>
      <xdr:rowOff>143148</xdr:rowOff>
    </xdr:to>
    <xdr:cxnSp macro="">
      <xdr:nvCxnSpPr>
        <xdr:cNvPr id="373" name="直線コネクタ 372"/>
        <xdr:cNvCxnSpPr/>
      </xdr:nvCxnSpPr>
      <xdr:spPr>
        <a:xfrm flipV="1">
          <a:off x="4634865" y="17309374"/>
          <a:ext cx="0" cy="1178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146975</xdr:rowOff>
    </xdr:from>
    <xdr:ext cx="405111" cy="259045"/>
    <xdr:sp macro="" textlink="">
      <xdr:nvSpPr>
        <xdr:cNvPr id="374" name="【港湾・漁港】&#10;有形固定資産減価償却率最小値テキスト"/>
        <xdr:cNvSpPr txBox="1"/>
      </xdr:nvSpPr>
      <xdr:spPr>
        <a:xfrm>
          <a:off x="4673600" y="1849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143148</xdr:rowOff>
    </xdr:from>
    <xdr:to>
      <xdr:col>24</xdr:col>
      <xdr:colOff>152400</xdr:colOff>
      <xdr:row>107</xdr:row>
      <xdr:rowOff>143148</xdr:rowOff>
    </xdr:to>
    <xdr:cxnSp macro="">
      <xdr:nvCxnSpPr>
        <xdr:cNvPr id="375" name="直線コネクタ 374"/>
        <xdr:cNvCxnSpPr/>
      </xdr:nvCxnSpPr>
      <xdr:spPr>
        <a:xfrm>
          <a:off x="4546600" y="1848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111051</xdr:rowOff>
    </xdr:from>
    <xdr:ext cx="405111" cy="259045"/>
    <xdr:sp macro="" textlink="">
      <xdr:nvSpPr>
        <xdr:cNvPr id="376" name="【港湾・漁港】&#10;有形固定資産減価償却率最大値テキスト"/>
        <xdr:cNvSpPr txBox="1"/>
      </xdr:nvSpPr>
      <xdr:spPr>
        <a:xfrm>
          <a:off x="4673600" y="1708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164374</xdr:rowOff>
    </xdr:from>
    <xdr:to>
      <xdr:col>24</xdr:col>
      <xdr:colOff>152400</xdr:colOff>
      <xdr:row>100</xdr:row>
      <xdr:rowOff>164374</xdr:rowOff>
    </xdr:to>
    <xdr:cxnSp macro="">
      <xdr:nvCxnSpPr>
        <xdr:cNvPr id="377" name="直線コネクタ 376"/>
        <xdr:cNvCxnSpPr/>
      </xdr:nvCxnSpPr>
      <xdr:spPr>
        <a:xfrm>
          <a:off x="4546600" y="1730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40113</xdr:rowOff>
    </xdr:from>
    <xdr:ext cx="405111" cy="259045"/>
    <xdr:sp macro="" textlink="">
      <xdr:nvSpPr>
        <xdr:cNvPr id="378" name="【港湾・漁港】&#10;有形固定資産減価償却率平均値テキスト"/>
        <xdr:cNvSpPr txBox="1"/>
      </xdr:nvSpPr>
      <xdr:spPr>
        <a:xfrm>
          <a:off x="4673600" y="1787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17236</xdr:rowOff>
    </xdr:from>
    <xdr:to>
      <xdr:col>24</xdr:col>
      <xdr:colOff>114300</xdr:colOff>
      <xdr:row>105</xdr:row>
      <xdr:rowOff>118836</xdr:rowOff>
    </xdr:to>
    <xdr:sp macro="" textlink="">
      <xdr:nvSpPr>
        <xdr:cNvPr id="379" name="フローチャート: 判断 378"/>
        <xdr:cNvSpPr/>
      </xdr:nvSpPr>
      <xdr:spPr>
        <a:xfrm>
          <a:off x="45847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7438</xdr:rowOff>
    </xdr:from>
    <xdr:to>
      <xdr:col>20</xdr:col>
      <xdr:colOff>38100</xdr:colOff>
      <xdr:row>105</xdr:row>
      <xdr:rowOff>109038</xdr:rowOff>
    </xdr:to>
    <xdr:sp macro="" textlink="">
      <xdr:nvSpPr>
        <xdr:cNvPr id="380" name="フローチャート: 判断 379"/>
        <xdr:cNvSpPr/>
      </xdr:nvSpPr>
      <xdr:spPr>
        <a:xfrm>
          <a:off x="3746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49893</xdr:rowOff>
    </xdr:from>
    <xdr:to>
      <xdr:col>15</xdr:col>
      <xdr:colOff>101600</xdr:colOff>
      <xdr:row>105</xdr:row>
      <xdr:rowOff>151493</xdr:rowOff>
    </xdr:to>
    <xdr:sp macro="" textlink="">
      <xdr:nvSpPr>
        <xdr:cNvPr id="381" name="フローチャート: 判断 380"/>
        <xdr:cNvSpPr/>
      </xdr:nvSpPr>
      <xdr:spPr>
        <a:xfrm>
          <a:off x="2857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131536</xdr:rowOff>
    </xdr:from>
    <xdr:to>
      <xdr:col>10</xdr:col>
      <xdr:colOff>165100</xdr:colOff>
      <xdr:row>108</xdr:row>
      <xdr:rowOff>61686</xdr:rowOff>
    </xdr:to>
    <xdr:sp macro="" textlink="">
      <xdr:nvSpPr>
        <xdr:cNvPr id="382" name="フローチャート: 判断 381"/>
        <xdr:cNvSpPr/>
      </xdr:nvSpPr>
      <xdr:spPr>
        <a:xfrm>
          <a:off x="1968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92348</xdr:rowOff>
    </xdr:from>
    <xdr:to>
      <xdr:col>24</xdr:col>
      <xdr:colOff>114300</xdr:colOff>
      <xdr:row>108</xdr:row>
      <xdr:rowOff>22498</xdr:rowOff>
    </xdr:to>
    <xdr:sp macro="" textlink="">
      <xdr:nvSpPr>
        <xdr:cNvPr id="388" name="楕円 387"/>
        <xdr:cNvSpPr/>
      </xdr:nvSpPr>
      <xdr:spPr>
        <a:xfrm>
          <a:off x="45847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7275</xdr:rowOff>
    </xdr:from>
    <xdr:ext cx="405111" cy="259045"/>
    <xdr:sp macro="" textlink="">
      <xdr:nvSpPr>
        <xdr:cNvPr id="389" name="【港湾・漁港】&#10;有形固定資産減価償却率該当値テキスト"/>
        <xdr:cNvSpPr txBox="1"/>
      </xdr:nvSpPr>
      <xdr:spPr>
        <a:xfrm>
          <a:off x="4673600" y="18352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27032</xdr:rowOff>
    </xdr:from>
    <xdr:to>
      <xdr:col>20</xdr:col>
      <xdr:colOff>38100</xdr:colOff>
      <xdr:row>107</xdr:row>
      <xdr:rowOff>128632</xdr:rowOff>
    </xdr:to>
    <xdr:sp macro="" textlink="">
      <xdr:nvSpPr>
        <xdr:cNvPr id="390" name="楕円 389"/>
        <xdr:cNvSpPr/>
      </xdr:nvSpPr>
      <xdr:spPr>
        <a:xfrm>
          <a:off x="3746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77832</xdr:rowOff>
    </xdr:from>
    <xdr:to>
      <xdr:col>24</xdr:col>
      <xdr:colOff>63500</xdr:colOff>
      <xdr:row>107</xdr:row>
      <xdr:rowOff>143148</xdr:rowOff>
    </xdr:to>
    <xdr:cxnSp macro="">
      <xdr:nvCxnSpPr>
        <xdr:cNvPr id="391" name="直線コネクタ 390"/>
        <xdr:cNvCxnSpPr/>
      </xdr:nvCxnSpPr>
      <xdr:spPr>
        <a:xfrm>
          <a:off x="3797300" y="18422982"/>
          <a:ext cx="8382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66221</xdr:rowOff>
    </xdr:from>
    <xdr:to>
      <xdr:col>15</xdr:col>
      <xdr:colOff>101600</xdr:colOff>
      <xdr:row>107</xdr:row>
      <xdr:rowOff>167821</xdr:rowOff>
    </xdr:to>
    <xdr:sp macro="" textlink="">
      <xdr:nvSpPr>
        <xdr:cNvPr id="392" name="楕円 391"/>
        <xdr:cNvSpPr/>
      </xdr:nvSpPr>
      <xdr:spPr>
        <a:xfrm>
          <a:off x="2857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77832</xdr:rowOff>
    </xdr:from>
    <xdr:to>
      <xdr:col>19</xdr:col>
      <xdr:colOff>177800</xdr:colOff>
      <xdr:row>107</xdr:row>
      <xdr:rowOff>117021</xdr:rowOff>
    </xdr:to>
    <xdr:cxnSp macro="">
      <xdr:nvCxnSpPr>
        <xdr:cNvPr id="393" name="直線コネクタ 392"/>
        <xdr:cNvCxnSpPr/>
      </xdr:nvCxnSpPr>
      <xdr:spPr>
        <a:xfrm flipV="1">
          <a:off x="2908300" y="1842298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128270</xdr:rowOff>
    </xdr:from>
    <xdr:to>
      <xdr:col>10</xdr:col>
      <xdr:colOff>165100</xdr:colOff>
      <xdr:row>108</xdr:row>
      <xdr:rowOff>58420</xdr:rowOff>
    </xdr:to>
    <xdr:sp macro="" textlink="">
      <xdr:nvSpPr>
        <xdr:cNvPr id="394" name="楕円 393"/>
        <xdr:cNvSpPr/>
      </xdr:nvSpPr>
      <xdr:spPr>
        <a:xfrm>
          <a:off x="1968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117021</xdr:rowOff>
    </xdr:from>
    <xdr:to>
      <xdr:col>15</xdr:col>
      <xdr:colOff>50800</xdr:colOff>
      <xdr:row>108</xdr:row>
      <xdr:rowOff>7620</xdr:rowOff>
    </xdr:to>
    <xdr:cxnSp macro="">
      <xdr:nvCxnSpPr>
        <xdr:cNvPr id="395" name="直線コネクタ 394"/>
        <xdr:cNvCxnSpPr/>
      </xdr:nvCxnSpPr>
      <xdr:spPr>
        <a:xfrm flipV="1">
          <a:off x="2019300" y="1846217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125565</xdr:rowOff>
    </xdr:from>
    <xdr:ext cx="405111" cy="259045"/>
    <xdr:sp macro="" textlink="">
      <xdr:nvSpPr>
        <xdr:cNvPr id="396" name="n_1aveValue【港湾・漁港】&#10;有形固定資産減価償却率"/>
        <xdr:cNvSpPr txBox="1"/>
      </xdr:nvSpPr>
      <xdr:spPr>
        <a:xfrm>
          <a:off x="35820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168020</xdr:rowOff>
    </xdr:from>
    <xdr:ext cx="405111" cy="259045"/>
    <xdr:sp macro="" textlink="">
      <xdr:nvSpPr>
        <xdr:cNvPr id="397" name="n_2aveValue【港湾・漁港】&#10;有形固定資産減価償却率"/>
        <xdr:cNvSpPr txBox="1"/>
      </xdr:nvSpPr>
      <xdr:spPr>
        <a:xfrm>
          <a:off x="27057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52813</xdr:rowOff>
    </xdr:from>
    <xdr:ext cx="405111" cy="259045"/>
    <xdr:sp macro="" textlink="">
      <xdr:nvSpPr>
        <xdr:cNvPr id="398" name="n_3aveValue【港湾・漁港】&#10;有形固定資産減価償却率"/>
        <xdr:cNvSpPr txBox="1"/>
      </xdr:nvSpPr>
      <xdr:spPr>
        <a:xfrm>
          <a:off x="1816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119759</xdr:rowOff>
    </xdr:from>
    <xdr:ext cx="405111" cy="259045"/>
    <xdr:sp macro="" textlink="">
      <xdr:nvSpPr>
        <xdr:cNvPr id="399" name="n_1mainValue【港湾・漁港】&#10;有形固定資産減価償却率"/>
        <xdr:cNvSpPr txBox="1"/>
      </xdr:nvSpPr>
      <xdr:spPr>
        <a:xfrm>
          <a:off x="35820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158948</xdr:rowOff>
    </xdr:from>
    <xdr:ext cx="405111" cy="259045"/>
    <xdr:sp macro="" textlink="">
      <xdr:nvSpPr>
        <xdr:cNvPr id="400" name="n_2mainValue【港湾・漁港】&#10;有形固定資産減価償却率"/>
        <xdr:cNvSpPr txBox="1"/>
      </xdr:nvSpPr>
      <xdr:spPr>
        <a:xfrm>
          <a:off x="2705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74947</xdr:rowOff>
    </xdr:from>
    <xdr:ext cx="405111" cy="259045"/>
    <xdr:sp macro="" textlink="">
      <xdr:nvSpPr>
        <xdr:cNvPr id="401" name="n_3mainValue【港湾・漁港】&#10;有形固定資産減価償却率"/>
        <xdr:cNvSpPr txBox="1"/>
      </xdr:nvSpPr>
      <xdr:spPr>
        <a:xfrm>
          <a:off x="1816744" y="1824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2" name="直線コネクタ 41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3" name="テキスト ボックス 41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4" name="直線コネクタ 41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5" name="テキスト ボックス 414"/>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7" name="テキスト ボックス 416"/>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8" name="直線コネクタ 41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19" name="テキスト ボックス 418"/>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0" name="直線コネクタ 41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21" name="テキスト ボックス 420"/>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3" name="テキスト ボックス 42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89773</xdr:rowOff>
    </xdr:from>
    <xdr:to>
      <xdr:col>54</xdr:col>
      <xdr:colOff>189865</xdr:colOff>
      <xdr:row>108</xdr:row>
      <xdr:rowOff>150582</xdr:rowOff>
    </xdr:to>
    <xdr:cxnSp macro="">
      <xdr:nvCxnSpPr>
        <xdr:cNvPr id="425" name="直線コネクタ 424"/>
        <xdr:cNvCxnSpPr/>
      </xdr:nvCxnSpPr>
      <xdr:spPr>
        <a:xfrm flipV="1">
          <a:off x="10476865" y="17234773"/>
          <a:ext cx="0" cy="1432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154409</xdr:rowOff>
    </xdr:from>
    <xdr:ext cx="469744" cy="259045"/>
    <xdr:sp macro="" textlink="">
      <xdr:nvSpPr>
        <xdr:cNvPr id="426" name="【港湾・漁港】&#10;一人当たり有形固定資産（償却資産）額最小値テキスト"/>
        <xdr:cNvSpPr txBox="1"/>
      </xdr:nvSpPr>
      <xdr:spPr>
        <a:xfrm>
          <a:off x="10515600" y="186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150582</xdr:rowOff>
    </xdr:from>
    <xdr:to>
      <xdr:col>55</xdr:col>
      <xdr:colOff>88900</xdr:colOff>
      <xdr:row>108</xdr:row>
      <xdr:rowOff>150582</xdr:rowOff>
    </xdr:to>
    <xdr:cxnSp macro="">
      <xdr:nvCxnSpPr>
        <xdr:cNvPr id="427" name="直線コネクタ 426"/>
        <xdr:cNvCxnSpPr/>
      </xdr:nvCxnSpPr>
      <xdr:spPr>
        <a:xfrm>
          <a:off x="10388600" y="1866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36450</xdr:rowOff>
    </xdr:from>
    <xdr:ext cx="690189" cy="259045"/>
    <xdr:sp macro="" textlink="">
      <xdr:nvSpPr>
        <xdr:cNvPr id="428" name="【港湾・漁港】&#10;一人当たり有形固定資産（償却資産）額最大値テキスト"/>
        <xdr:cNvSpPr txBox="1"/>
      </xdr:nvSpPr>
      <xdr:spPr>
        <a:xfrm>
          <a:off x="10515600" y="17010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89773</xdr:rowOff>
    </xdr:from>
    <xdr:to>
      <xdr:col>55</xdr:col>
      <xdr:colOff>88900</xdr:colOff>
      <xdr:row>100</xdr:row>
      <xdr:rowOff>89773</xdr:rowOff>
    </xdr:to>
    <xdr:cxnSp macro="">
      <xdr:nvCxnSpPr>
        <xdr:cNvPr id="429" name="直線コネクタ 428"/>
        <xdr:cNvCxnSpPr/>
      </xdr:nvCxnSpPr>
      <xdr:spPr>
        <a:xfrm>
          <a:off x="10388600" y="1723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57101</xdr:rowOff>
    </xdr:from>
    <xdr:ext cx="599010" cy="259045"/>
    <xdr:sp macro="" textlink="">
      <xdr:nvSpPr>
        <xdr:cNvPr id="430" name="【港湾・漁港】&#10;一人当たり有形固定資産（償却資産）額平均値テキスト"/>
        <xdr:cNvSpPr txBox="1"/>
      </xdr:nvSpPr>
      <xdr:spPr>
        <a:xfrm>
          <a:off x="10515600" y="180593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78674</xdr:rowOff>
    </xdr:from>
    <xdr:to>
      <xdr:col>55</xdr:col>
      <xdr:colOff>50800</xdr:colOff>
      <xdr:row>106</xdr:row>
      <xdr:rowOff>8824</xdr:rowOff>
    </xdr:to>
    <xdr:sp macro="" textlink="">
      <xdr:nvSpPr>
        <xdr:cNvPr id="431" name="フローチャート: 判断 430"/>
        <xdr:cNvSpPr/>
      </xdr:nvSpPr>
      <xdr:spPr>
        <a:xfrm>
          <a:off x="10426700" y="1808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106274</xdr:rowOff>
    </xdr:from>
    <xdr:to>
      <xdr:col>50</xdr:col>
      <xdr:colOff>165100</xdr:colOff>
      <xdr:row>106</xdr:row>
      <xdr:rowOff>36424</xdr:rowOff>
    </xdr:to>
    <xdr:sp macro="" textlink="">
      <xdr:nvSpPr>
        <xdr:cNvPr id="432" name="フローチャート: 判断 431"/>
        <xdr:cNvSpPr/>
      </xdr:nvSpPr>
      <xdr:spPr>
        <a:xfrm>
          <a:off x="9588500" y="181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120593</xdr:rowOff>
    </xdr:from>
    <xdr:to>
      <xdr:col>46</xdr:col>
      <xdr:colOff>38100</xdr:colOff>
      <xdr:row>106</xdr:row>
      <xdr:rowOff>50743</xdr:rowOff>
    </xdr:to>
    <xdr:sp macro="" textlink="">
      <xdr:nvSpPr>
        <xdr:cNvPr id="433" name="フローチャート: 判断 432"/>
        <xdr:cNvSpPr/>
      </xdr:nvSpPr>
      <xdr:spPr>
        <a:xfrm>
          <a:off x="8699500" y="1812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11235</xdr:rowOff>
    </xdr:from>
    <xdr:to>
      <xdr:col>41</xdr:col>
      <xdr:colOff>101600</xdr:colOff>
      <xdr:row>106</xdr:row>
      <xdr:rowOff>112835</xdr:rowOff>
    </xdr:to>
    <xdr:sp macro="" textlink="">
      <xdr:nvSpPr>
        <xdr:cNvPr id="434" name="フローチャート: 判断 433"/>
        <xdr:cNvSpPr/>
      </xdr:nvSpPr>
      <xdr:spPr>
        <a:xfrm>
          <a:off x="7810500" y="181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38973</xdr:rowOff>
    </xdr:from>
    <xdr:to>
      <xdr:col>55</xdr:col>
      <xdr:colOff>50800</xdr:colOff>
      <xdr:row>100</xdr:row>
      <xdr:rowOff>140573</xdr:rowOff>
    </xdr:to>
    <xdr:sp macro="" textlink="">
      <xdr:nvSpPr>
        <xdr:cNvPr id="440" name="楕円 439"/>
        <xdr:cNvSpPr/>
      </xdr:nvSpPr>
      <xdr:spPr>
        <a:xfrm>
          <a:off x="10426700" y="1718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163450</xdr:rowOff>
    </xdr:from>
    <xdr:ext cx="690189" cy="259045"/>
    <xdr:sp macro="" textlink="">
      <xdr:nvSpPr>
        <xdr:cNvPr id="441" name="【港湾・漁港】&#10;一人当たり有形固定資産（償却資産）額該当値テキスト"/>
        <xdr:cNvSpPr txBox="1"/>
      </xdr:nvSpPr>
      <xdr:spPr>
        <a:xfrm>
          <a:off x="10515600" y="17137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11429</xdr:rowOff>
    </xdr:from>
    <xdr:to>
      <xdr:col>50</xdr:col>
      <xdr:colOff>165100</xdr:colOff>
      <xdr:row>101</xdr:row>
      <xdr:rowOff>113029</xdr:rowOff>
    </xdr:to>
    <xdr:sp macro="" textlink="">
      <xdr:nvSpPr>
        <xdr:cNvPr id="442" name="楕円 441"/>
        <xdr:cNvSpPr/>
      </xdr:nvSpPr>
      <xdr:spPr>
        <a:xfrm>
          <a:off x="9588500" y="173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89773</xdr:rowOff>
    </xdr:from>
    <xdr:to>
      <xdr:col>55</xdr:col>
      <xdr:colOff>0</xdr:colOff>
      <xdr:row>101</xdr:row>
      <xdr:rowOff>62229</xdr:rowOff>
    </xdr:to>
    <xdr:cxnSp macro="">
      <xdr:nvCxnSpPr>
        <xdr:cNvPr id="443" name="直線コネクタ 442"/>
        <xdr:cNvCxnSpPr/>
      </xdr:nvCxnSpPr>
      <xdr:spPr>
        <a:xfrm flipV="1">
          <a:off x="9639300" y="17234773"/>
          <a:ext cx="838200" cy="14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66511</xdr:rowOff>
    </xdr:from>
    <xdr:to>
      <xdr:col>46</xdr:col>
      <xdr:colOff>38100</xdr:colOff>
      <xdr:row>101</xdr:row>
      <xdr:rowOff>168111</xdr:rowOff>
    </xdr:to>
    <xdr:sp macro="" textlink="">
      <xdr:nvSpPr>
        <xdr:cNvPr id="444" name="楕円 443"/>
        <xdr:cNvSpPr/>
      </xdr:nvSpPr>
      <xdr:spPr>
        <a:xfrm>
          <a:off x="8699500" y="1738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62229</xdr:rowOff>
    </xdr:from>
    <xdr:to>
      <xdr:col>50</xdr:col>
      <xdr:colOff>114300</xdr:colOff>
      <xdr:row>101</xdr:row>
      <xdr:rowOff>117311</xdr:rowOff>
    </xdr:to>
    <xdr:cxnSp macro="">
      <xdr:nvCxnSpPr>
        <xdr:cNvPr id="445" name="直線コネクタ 444"/>
        <xdr:cNvCxnSpPr/>
      </xdr:nvCxnSpPr>
      <xdr:spPr>
        <a:xfrm flipV="1">
          <a:off x="8750300" y="17378679"/>
          <a:ext cx="889000" cy="5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97112</xdr:rowOff>
    </xdr:from>
    <xdr:to>
      <xdr:col>41</xdr:col>
      <xdr:colOff>101600</xdr:colOff>
      <xdr:row>102</xdr:row>
      <xdr:rowOff>27262</xdr:rowOff>
    </xdr:to>
    <xdr:sp macro="" textlink="">
      <xdr:nvSpPr>
        <xdr:cNvPr id="446" name="楕円 445"/>
        <xdr:cNvSpPr/>
      </xdr:nvSpPr>
      <xdr:spPr>
        <a:xfrm>
          <a:off x="7810500" y="1741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117311</xdr:rowOff>
    </xdr:from>
    <xdr:to>
      <xdr:col>45</xdr:col>
      <xdr:colOff>177800</xdr:colOff>
      <xdr:row>101</xdr:row>
      <xdr:rowOff>147912</xdr:rowOff>
    </xdr:to>
    <xdr:cxnSp macro="">
      <xdr:nvCxnSpPr>
        <xdr:cNvPr id="447" name="直線コネクタ 446"/>
        <xdr:cNvCxnSpPr/>
      </xdr:nvCxnSpPr>
      <xdr:spPr>
        <a:xfrm flipV="1">
          <a:off x="7861300" y="17433761"/>
          <a:ext cx="889000" cy="3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27551</xdr:rowOff>
    </xdr:from>
    <xdr:ext cx="599010" cy="259045"/>
    <xdr:sp macro="" textlink="">
      <xdr:nvSpPr>
        <xdr:cNvPr id="448" name="n_1aveValue【港湾・漁港】&#10;一人当たり有形固定資産（償却資産）額"/>
        <xdr:cNvSpPr txBox="1"/>
      </xdr:nvSpPr>
      <xdr:spPr>
        <a:xfrm>
          <a:off x="9327095" y="182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41870</xdr:rowOff>
    </xdr:from>
    <xdr:ext cx="599010" cy="259045"/>
    <xdr:sp macro="" textlink="">
      <xdr:nvSpPr>
        <xdr:cNvPr id="449" name="n_2aveValue【港湾・漁港】&#10;一人当たり有形固定資産（償却資産）額"/>
        <xdr:cNvSpPr txBox="1"/>
      </xdr:nvSpPr>
      <xdr:spPr>
        <a:xfrm>
          <a:off x="8450795" y="1821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103962</xdr:rowOff>
    </xdr:from>
    <xdr:ext cx="599010" cy="259045"/>
    <xdr:sp macro="" textlink="">
      <xdr:nvSpPr>
        <xdr:cNvPr id="450" name="n_3aveValue【港湾・漁港】&#10;一人当たり有形固定資産（償却資産）額"/>
        <xdr:cNvSpPr txBox="1"/>
      </xdr:nvSpPr>
      <xdr:spPr>
        <a:xfrm>
          <a:off x="7561795" y="1827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129556</xdr:rowOff>
    </xdr:from>
    <xdr:ext cx="690189" cy="259045"/>
    <xdr:sp macro="" textlink="">
      <xdr:nvSpPr>
        <xdr:cNvPr id="451" name="n_1mainValue【港湾・漁港】&#10;一人当たり有形固定資産（償却資産）額"/>
        <xdr:cNvSpPr txBox="1"/>
      </xdr:nvSpPr>
      <xdr:spPr>
        <a:xfrm>
          <a:off x="9281505" y="171031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100</xdr:row>
      <xdr:rowOff>13188</xdr:rowOff>
    </xdr:from>
    <xdr:ext cx="690189" cy="259045"/>
    <xdr:sp macro="" textlink="">
      <xdr:nvSpPr>
        <xdr:cNvPr id="452" name="n_2mainValue【港湾・漁港】&#10;一人当たり有形固定資産（償却資産）額"/>
        <xdr:cNvSpPr txBox="1"/>
      </xdr:nvSpPr>
      <xdr:spPr>
        <a:xfrm>
          <a:off x="8405205" y="171581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100</xdr:row>
      <xdr:rowOff>43789</xdr:rowOff>
    </xdr:from>
    <xdr:ext cx="690189" cy="259045"/>
    <xdr:sp macro="" textlink="">
      <xdr:nvSpPr>
        <xdr:cNvPr id="453" name="n_3mainValue【港湾・漁港】&#10;一人当たり有形固定資産（償却資産）額"/>
        <xdr:cNvSpPr txBox="1"/>
      </xdr:nvSpPr>
      <xdr:spPr>
        <a:xfrm>
          <a:off x="7516205" y="17188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81915</xdr:rowOff>
    </xdr:to>
    <xdr:cxnSp macro="">
      <xdr:nvCxnSpPr>
        <xdr:cNvPr id="478" name="直線コネクタ 477"/>
        <xdr:cNvCxnSpPr/>
      </xdr:nvCxnSpPr>
      <xdr:spPr>
        <a:xfrm flipV="1">
          <a:off x="16318864" y="573595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85742</xdr:rowOff>
    </xdr:from>
    <xdr:ext cx="405111" cy="259045"/>
    <xdr:sp macro="" textlink="">
      <xdr:nvSpPr>
        <xdr:cNvPr id="479" name="【認定こども園・幼稚園・保育所】&#10;有形固定資産減価償却率最小値テキスト"/>
        <xdr:cNvSpPr txBox="1"/>
      </xdr:nvSpPr>
      <xdr:spPr>
        <a:xfrm>
          <a:off x="16357600" y="728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81915</xdr:rowOff>
    </xdr:from>
    <xdr:to>
      <xdr:col>86</xdr:col>
      <xdr:colOff>25400</xdr:colOff>
      <xdr:row>42</xdr:row>
      <xdr:rowOff>81915</xdr:rowOff>
    </xdr:to>
    <xdr:cxnSp macro="">
      <xdr:nvCxnSpPr>
        <xdr:cNvPr id="480" name="直線コネクタ 479"/>
        <xdr:cNvCxnSpPr/>
      </xdr:nvCxnSpPr>
      <xdr:spPr>
        <a:xfrm>
          <a:off x="16230600" y="728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81"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82" name="直線コネクタ 481"/>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135272</xdr:rowOff>
    </xdr:from>
    <xdr:ext cx="405111" cy="259045"/>
    <xdr:sp macro="" textlink="">
      <xdr:nvSpPr>
        <xdr:cNvPr id="483" name="【認定こども園・幼稚園・保育所】&#10;有形固定資産減価償却率平均値テキスト"/>
        <xdr:cNvSpPr txBox="1"/>
      </xdr:nvSpPr>
      <xdr:spPr>
        <a:xfrm>
          <a:off x="16357600" y="647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484" name="フローチャート: 判断 483"/>
        <xdr:cNvSpPr/>
      </xdr:nvSpPr>
      <xdr:spPr>
        <a:xfrm>
          <a:off x="162687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8255</xdr:rowOff>
    </xdr:from>
    <xdr:to>
      <xdr:col>81</xdr:col>
      <xdr:colOff>101600</xdr:colOff>
      <xdr:row>38</xdr:row>
      <xdr:rowOff>109855</xdr:rowOff>
    </xdr:to>
    <xdr:sp macro="" textlink="">
      <xdr:nvSpPr>
        <xdr:cNvPr id="485" name="フローチャート: 判断 484"/>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486" name="フローチャート: 判断 485"/>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487" name="フローチャート: 判断 486"/>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126365</xdr:rowOff>
    </xdr:from>
    <xdr:to>
      <xdr:col>85</xdr:col>
      <xdr:colOff>177800</xdr:colOff>
      <xdr:row>35</xdr:row>
      <xdr:rowOff>56515</xdr:rowOff>
    </xdr:to>
    <xdr:sp macro="" textlink="">
      <xdr:nvSpPr>
        <xdr:cNvPr id="493" name="楕円 492"/>
        <xdr:cNvSpPr/>
      </xdr:nvSpPr>
      <xdr:spPr>
        <a:xfrm>
          <a:off x="162687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149242</xdr:rowOff>
    </xdr:from>
    <xdr:ext cx="405111" cy="259045"/>
    <xdr:sp macro="" textlink="">
      <xdr:nvSpPr>
        <xdr:cNvPr id="494" name="【認定こども園・幼稚園・保育所】&#10;有形固定資産減価償却率該当値テキスト"/>
        <xdr:cNvSpPr txBox="1"/>
      </xdr:nvSpPr>
      <xdr:spPr>
        <a:xfrm>
          <a:off x="16357600"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8255</xdr:rowOff>
    </xdr:from>
    <xdr:to>
      <xdr:col>81</xdr:col>
      <xdr:colOff>101600</xdr:colOff>
      <xdr:row>35</xdr:row>
      <xdr:rowOff>109855</xdr:rowOff>
    </xdr:to>
    <xdr:sp macro="" textlink="">
      <xdr:nvSpPr>
        <xdr:cNvPr id="495" name="楕円 494"/>
        <xdr:cNvSpPr/>
      </xdr:nvSpPr>
      <xdr:spPr>
        <a:xfrm>
          <a:off x="15430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5715</xdr:rowOff>
    </xdr:from>
    <xdr:to>
      <xdr:col>85</xdr:col>
      <xdr:colOff>127000</xdr:colOff>
      <xdr:row>35</xdr:row>
      <xdr:rowOff>59055</xdr:rowOff>
    </xdr:to>
    <xdr:cxnSp macro="">
      <xdr:nvCxnSpPr>
        <xdr:cNvPr id="496" name="直線コネクタ 495"/>
        <xdr:cNvCxnSpPr/>
      </xdr:nvCxnSpPr>
      <xdr:spPr>
        <a:xfrm flipV="1">
          <a:off x="15481300" y="600646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44450</xdr:rowOff>
    </xdr:from>
    <xdr:to>
      <xdr:col>76</xdr:col>
      <xdr:colOff>165100</xdr:colOff>
      <xdr:row>35</xdr:row>
      <xdr:rowOff>146050</xdr:rowOff>
    </xdr:to>
    <xdr:sp macro="" textlink="">
      <xdr:nvSpPr>
        <xdr:cNvPr id="497" name="楕円 496"/>
        <xdr:cNvSpPr/>
      </xdr:nvSpPr>
      <xdr:spPr>
        <a:xfrm>
          <a:off x="14541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59055</xdr:rowOff>
    </xdr:from>
    <xdr:to>
      <xdr:col>81</xdr:col>
      <xdr:colOff>50800</xdr:colOff>
      <xdr:row>35</xdr:row>
      <xdr:rowOff>95250</xdr:rowOff>
    </xdr:to>
    <xdr:cxnSp macro="">
      <xdr:nvCxnSpPr>
        <xdr:cNvPr id="498" name="直線コネクタ 497"/>
        <xdr:cNvCxnSpPr/>
      </xdr:nvCxnSpPr>
      <xdr:spPr>
        <a:xfrm flipV="1">
          <a:off x="14592300" y="6059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80645</xdr:rowOff>
    </xdr:from>
    <xdr:to>
      <xdr:col>72</xdr:col>
      <xdr:colOff>38100</xdr:colOff>
      <xdr:row>36</xdr:row>
      <xdr:rowOff>10795</xdr:rowOff>
    </xdr:to>
    <xdr:sp macro="" textlink="">
      <xdr:nvSpPr>
        <xdr:cNvPr id="499" name="楕円 498"/>
        <xdr:cNvSpPr/>
      </xdr:nvSpPr>
      <xdr:spPr>
        <a:xfrm>
          <a:off x="13652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95250</xdr:rowOff>
    </xdr:from>
    <xdr:to>
      <xdr:col>76</xdr:col>
      <xdr:colOff>114300</xdr:colOff>
      <xdr:row>35</xdr:row>
      <xdr:rowOff>131445</xdr:rowOff>
    </xdr:to>
    <xdr:cxnSp macro="">
      <xdr:nvCxnSpPr>
        <xdr:cNvPr id="500" name="直線コネクタ 499"/>
        <xdr:cNvCxnSpPr/>
      </xdr:nvCxnSpPr>
      <xdr:spPr>
        <a:xfrm flipV="1">
          <a:off x="13703300" y="6096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100982</xdr:rowOff>
    </xdr:from>
    <xdr:ext cx="405111" cy="259045"/>
    <xdr:sp macro="" textlink="">
      <xdr:nvSpPr>
        <xdr:cNvPr id="501" name="n_1aveValue【認定こども園・幼稚園・保育所】&#10;有形固定資産減価償却率"/>
        <xdr:cNvSpPr txBox="1"/>
      </xdr:nvSpPr>
      <xdr:spPr>
        <a:xfrm>
          <a:off x="15266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97172</xdr:rowOff>
    </xdr:from>
    <xdr:ext cx="405111" cy="259045"/>
    <xdr:sp macro="" textlink="">
      <xdr:nvSpPr>
        <xdr:cNvPr id="502" name="n_2aveValue【認定こども園・幼稚園・保育所】&#10;有形固定資産減価償却率"/>
        <xdr:cNvSpPr txBox="1"/>
      </xdr:nvSpPr>
      <xdr:spPr>
        <a:xfrm>
          <a:off x="14389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87647</xdr:rowOff>
    </xdr:from>
    <xdr:ext cx="405111" cy="259045"/>
    <xdr:sp macro="" textlink="">
      <xdr:nvSpPr>
        <xdr:cNvPr id="503" name="n_3aveValue【認定こども園・幼稚園・保育所】&#10;有形固定資産減価償却率"/>
        <xdr:cNvSpPr txBox="1"/>
      </xdr:nvSpPr>
      <xdr:spPr>
        <a:xfrm>
          <a:off x="13500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126382</xdr:rowOff>
    </xdr:from>
    <xdr:ext cx="405111" cy="259045"/>
    <xdr:sp macro="" textlink="">
      <xdr:nvSpPr>
        <xdr:cNvPr id="504" name="n_1mainValue【認定こども園・幼稚園・保育所】&#10;有形固定資産減価償却率"/>
        <xdr:cNvSpPr txBox="1"/>
      </xdr:nvSpPr>
      <xdr:spPr>
        <a:xfrm>
          <a:off x="1526604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162577</xdr:rowOff>
    </xdr:from>
    <xdr:ext cx="405111" cy="259045"/>
    <xdr:sp macro="" textlink="">
      <xdr:nvSpPr>
        <xdr:cNvPr id="505" name="n_2mainValue【認定こども園・幼稚園・保育所】&#10;有形固定資産減価償却率"/>
        <xdr:cNvSpPr txBox="1"/>
      </xdr:nvSpPr>
      <xdr:spPr>
        <a:xfrm>
          <a:off x="14389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27322</xdr:rowOff>
    </xdr:from>
    <xdr:ext cx="405111" cy="259045"/>
    <xdr:sp macro="" textlink="">
      <xdr:nvSpPr>
        <xdr:cNvPr id="506" name="n_3mainValue【認定こども園・幼稚園・保育所】&#10;有形固定資産減価償却率"/>
        <xdr:cNvSpPr txBox="1"/>
      </xdr:nvSpPr>
      <xdr:spPr>
        <a:xfrm>
          <a:off x="13500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8" name="テキスト ボックス 51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0" name="テキスト ボックス 51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2" name="テキスト ボックス 52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4" name="テキスト ボックス 52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6" name="テキスト ボックス 52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165100</xdr:rowOff>
    </xdr:to>
    <xdr:cxnSp macro="">
      <xdr:nvCxnSpPr>
        <xdr:cNvPr id="530" name="直線コネクタ 529"/>
        <xdr:cNvCxnSpPr/>
      </xdr:nvCxnSpPr>
      <xdr:spPr>
        <a:xfrm flipV="1">
          <a:off x="22160864" y="5745480"/>
          <a:ext cx="0" cy="14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168927</xdr:rowOff>
    </xdr:from>
    <xdr:ext cx="469744" cy="259045"/>
    <xdr:sp macro="" textlink="">
      <xdr:nvSpPr>
        <xdr:cNvPr id="531" name="【認定こども園・幼稚園・保育所】&#10;一人当たり面積最小値テキスト"/>
        <xdr:cNvSpPr txBox="1"/>
      </xdr:nvSpPr>
      <xdr:spPr>
        <a:xfrm>
          <a:off x="22199600" y="71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165100</xdr:rowOff>
    </xdr:from>
    <xdr:to>
      <xdr:col>116</xdr:col>
      <xdr:colOff>152400</xdr:colOff>
      <xdr:row>41</xdr:row>
      <xdr:rowOff>165100</xdr:rowOff>
    </xdr:to>
    <xdr:cxnSp macro="">
      <xdr:nvCxnSpPr>
        <xdr:cNvPr id="532" name="直線コネクタ 531"/>
        <xdr:cNvCxnSpPr/>
      </xdr:nvCxnSpPr>
      <xdr:spPr>
        <a:xfrm>
          <a:off x="220726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533" name="【認定こども園・幼稚園・保育所】&#10;一人当たり面積最大値テキスト"/>
        <xdr:cNvSpPr txBox="1"/>
      </xdr:nvSpPr>
      <xdr:spPr>
        <a:xfrm>
          <a:off x="22199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534" name="直線コネクタ 533"/>
        <xdr:cNvCxnSpPr/>
      </xdr:nvCxnSpPr>
      <xdr:spPr>
        <a:xfrm>
          <a:off x="22072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535"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536" name="フローチャート: 判断 535"/>
        <xdr:cNvSpPr/>
      </xdr:nvSpPr>
      <xdr:spPr>
        <a:xfrm>
          <a:off x="221107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140970</xdr:rowOff>
    </xdr:from>
    <xdr:to>
      <xdr:col>112</xdr:col>
      <xdr:colOff>38100</xdr:colOff>
      <xdr:row>40</xdr:row>
      <xdr:rowOff>71120</xdr:rowOff>
    </xdr:to>
    <xdr:sp macro="" textlink="">
      <xdr:nvSpPr>
        <xdr:cNvPr id="537" name="フローチャート: 判断 536"/>
        <xdr:cNvSpPr/>
      </xdr:nvSpPr>
      <xdr:spPr>
        <a:xfrm>
          <a:off x="21272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43180</xdr:rowOff>
    </xdr:from>
    <xdr:to>
      <xdr:col>107</xdr:col>
      <xdr:colOff>101600</xdr:colOff>
      <xdr:row>40</xdr:row>
      <xdr:rowOff>144780</xdr:rowOff>
    </xdr:to>
    <xdr:sp macro="" textlink="">
      <xdr:nvSpPr>
        <xdr:cNvPr id="538" name="フローチャート: 判断 537"/>
        <xdr:cNvSpPr/>
      </xdr:nvSpPr>
      <xdr:spPr>
        <a:xfrm>
          <a:off x="20383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60960</xdr:rowOff>
    </xdr:from>
    <xdr:to>
      <xdr:col>102</xdr:col>
      <xdr:colOff>165100</xdr:colOff>
      <xdr:row>40</xdr:row>
      <xdr:rowOff>162560</xdr:rowOff>
    </xdr:to>
    <xdr:sp macro="" textlink="">
      <xdr:nvSpPr>
        <xdr:cNvPr id="539" name="フローチャート: 判断 538"/>
        <xdr:cNvSpPr/>
      </xdr:nvSpPr>
      <xdr:spPr>
        <a:xfrm>
          <a:off x="19494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77470</xdr:rowOff>
    </xdr:from>
    <xdr:to>
      <xdr:col>116</xdr:col>
      <xdr:colOff>114300</xdr:colOff>
      <xdr:row>42</xdr:row>
      <xdr:rowOff>7620</xdr:rowOff>
    </xdr:to>
    <xdr:sp macro="" textlink="">
      <xdr:nvSpPr>
        <xdr:cNvPr id="545" name="楕円 544"/>
        <xdr:cNvSpPr/>
      </xdr:nvSpPr>
      <xdr:spPr>
        <a:xfrm>
          <a:off x="22110700" y="71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163847</xdr:rowOff>
    </xdr:from>
    <xdr:ext cx="469744" cy="259045"/>
    <xdr:sp macro="" textlink="">
      <xdr:nvSpPr>
        <xdr:cNvPr id="546" name="【認定こども園・幼稚園・保育所】&#10;一人当たり面積該当値テキスト"/>
        <xdr:cNvSpPr txBox="1"/>
      </xdr:nvSpPr>
      <xdr:spPr>
        <a:xfrm>
          <a:off x="22199600"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60960</xdr:rowOff>
    </xdr:from>
    <xdr:to>
      <xdr:col>112</xdr:col>
      <xdr:colOff>38100</xdr:colOff>
      <xdr:row>41</xdr:row>
      <xdr:rowOff>162560</xdr:rowOff>
    </xdr:to>
    <xdr:sp macro="" textlink="">
      <xdr:nvSpPr>
        <xdr:cNvPr id="547" name="楕円 546"/>
        <xdr:cNvSpPr/>
      </xdr:nvSpPr>
      <xdr:spPr>
        <a:xfrm>
          <a:off x="21272500" y="709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111760</xdr:rowOff>
    </xdr:from>
    <xdr:to>
      <xdr:col>116</xdr:col>
      <xdr:colOff>63500</xdr:colOff>
      <xdr:row>41</xdr:row>
      <xdr:rowOff>128270</xdr:rowOff>
    </xdr:to>
    <xdr:cxnSp macro="">
      <xdr:nvCxnSpPr>
        <xdr:cNvPr id="548" name="直線コネクタ 547"/>
        <xdr:cNvCxnSpPr/>
      </xdr:nvCxnSpPr>
      <xdr:spPr>
        <a:xfrm>
          <a:off x="21323300" y="714121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63500</xdr:rowOff>
    </xdr:from>
    <xdr:to>
      <xdr:col>107</xdr:col>
      <xdr:colOff>101600</xdr:colOff>
      <xdr:row>41</xdr:row>
      <xdr:rowOff>165100</xdr:rowOff>
    </xdr:to>
    <xdr:sp macro="" textlink="">
      <xdr:nvSpPr>
        <xdr:cNvPr id="549" name="楕円 548"/>
        <xdr:cNvSpPr/>
      </xdr:nvSpPr>
      <xdr:spPr>
        <a:xfrm>
          <a:off x="20383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111760</xdr:rowOff>
    </xdr:from>
    <xdr:to>
      <xdr:col>111</xdr:col>
      <xdr:colOff>177800</xdr:colOff>
      <xdr:row>41</xdr:row>
      <xdr:rowOff>114300</xdr:rowOff>
    </xdr:to>
    <xdr:cxnSp macro="">
      <xdr:nvCxnSpPr>
        <xdr:cNvPr id="550" name="直線コネクタ 549"/>
        <xdr:cNvCxnSpPr/>
      </xdr:nvCxnSpPr>
      <xdr:spPr>
        <a:xfrm flipV="1">
          <a:off x="20434300" y="71412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66040</xdr:rowOff>
    </xdr:from>
    <xdr:to>
      <xdr:col>102</xdr:col>
      <xdr:colOff>165100</xdr:colOff>
      <xdr:row>41</xdr:row>
      <xdr:rowOff>167640</xdr:rowOff>
    </xdr:to>
    <xdr:sp macro="" textlink="">
      <xdr:nvSpPr>
        <xdr:cNvPr id="551" name="楕円 550"/>
        <xdr:cNvSpPr/>
      </xdr:nvSpPr>
      <xdr:spPr>
        <a:xfrm>
          <a:off x="19494500" y="70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114300</xdr:rowOff>
    </xdr:from>
    <xdr:to>
      <xdr:col>107</xdr:col>
      <xdr:colOff>50800</xdr:colOff>
      <xdr:row>41</xdr:row>
      <xdr:rowOff>116840</xdr:rowOff>
    </xdr:to>
    <xdr:cxnSp macro="">
      <xdr:nvCxnSpPr>
        <xdr:cNvPr id="552" name="直線コネクタ 551"/>
        <xdr:cNvCxnSpPr/>
      </xdr:nvCxnSpPr>
      <xdr:spPr>
        <a:xfrm flipV="1">
          <a:off x="19545300" y="71437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87647</xdr:rowOff>
    </xdr:from>
    <xdr:ext cx="469744" cy="259045"/>
    <xdr:sp macro="" textlink="">
      <xdr:nvSpPr>
        <xdr:cNvPr id="553" name="n_1aveValue【認定こども園・幼稚園・保育所】&#10;一人当たり面積"/>
        <xdr:cNvSpPr txBox="1"/>
      </xdr:nvSpPr>
      <xdr:spPr>
        <a:xfrm>
          <a:off x="21075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161307</xdr:rowOff>
    </xdr:from>
    <xdr:ext cx="469744" cy="259045"/>
    <xdr:sp macro="" textlink="">
      <xdr:nvSpPr>
        <xdr:cNvPr id="554" name="n_2aveValue【認定こども園・幼稚園・保育所】&#10;一人当たり面積"/>
        <xdr:cNvSpPr txBox="1"/>
      </xdr:nvSpPr>
      <xdr:spPr>
        <a:xfrm>
          <a:off x="20199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7637</xdr:rowOff>
    </xdr:from>
    <xdr:ext cx="469744" cy="259045"/>
    <xdr:sp macro="" textlink="">
      <xdr:nvSpPr>
        <xdr:cNvPr id="555" name="n_3aveValue【認定こども園・幼稚園・保育所】&#10;一人当たり面積"/>
        <xdr:cNvSpPr txBox="1"/>
      </xdr:nvSpPr>
      <xdr:spPr>
        <a:xfrm>
          <a:off x="19310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153687</xdr:rowOff>
    </xdr:from>
    <xdr:ext cx="469744" cy="259045"/>
    <xdr:sp macro="" textlink="">
      <xdr:nvSpPr>
        <xdr:cNvPr id="556" name="n_1mainValue【認定こども園・幼稚園・保育所】&#10;一人当たり面積"/>
        <xdr:cNvSpPr txBox="1"/>
      </xdr:nvSpPr>
      <xdr:spPr>
        <a:xfrm>
          <a:off x="21075727" y="718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156227</xdr:rowOff>
    </xdr:from>
    <xdr:ext cx="469744" cy="259045"/>
    <xdr:sp macro="" textlink="">
      <xdr:nvSpPr>
        <xdr:cNvPr id="557" name="n_2mainValue【認定こども園・幼稚園・保育所】&#10;一人当たり面積"/>
        <xdr:cNvSpPr txBox="1"/>
      </xdr:nvSpPr>
      <xdr:spPr>
        <a:xfrm>
          <a:off x="201994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158767</xdr:rowOff>
    </xdr:from>
    <xdr:ext cx="469744" cy="259045"/>
    <xdr:sp macro="" textlink="">
      <xdr:nvSpPr>
        <xdr:cNvPr id="558" name="n_3mainValue【認定こども園・幼稚園・保育所】&#10;一人当たり面積"/>
        <xdr:cNvSpPr txBox="1"/>
      </xdr:nvSpPr>
      <xdr:spPr>
        <a:xfrm>
          <a:off x="19310427" y="718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9" name="テキスト ボックス 56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0" name="直線コネクタ 5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1" name="テキスト ボックス 5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2" name="直線コネクタ 5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3" name="テキスト ボックス 5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4" name="直線コネクタ 5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5" name="テキスト ボックス 5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6" name="直線コネクタ 5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7" name="テキスト ボックス 5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8" name="直線コネクタ 5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9" name="テキスト ボックス 57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161925</xdr:rowOff>
    </xdr:from>
    <xdr:to>
      <xdr:col>85</xdr:col>
      <xdr:colOff>126364</xdr:colOff>
      <xdr:row>63</xdr:row>
      <xdr:rowOff>22860</xdr:rowOff>
    </xdr:to>
    <xdr:cxnSp macro="">
      <xdr:nvCxnSpPr>
        <xdr:cNvPr id="583" name="直線コネクタ 582"/>
        <xdr:cNvCxnSpPr/>
      </xdr:nvCxnSpPr>
      <xdr:spPr>
        <a:xfrm flipV="1">
          <a:off x="16318864" y="97631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26687</xdr:rowOff>
    </xdr:from>
    <xdr:ext cx="405111" cy="259045"/>
    <xdr:sp macro="" textlink="">
      <xdr:nvSpPr>
        <xdr:cNvPr id="584" name="【学校施設】&#10;有形固定資産減価償却率最小値テキスト"/>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22860</xdr:rowOff>
    </xdr:from>
    <xdr:to>
      <xdr:col>86</xdr:col>
      <xdr:colOff>25400</xdr:colOff>
      <xdr:row>63</xdr:row>
      <xdr:rowOff>22860</xdr:rowOff>
    </xdr:to>
    <xdr:cxnSp macro="">
      <xdr:nvCxnSpPr>
        <xdr:cNvPr id="585" name="直線コネクタ 584"/>
        <xdr:cNvCxnSpPr/>
      </xdr:nvCxnSpPr>
      <xdr:spPr>
        <a:xfrm>
          <a:off x="16230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108602</xdr:rowOff>
    </xdr:from>
    <xdr:ext cx="405111" cy="259045"/>
    <xdr:sp macro="" textlink="">
      <xdr:nvSpPr>
        <xdr:cNvPr id="586" name="【学校施設】&#10;有形固定資産減価償却率最大値テキスト"/>
        <xdr:cNvSpPr txBox="1"/>
      </xdr:nvSpPr>
      <xdr:spPr>
        <a:xfrm>
          <a:off x="16357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161925</xdr:rowOff>
    </xdr:from>
    <xdr:to>
      <xdr:col>86</xdr:col>
      <xdr:colOff>25400</xdr:colOff>
      <xdr:row>56</xdr:row>
      <xdr:rowOff>161925</xdr:rowOff>
    </xdr:to>
    <xdr:cxnSp macro="">
      <xdr:nvCxnSpPr>
        <xdr:cNvPr id="587" name="直線コネクタ 586"/>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135272</xdr:rowOff>
    </xdr:from>
    <xdr:ext cx="405111" cy="259045"/>
    <xdr:sp macro="" textlink="">
      <xdr:nvSpPr>
        <xdr:cNvPr id="588" name="【学校施設】&#10;有形固定資産減価償却率平均値テキスト"/>
        <xdr:cNvSpPr txBox="1"/>
      </xdr:nvSpPr>
      <xdr:spPr>
        <a:xfrm>
          <a:off x="16357600" y="1007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589" name="フローチャート: 判断 588"/>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590" name="フローチャート: 判断 589"/>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91" name="フローチャート: 判断 590"/>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92" name="フローチャート: 判断 591"/>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126365</xdr:rowOff>
    </xdr:from>
    <xdr:to>
      <xdr:col>85</xdr:col>
      <xdr:colOff>177800</xdr:colOff>
      <xdr:row>59</xdr:row>
      <xdr:rowOff>56515</xdr:rowOff>
    </xdr:to>
    <xdr:sp macro="" textlink="">
      <xdr:nvSpPr>
        <xdr:cNvPr id="598" name="楕円 597"/>
        <xdr:cNvSpPr/>
      </xdr:nvSpPr>
      <xdr:spPr>
        <a:xfrm>
          <a:off x="162687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149242</xdr:rowOff>
    </xdr:from>
    <xdr:ext cx="405111" cy="259045"/>
    <xdr:sp macro="" textlink="">
      <xdr:nvSpPr>
        <xdr:cNvPr id="599" name="【学校施設】&#10;有形固定資産減価償却率該当値テキスト"/>
        <xdr:cNvSpPr txBox="1"/>
      </xdr:nvSpPr>
      <xdr:spPr>
        <a:xfrm>
          <a:off x="16357600"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xdr:rowOff>
    </xdr:from>
    <xdr:to>
      <xdr:col>81</xdr:col>
      <xdr:colOff>101600</xdr:colOff>
      <xdr:row>59</xdr:row>
      <xdr:rowOff>102235</xdr:rowOff>
    </xdr:to>
    <xdr:sp macro="" textlink="">
      <xdr:nvSpPr>
        <xdr:cNvPr id="600" name="楕円 599"/>
        <xdr:cNvSpPr/>
      </xdr:nvSpPr>
      <xdr:spPr>
        <a:xfrm>
          <a:off x="15430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xdr:rowOff>
    </xdr:from>
    <xdr:to>
      <xdr:col>85</xdr:col>
      <xdr:colOff>127000</xdr:colOff>
      <xdr:row>59</xdr:row>
      <xdr:rowOff>51435</xdr:rowOff>
    </xdr:to>
    <xdr:cxnSp macro="">
      <xdr:nvCxnSpPr>
        <xdr:cNvPr id="601" name="直線コネクタ 600"/>
        <xdr:cNvCxnSpPr/>
      </xdr:nvCxnSpPr>
      <xdr:spPr>
        <a:xfrm flipV="1">
          <a:off x="15481300" y="101212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40640</xdr:rowOff>
    </xdr:from>
    <xdr:to>
      <xdr:col>76</xdr:col>
      <xdr:colOff>165100</xdr:colOff>
      <xdr:row>59</xdr:row>
      <xdr:rowOff>142240</xdr:rowOff>
    </xdr:to>
    <xdr:sp macro="" textlink="">
      <xdr:nvSpPr>
        <xdr:cNvPr id="602" name="楕円 601"/>
        <xdr:cNvSpPr/>
      </xdr:nvSpPr>
      <xdr:spPr>
        <a:xfrm>
          <a:off x="14541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51435</xdr:rowOff>
    </xdr:from>
    <xdr:to>
      <xdr:col>81</xdr:col>
      <xdr:colOff>50800</xdr:colOff>
      <xdr:row>59</xdr:row>
      <xdr:rowOff>91440</xdr:rowOff>
    </xdr:to>
    <xdr:cxnSp macro="">
      <xdr:nvCxnSpPr>
        <xdr:cNvPr id="603" name="直線コネクタ 602"/>
        <xdr:cNvCxnSpPr/>
      </xdr:nvCxnSpPr>
      <xdr:spPr>
        <a:xfrm flipV="1">
          <a:off x="14592300" y="101669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78740</xdr:rowOff>
    </xdr:from>
    <xdr:to>
      <xdr:col>72</xdr:col>
      <xdr:colOff>38100</xdr:colOff>
      <xdr:row>60</xdr:row>
      <xdr:rowOff>8890</xdr:rowOff>
    </xdr:to>
    <xdr:sp macro="" textlink="">
      <xdr:nvSpPr>
        <xdr:cNvPr id="604" name="楕円 603"/>
        <xdr:cNvSpPr/>
      </xdr:nvSpPr>
      <xdr:spPr>
        <a:xfrm>
          <a:off x="13652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91440</xdr:rowOff>
    </xdr:from>
    <xdr:to>
      <xdr:col>76</xdr:col>
      <xdr:colOff>114300</xdr:colOff>
      <xdr:row>59</xdr:row>
      <xdr:rowOff>129540</xdr:rowOff>
    </xdr:to>
    <xdr:cxnSp macro="">
      <xdr:nvCxnSpPr>
        <xdr:cNvPr id="605" name="直線コネクタ 604"/>
        <xdr:cNvCxnSpPr/>
      </xdr:nvCxnSpPr>
      <xdr:spPr>
        <a:xfrm flipV="1">
          <a:off x="13703300" y="102069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129557</xdr:rowOff>
    </xdr:from>
    <xdr:ext cx="405111" cy="259045"/>
    <xdr:sp macro="" textlink="">
      <xdr:nvSpPr>
        <xdr:cNvPr id="606" name="n_1aveValue【学校施設】&#10;有形固定資産減価償却率"/>
        <xdr:cNvSpPr txBox="1"/>
      </xdr:nvSpPr>
      <xdr:spPr>
        <a:xfrm>
          <a:off x="152660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607" name="n_2aveValue【学校施設】&#10;有形固定資産減価償却率"/>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608" name="n_3aveValue【学校施設】&#10;有形固定資産減価償却率"/>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118762</xdr:rowOff>
    </xdr:from>
    <xdr:ext cx="405111" cy="259045"/>
    <xdr:sp macro="" textlink="">
      <xdr:nvSpPr>
        <xdr:cNvPr id="609" name="n_1mainValue【学校施設】&#10;有形固定資産減価償却率"/>
        <xdr:cNvSpPr txBox="1"/>
      </xdr:nvSpPr>
      <xdr:spPr>
        <a:xfrm>
          <a:off x="152660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158767</xdr:rowOff>
    </xdr:from>
    <xdr:ext cx="405111" cy="259045"/>
    <xdr:sp macro="" textlink="">
      <xdr:nvSpPr>
        <xdr:cNvPr id="610" name="n_2mainValue【学校施設】&#10;有形固定資産減価償却率"/>
        <xdr:cNvSpPr txBox="1"/>
      </xdr:nvSpPr>
      <xdr:spPr>
        <a:xfrm>
          <a:off x="14389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xdr:rowOff>
    </xdr:from>
    <xdr:ext cx="405111" cy="259045"/>
    <xdr:sp macro="" textlink="">
      <xdr:nvSpPr>
        <xdr:cNvPr id="611" name="n_3mainValue【学校施設】&#10;有形固定資産減価償却率"/>
        <xdr:cNvSpPr txBox="1"/>
      </xdr:nvSpPr>
      <xdr:spPr>
        <a:xfrm>
          <a:off x="135007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2" name="直線コネクタ 62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3" name="テキスト ボックス 62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4" name="直線コネクタ 62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5" name="テキスト ボックス 62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6" name="直線コネクタ 62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27" name="テキスト ボックス 62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8" name="直線コネクタ 62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29" name="テキスト ボックス 62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0" name="直線コネクタ 62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31" name="テキスト ボックス 63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2" name="直線コネクタ 6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3" name="テキスト ボックス 63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112471</xdr:rowOff>
    </xdr:from>
    <xdr:to>
      <xdr:col>116</xdr:col>
      <xdr:colOff>62864</xdr:colOff>
      <xdr:row>63</xdr:row>
      <xdr:rowOff>136855</xdr:rowOff>
    </xdr:to>
    <xdr:cxnSp macro="">
      <xdr:nvCxnSpPr>
        <xdr:cNvPr id="635" name="直線コネクタ 634"/>
        <xdr:cNvCxnSpPr/>
      </xdr:nvCxnSpPr>
      <xdr:spPr>
        <a:xfrm flipV="1">
          <a:off x="22160864" y="9542221"/>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140682</xdr:rowOff>
    </xdr:from>
    <xdr:ext cx="469744" cy="259045"/>
    <xdr:sp macro="" textlink="">
      <xdr:nvSpPr>
        <xdr:cNvPr id="636" name="【学校施設】&#10;一人当たり面積最小値テキスト"/>
        <xdr:cNvSpPr txBox="1"/>
      </xdr:nvSpPr>
      <xdr:spPr>
        <a:xfrm>
          <a:off x="22199600"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136855</xdr:rowOff>
    </xdr:from>
    <xdr:to>
      <xdr:col>116</xdr:col>
      <xdr:colOff>152400</xdr:colOff>
      <xdr:row>63</xdr:row>
      <xdr:rowOff>136855</xdr:rowOff>
    </xdr:to>
    <xdr:cxnSp macro="">
      <xdr:nvCxnSpPr>
        <xdr:cNvPr id="637" name="直線コネクタ 636"/>
        <xdr:cNvCxnSpPr/>
      </xdr:nvCxnSpPr>
      <xdr:spPr>
        <a:xfrm>
          <a:off x="22072600" y="10938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59148</xdr:rowOff>
    </xdr:from>
    <xdr:ext cx="534377" cy="259045"/>
    <xdr:sp macro="" textlink="">
      <xdr:nvSpPr>
        <xdr:cNvPr id="638" name="【学校施設】&#10;一人当たり面積最大値テキスト"/>
        <xdr:cNvSpPr txBox="1"/>
      </xdr:nvSpPr>
      <xdr:spPr>
        <a:xfrm>
          <a:off x="22199600" y="9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112471</xdr:rowOff>
    </xdr:from>
    <xdr:to>
      <xdr:col>116</xdr:col>
      <xdr:colOff>152400</xdr:colOff>
      <xdr:row>55</xdr:row>
      <xdr:rowOff>112471</xdr:rowOff>
    </xdr:to>
    <xdr:cxnSp macro="">
      <xdr:nvCxnSpPr>
        <xdr:cNvPr id="639" name="直線コネクタ 638"/>
        <xdr:cNvCxnSpPr/>
      </xdr:nvCxnSpPr>
      <xdr:spPr>
        <a:xfrm>
          <a:off x="22072600" y="954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143070</xdr:rowOff>
    </xdr:from>
    <xdr:ext cx="469744" cy="259045"/>
    <xdr:sp macro="" textlink="">
      <xdr:nvSpPr>
        <xdr:cNvPr id="640" name="【学校施設】&#10;一人当たり面積平均値テキスト"/>
        <xdr:cNvSpPr txBox="1"/>
      </xdr:nvSpPr>
      <xdr:spPr>
        <a:xfrm>
          <a:off x="22199600" y="10601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641" name="フローチャート: 判断 640"/>
        <xdr:cNvSpPr/>
      </xdr:nvSpPr>
      <xdr:spPr>
        <a:xfrm>
          <a:off x="221107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133756</xdr:rowOff>
    </xdr:from>
    <xdr:to>
      <xdr:col>112</xdr:col>
      <xdr:colOff>38100</xdr:colOff>
      <xdr:row>63</xdr:row>
      <xdr:rowOff>63906</xdr:rowOff>
    </xdr:to>
    <xdr:sp macro="" textlink="">
      <xdr:nvSpPr>
        <xdr:cNvPr id="642" name="フローチャート: 判断 641"/>
        <xdr:cNvSpPr/>
      </xdr:nvSpPr>
      <xdr:spPr>
        <a:xfrm>
          <a:off x="21272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21209</xdr:rowOff>
    </xdr:from>
    <xdr:to>
      <xdr:col>107</xdr:col>
      <xdr:colOff>101600</xdr:colOff>
      <xdr:row>63</xdr:row>
      <xdr:rowOff>122809</xdr:rowOff>
    </xdr:to>
    <xdr:sp macro="" textlink="">
      <xdr:nvSpPr>
        <xdr:cNvPr id="643" name="フローチャート: 判断 642"/>
        <xdr:cNvSpPr/>
      </xdr:nvSpPr>
      <xdr:spPr>
        <a:xfrm>
          <a:off x="20383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26315</xdr:rowOff>
    </xdr:from>
    <xdr:to>
      <xdr:col>102</xdr:col>
      <xdr:colOff>165100</xdr:colOff>
      <xdr:row>63</xdr:row>
      <xdr:rowOff>127915</xdr:rowOff>
    </xdr:to>
    <xdr:sp macro="" textlink="">
      <xdr:nvSpPr>
        <xdr:cNvPr id="644" name="フローチャート: 判断 643"/>
        <xdr:cNvSpPr/>
      </xdr:nvSpPr>
      <xdr:spPr>
        <a:xfrm>
          <a:off x="19494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5" name="テキスト ボックス 6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6" name="テキスト ボックス 6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7" name="テキスト ボックス 6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8" name="テキスト ボックス 6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9" name="テキスト ボックス 6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6579</xdr:rowOff>
    </xdr:from>
    <xdr:to>
      <xdr:col>116</xdr:col>
      <xdr:colOff>114300</xdr:colOff>
      <xdr:row>63</xdr:row>
      <xdr:rowOff>108179</xdr:rowOff>
    </xdr:to>
    <xdr:sp macro="" textlink="">
      <xdr:nvSpPr>
        <xdr:cNvPr id="650" name="楕円 649"/>
        <xdr:cNvSpPr/>
      </xdr:nvSpPr>
      <xdr:spPr>
        <a:xfrm>
          <a:off x="22110700" y="1080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98620</xdr:rowOff>
    </xdr:from>
    <xdr:ext cx="469744" cy="259045"/>
    <xdr:sp macro="" textlink="">
      <xdr:nvSpPr>
        <xdr:cNvPr id="651" name="【学校施設】&#10;一人当たり面積該当値テキスト"/>
        <xdr:cNvSpPr txBox="1"/>
      </xdr:nvSpPr>
      <xdr:spPr>
        <a:xfrm>
          <a:off x="22199600" y="107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164465</xdr:rowOff>
    </xdr:from>
    <xdr:to>
      <xdr:col>112</xdr:col>
      <xdr:colOff>38100</xdr:colOff>
      <xdr:row>63</xdr:row>
      <xdr:rowOff>94615</xdr:rowOff>
    </xdr:to>
    <xdr:sp macro="" textlink="">
      <xdr:nvSpPr>
        <xdr:cNvPr id="652" name="楕円 651"/>
        <xdr:cNvSpPr/>
      </xdr:nvSpPr>
      <xdr:spPr>
        <a:xfrm>
          <a:off x="21272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43815</xdr:rowOff>
    </xdr:from>
    <xdr:to>
      <xdr:col>116</xdr:col>
      <xdr:colOff>63500</xdr:colOff>
      <xdr:row>63</xdr:row>
      <xdr:rowOff>57379</xdr:rowOff>
    </xdr:to>
    <xdr:cxnSp macro="">
      <xdr:nvCxnSpPr>
        <xdr:cNvPr id="653" name="直線コネクタ 652"/>
        <xdr:cNvCxnSpPr/>
      </xdr:nvCxnSpPr>
      <xdr:spPr>
        <a:xfrm>
          <a:off x="21323300" y="10845165"/>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170180</xdr:rowOff>
    </xdr:from>
    <xdr:to>
      <xdr:col>107</xdr:col>
      <xdr:colOff>101600</xdr:colOff>
      <xdr:row>63</xdr:row>
      <xdr:rowOff>100330</xdr:rowOff>
    </xdr:to>
    <xdr:sp macro="" textlink="">
      <xdr:nvSpPr>
        <xdr:cNvPr id="654" name="楕円 653"/>
        <xdr:cNvSpPr/>
      </xdr:nvSpPr>
      <xdr:spPr>
        <a:xfrm>
          <a:off x="20383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43815</xdr:rowOff>
    </xdr:from>
    <xdr:to>
      <xdr:col>111</xdr:col>
      <xdr:colOff>177800</xdr:colOff>
      <xdr:row>63</xdr:row>
      <xdr:rowOff>49530</xdr:rowOff>
    </xdr:to>
    <xdr:cxnSp macro="">
      <xdr:nvCxnSpPr>
        <xdr:cNvPr id="655" name="直線コネクタ 654"/>
        <xdr:cNvCxnSpPr/>
      </xdr:nvCxnSpPr>
      <xdr:spPr>
        <a:xfrm flipV="1">
          <a:off x="20434300" y="108451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3759</xdr:rowOff>
    </xdr:from>
    <xdr:to>
      <xdr:col>102</xdr:col>
      <xdr:colOff>165100</xdr:colOff>
      <xdr:row>63</xdr:row>
      <xdr:rowOff>105359</xdr:rowOff>
    </xdr:to>
    <xdr:sp macro="" textlink="">
      <xdr:nvSpPr>
        <xdr:cNvPr id="656" name="楕円 655"/>
        <xdr:cNvSpPr/>
      </xdr:nvSpPr>
      <xdr:spPr>
        <a:xfrm>
          <a:off x="19494500" y="1080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49530</xdr:rowOff>
    </xdr:from>
    <xdr:to>
      <xdr:col>107</xdr:col>
      <xdr:colOff>50800</xdr:colOff>
      <xdr:row>63</xdr:row>
      <xdr:rowOff>54559</xdr:rowOff>
    </xdr:to>
    <xdr:cxnSp macro="">
      <xdr:nvCxnSpPr>
        <xdr:cNvPr id="657" name="直線コネクタ 656"/>
        <xdr:cNvCxnSpPr/>
      </xdr:nvCxnSpPr>
      <xdr:spPr>
        <a:xfrm flipV="1">
          <a:off x="19545300" y="1085088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80433</xdr:rowOff>
    </xdr:from>
    <xdr:ext cx="469744" cy="259045"/>
    <xdr:sp macro="" textlink="">
      <xdr:nvSpPr>
        <xdr:cNvPr id="658" name="n_1aveValue【学校施設】&#10;一人当たり面積"/>
        <xdr:cNvSpPr txBox="1"/>
      </xdr:nvSpPr>
      <xdr:spPr>
        <a:xfrm>
          <a:off x="210757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113936</xdr:rowOff>
    </xdr:from>
    <xdr:ext cx="469744" cy="259045"/>
    <xdr:sp macro="" textlink="">
      <xdr:nvSpPr>
        <xdr:cNvPr id="659" name="n_2aveValue【学校施設】&#10;一人当たり面積"/>
        <xdr:cNvSpPr txBox="1"/>
      </xdr:nvSpPr>
      <xdr:spPr>
        <a:xfrm>
          <a:off x="20199427" y="109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119042</xdr:rowOff>
    </xdr:from>
    <xdr:ext cx="469744" cy="259045"/>
    <xdr:sp macro="" textlink="">
      <xdr:nvSpPr>
        <xdr:cNvPr id="660" name="n_3aveValue【学校施設】&#10;一人当たり面積"/>
        <xdr:cNvSpPr txBox="1"/>
      </xdr:nvSpPr>
      <xdr:spPr>
        <a:xfrm>
          <a:off x="19310427" y="109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85742</xdr:rowOff>
    </xdr:from>
    <xdr:ext cx="469744" cy="259045"/>
    <xdr:sp macro="" textlink="">
      <xdr:nvSpPr>
        <xdr:cNvPr id="661" name="n_1mainValue【学校施設】&#10;一人当たり面積"/>
        <xdr:cNvSpPr txBox="1"/>
      </xdr:nvSpPr>
      <xdr:spPr>
        <a:xfrm>
          <a:off x="21075727" y="1088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116857</xdr:rowOff>
    </xdr:from>
    <xdr:ext cx="469744" cy="259045"/>
    <xdr:sp macro="" textlink="">
      <xdr:nvSpPr>
        <xdr:cNvPr id="662" name="n_2mainValue【学校施設】&#10;一人当たり面積"/>
        <xdr:cNvSpPr txBox="1"/>
      </xdr:nvSpPr>
      <xdr:spPr>
        <a:xfrm>
          <a:off x="20199427" y="1057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121886</xdr:rowOff>
    </xdr:from>
    <xdr:ext cx="469744" cy="259045"/>
    <xdr:sp macro="" textlink="">
      <xdr:nvSpPr>
        <xdr:cNvPr id="663" name="n_3mainValue【学校施設】&#10;一人当たり面積"/>
        <xdr:cNvSpPr txBox="1"/>
      </xdr:nvSpPr>
      <xdr:spPr>
        <a:xfrm>
          <a:off x="19310427" y="105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4" name="正方形/長方形 6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5" name="正方形/長方形 6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6" name="正方形/長方形 6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7" name="正方形/長方形 6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8" name="正方形/長方形 6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9" name="正方形/長方形 6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0" name="正方形/長方形 6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1" name="正方形/長方形 6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2" name="テキスト ボックス 6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3" name="直線コネクタ 6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4" name="テキスト ボックス 67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5" name="直線コネクタ 67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6" name="テキスト ボックス 67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7" name="直線コネクタ 67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8" name="テキスト ボックス 67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9" name="直線コネクタ 67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80" name="テキスト ボックス 67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81" name="直線コネクタ 68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682" name="テキスト ボックス 681"/>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3" name="直線コネクタ 6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4" name="テキスト ボックス 6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22098</xdr:rowOff>
    </xdr:to>
    <xdr:cxnSp macro="">
      <xdr:nvCxnSpPr>
        <xdr:cNvPr id="686" name="直線コネクタ 685"/>
        <xdr:cNvCxnSpPr/>
      </xdr:nvCxnSpPr>
      <xdr:spPr>
        <a:xfrm flipV="1">
          <a:off x="16318864" y="13411200"/>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25925</xdr:rowOff>
    </xdr:from>
    <xdr:ext cx="405111" cy="259045"/>
    <xdr:sp macro="" textlink="">
      <xdr:nvSpPr>
        <xdr:cNvPr id="687" name="【児童館】&#10;有形固定資産減価償却率最小値テキスト"/>
        <xdr:cNvSpPr txBox="1"/>
      </xdr:nvSpPr>
      <xdr:spPr>
        <a:xfrm>
          <a:off x="16357600" y="1477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22098</xdr:rowOff>
    </xdr:from>
    <xdr:to>
      <xdr:col>86</xdr:col>
      <xdr:colOff>25400</xdr:colOff>
      <xdr:row>86</xdr:row>
      <xdr:rowOff>22098</xdr:rowOff>
    </xdr:to>
    <xdr:cxnSp macro="">
      <xdr:nvCxnSpPr>
        <xdr:cNvPr id="688" name="直線コネクタ 687"/>
        <xdr:cNvCxnSpPr/>
      </xdr:nvCxnSpPr>
      <xdr:spPr>
        <a:xfrm>
          <a:off x="16230600" y="1476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689"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90" name="直線コネクタ 68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9162</xdr:rowOff>
    </xdr:from>
    <xdr:ext cx="405111" cy="259045"/>
    <xdr:sp macro="" textlink="">
      <xdr:nvSpPr>
        <xdr:cNvPr id="691" name="【児童館】&#10;有形固定資産減価償却率平均値テキスト"/>
        <xdr:cNvSpPr txBox="1"/>
      </xdr:nvSpPr>
      <xdr:spPr>
        <a:xfrm>
          <a:off x="16357600" y="1389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30735</xdr:rowOff>
    </xdr:from>
    <xdr:to>
      <xdr:col>85</xdr:col>
      <xdr:colOff>177800</xdr:colOff>
      <xdr:row>81</xdr:row>
      <xdr:rowOff>132335</xdr:rowOff>
    </xdr:to>
    <xdr:sp macro="" textlink="">
      <xdr:nvSpPr>
        <xdr:cNvPr id="692" name="フローチャート: 判断 691"/>
        <xdr:cNvSpPr/>
      </xdr:nvSpPr>
      <xdr:spPr>
        <a:xfrm>
          <a:off x="162687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42163</xdr:rowOff>
    </xdr:from>
    <xdr:to>
      <xdr:col>81</xdr:col>
      <xdr:colOff>101600</xdr:colOff>
      <xdr:row>81</xdr:row>
      <xdr:rowOff>143763</xdr:rowOff>
    </xdr:to>
    <xdr:sp macro="" textlink="">
      <xdr:nvSpPr>
        <xdr:cNvPr id="693" name="フローチャート: 判断 692"/>
        <xdr:cNvSpPr/>
      </xdr:nvSpPr>
      <xdr:spPr>
        <a:xfrm>
          <a:off x="15430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694" name="フローチャート: 判断 693"/>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58165</xdr:rowOff>
    </xdr:from>
    <xdr:to>
      <xdr:col>72</xdr:col>
      <xdr:colOff>38100</xdr:colOff>
      <xdr:row>81</xdr:row>
      <xdr:rowOff>159765</xdr:rowOff>
    </xdr:to>
    <xdr:sp macro="" textlink="">
      <xdr:nvSpPr>
        <xdr:cNvPr id="695" name="フローチャート: 判断 694"/>
        <xdr:cNvSpPr/>
      </xdr:nvSpPr>
      <xdr:spPr>
        <a:xfrm>
          <a:off x="13652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6" name="テキスト ボックス 6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7" name="テキスト ボックス 6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8" name="テキスト ボックス 6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9" name="テキスト ボックス 6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0" name="テキスト ボックス 6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103887</xdr:rowOff>
    </xdr:from>
    <xdr:to>
      <xdr:col>85</xdr:col>
      <xdr:colOff>177800</xdr:colOff>
      <xdr:row>80</xdr:row>
      <xdr:rowOff>34037</xdr:rowOff>
    </xdr:to>
    <xdr:sp macro="" textlink="">
      <xdr:nvSpPr>
        <xdr:cNvPr id="701" name="楕円 700"/>
        <xdr:cNvSpPr/>
      </xdr:nvSpPr>
      <xdr:spPr>
        <a:xfrm>
          <a:off x="162687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126764</xdr:rowOff>
    </xdr:from>
    <xdr:ext cx="405111" cy="259045"/>
    <xdr:sp macro="" textlink="">
      <xdr:nvSpPr>
        <xdr:cNvPr id="702" name="【児童館】&#10;有形固定資産減価償却率該当値テキスト"/>
        <xdr:cNvSpPr txBox="1"/>
      </xdr:nvSpPr>
      <xdr:spPr>
        <a:xfrm>
          <a:off x="16357600" y="1349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37592</xdr:rowOff>
    </xdr:from>
    <xdr:to>
      <xdr:col>81</xdr:col>
      <xdr:colOff>101600</xdr:colOff>
      <xdr:row>80</xdr:row>
      <xdr:rowOff>139192</xdr:rowOff>
    </xdr:to>
    <xdr:sp macro="" textlink="">
      <xdr:nvSpPr>
        <xdr:cNvPr id="703" name="楕円 702"/>
        <xdr:cNvSpPr/>
      </xdr:nvSpPr>
      <xdr:spPr>
        <a:xfrm>
          <a:off x="154305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154687</xdr:rowOff>
    </xdr:from>
    <xdr:to>
      <xdr:col>85</xdr:col>
      <xdr:colOff>127000</xdr:colOff>
      <xdr:row>80</xdr:row>
      <xdr:rowOff>88392</xdr:rowOff>
    </xdr:to>
    <xdr:cxnSp macro="">
      <xdr:nvCxnSpPr>
        <xdr:cNvPr id="704" name="直線コネクタ 703"/>
        <xdr:cNvCxnSpPr/>
      </xdr:nvCxnSpPr>
      <xdr:spPr>
        <a:xfrm flipV="1">
          <a:off x="15481300" y="13699237"/>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142748</xdr:rowOff>
    </xdr:from>
    <xdr:to>
      <xdr:col>76</xdr:col>
      <xdr:colOff>165100</xdr:colOff>
      <xdr:row>81</xdr:row>
      <xdr:rowOff>72898</xdr:rowOff>
    </xdr:to>
    <xdr:sp macro="" textlink="">
      <xdr:nvSpPr>
        <xdr:cNvPr id="705" name="楕円 704"/>
        <xdr:cNvSpPr/>
      </xdr:nvSpPr>
      <xdr:spPr>
        <a:xfrm>
          <a:off x="14541500" y="1385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88392</xdr:rowOff>
    </xdr:from>
    <xdr:to>
      <xdr:col>81</xdr:col>
      <xdr:colOff>50800</xdr:colOff>
      <xdr:row>81</xdr:row>
      <xdr:rowOff>22098</xdr:rowOff>
    </xdr:to>
    <xdr:cxnSp macro="">
      <xdr:nvCxnSpPr>
        <xdr:cNvPr id="706" name="直線コネクタ 705"/>
        <xdr:cNvCxnSpPr/>
      </xdr:nvCxnSpPr>
      <xdr:spPr>
        <a:xfrm flipV="1">
          <a:off x="14592300" y="138043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76454</xdr:rowOff>
    </xdr:from>
    <xdr:to>
      <xdr:col>72</xdr:col>
      <xdr:colOff>38100</xdr:colOff>
      <xdr:row>82</xdr:row>
      <xdr:rowOff>6604</xdr:rowOff>
    </xdr:to>
    <xdr:sp macro="" textlink="">
      <xdr:nvSpPr>
        <xdr:cNvPr id="707" name="楕円 706"/>
        <xdr:cNvSpPr/>
      </xdr:nvSpPr>
      <xdr:spPr>
        <a:xfrm>
          <a:off x="13652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22098</xdr:rowOff>
    </xdr:from>
    <xdr:to>
      <xdr:col>76</xdr:col>
      <xdr:colOff>114300</xdr:colOff>
      <xdr:row>81</xdr:row>
      <xdr:rowOff>127254</xdr:rowOff>
    </xdr:to>
    <xdr:cxnSp macro="">
      <xdr:nvCxnSpPr>
        <xdr:cNvPr id="708" name="直線コネクタ 707"/>
        <xdr:cNvCxnSpPr/>
      </xdr:nvCxnSpPr>
      <xdr:spPr>
        <a:xfrm flipV="1">
          <a:off x="13703300" y="139095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134890</xdr:rowOff>
    </xdr:from>
    <xdr:ext cx="405111" cy="259045"/>
    <xdr:sp macro="" textlink="">
      <xdr:nvSpPr>
        <xdr:cNvPr id="709" name="n_1aveValue【児童館】&#10;有形固定資産減価償却率"/>
        <xdr:cNvSpPr txBox="1"/>
      </xdr:nvSpPr>
      <xdr:spPr>
        <a:xfrm>
          <a:off x="152660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xdr:rowOff>
    </xdr:from>
    <xdr:ext cx="405111" cy="259045"/>
    <xdr:sp macro="" textlink="">
      <xdr:nvSpPr>
        <xdr:cNvPr id="710" name="n_2aveValue【児童館】&#10;有形固定資産減価償却率"/>
        <xdr:cNvSpPr txBox="1"/>
      </xdr:nvSpPr>
      <xdr:spPr>
        <a:xfrm>
          <a:off x="14389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4842</xdr:rowOff>
    </xdr:from>
    <xdr:ext cx="405111" cy="259045"/>
    <xdr:sp macro="" textlink="">
      <xdr:nvSpPr>
        <xdr:cNvPr id="711" name="n_3aveValue【児童館】&#10;有形固定資産減価償却率"/>
        <xdr:cNvSpPr txBox="1"/>
      </xdr:nvSpPr>
      <xdr:spPr>
        <a:xfrm>
          <a:off x="13500744" y="1372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155719</xdr:rowOff>
    </xdr:from>
    <xdr:ext cx="405111" cy="259045"/>
    <xdr:sp macro="" textlink="">
      <xdr:nvSpPr>
        <xdr:cNvPr id="712" name="n_1mainValue【児童館】&#10;有形固定資産減価償却率"/>
        <xdr:cNvSpPr txBox="1"/>
      </xdr:nvSpPr>
      <xdr:spPr>
        <a:xfrm>
          <a:off x="15266044" y="1352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89425</xdr:rowOff>
    </xdr:from>
    <xdr:ext cx="405111" cy="259045"/>
    <xdr:sp macro="" textlink="">
      <xdr:nvSpPr>
        <xdr:cNvPr id="713" name="n_2mainValue【児童館】&#10;有形固定資産減価償却率"/>
        <xdr:cNvSpPr txBox="1"/>
      </xdr:nvSpPr>
      <xdr:spPr>
        <a:xfrm>
          <a:off x="14389744" y="1363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169181</xdr:rowOff>
    </xdr:from>
    <xdr:ext cx="405111" cy="259045"/>
    <xdr:sp macro="" textlink="">
      <xdr:nvSpPr>
        <xdr:cNvPr id="714" name="n_3mainValue【児童館】&#10;有形固定資産減価償却率"/>
        <xdr:cNvSpPr txBox="1"/>
      </xdr:nvSpPr>
      <xdr:spPr>
        <a:xfrm>
          <a:off x="13500744"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5" name="正方形/長方形 7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6" name="正方形/長方形 7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7" name="正方形/長方形 7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8" name="正方形/長方形 7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9" name="正方形/長方形 7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0" name="正方形/長方形 7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1" name="正方形/長方形 7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2" name="正方形/長方形 7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3" name="テキスト ボックス 7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4" name="直線コネクタ 7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5" name="直線コネクタ 7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6" name="テキスト ボックス 7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7" name="直線コネクタ 7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8" name="テキスト ボックス 7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9" name="直線コネクタ 7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0" name="テキスト ボックス 7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1" name="直線コネクタ 7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2" name="テキスト ボックス 7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3" name="直線コネクタ 7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4" name="テキスト ボックス 7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5" name="直線コネクタ 7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6" name="テキスト ボックス 7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60961</xdr:rowOff>
    </xdr:to>
    <xdr:cxnSp macro="">
      <xdr:nvCxnSpPr>
        <xdr:cNvPr id="738" name="直線コネクタ 737"/>
        <xdr:cNvCxnSpPr/>
      </xdr:nvCxnSpPr>
      <xdr:spPr>
        <a:xfrm flipV="1">
          <a:off x="22160864" y="1336548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739"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740" name="直線コネクタ 739"/>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41"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42" name="直線コネクタ 741"/>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43"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44" name="フローチャート: 判断 743"/>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166370</xdr:rowOff>
    </xdr:from>
    <xdr:to>
      <xdr:col>112</xdr:col>
      <xdr:colOff>38100</xdr:colOff>
      <xdr:row>84</xdr:row>
      <xdr:rowOff>96520</xdr:rowOff>
    </xdr:to>
    <xdr:sp macro="" textlink="">
      <xdr:nvSpPr>
        <xdr:cNvPr id="745" name="フローチャート: 判断 744"/>
        <xdr:cNvSpPr/>
      </xdr:nvSpPr>
      <xdr:spPr>
        <a:xfrm>
          <a:off x="21272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46" name="フローチャート: 判断 745"/>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71120</xdr:rowOff>
    </xdr:from>
    <xdr:to>
      <xdr:col>102</xdr:col>
      <xdr:colOff>165100</xdr:colOff>
      <xdr:row>85</xdr:row>
      <xdr:rowOff>1270</xdr:rowOff>
    </xdr:to>
    <xdr:sp macro="" textlink="">
      <xdr:nvSpPr>
        <xdr:cNvPr id="747" name="フローチャート: 判断 746"/>
        <xdr:cNvSpPr/>
      </xdr:nvSpPr>
      <xdr:spPr>
        <a:xfrm>
          <a:off x="19494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8" name="テキスト ボックス 7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9" name="テキスト ボックス 7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0" name="テキスト ボックス 7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1" name="テキスト ボックス 7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2" name="テキスト ボックス 7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10161</xdr:rowOff>
    </xdr:from>
    <xdr:to>
      <xdr:col>116</xdr:col>
      <xdr:colOff>114300</xdr:colOff>
      <xdr:row>86</xdr:row>
      <xdr:rowOff>111761</xdr:rowOff>
    </xdr:to>
    <xdr:sp macro="" textlink="">
      <xdr:nvSpPr>
        <xdr:cNvPr id="753" name="楕円 752"/>
        <xdr:cNvSpPr/>
      </xdr:nvSpPr>
      <xdr:spPr>
        <a:xfrm>
          <a:off x="22110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96538</xdr:rowOff>
    </xdr:from>
    <xdr:ext cx="469744" cy="259045"/>
    <xdr:sp macro="" textlink="">
      <xdr:nvSpPr>
        <xdr:cNvPr id="754" name="【児童館】&#10;一人当たり面積該当値テキスト"/>
        <xdr:cNvSpPr txBox="1"/>
      </xdr:nvSpPr>
      <xdr:spPr>
        <a:xfrm>
          <a:off x="22199600"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755" name="楕円 754"/>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60961</xdr:rowOff>
    </xdr:from>
    <xdr:to>
      <xdr:col>116</xdr:col>
      <xdr:colOff>63500</xdr:colOff>
      <xdr:row>86</xdr:row>
      <xdr:rowOff>60961</xdr:rowOff>
    </xdr:to>
    <xdr:cxnSp macro="">
      <xdr:nvCxnSpPr>
        <xdr:cNvPr id="756" name="直線コネクタ 755"/>
        <xdr:cNvCxnSpPr/>
      </xdr:nvCxnSpPr>
      <xdr:spPr>
        <a:xfrm>
          <a:off x="21323300" y="1480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757" name="楕円 756"/>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60961</xdr:rowOff>
    </xdr:to>
    <xdr:cxnSp macro="">
      <xdr:nvCxnSpPr>
        <xdr:cNvPr id="758" name="直線コネクタ 757"/>
        <xdr:cNvCxnSpPr/>
      </xdr:nvCxnSpPr>
      <xdr:spPr>
        <a:xfrm>
          <a:off x="20434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10161</xdr:rowOff>
    </xdr:from>
    <xdr:to>
      <xdr:col>102</xdr:col>
      <xdr:colOff>165100</xdr:colOff>
      <xdr:row>86</xdr:row>
      <xdr:rowOff>111761</xdr:rowOff>
    </xdr:to>
    <xdr:sp macro="" textlink="">
      <xdr:nvSpPr>
        <xdr:cNvPr id="759" name="楕円 758"/>
        <xdr:cNvSpPr/>
      </xdr:nvSpPr>
      <xdr:spPr>
        <a:xfrm>
          <a:off x="19494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60961</xdr:rowOff>
    </xdr:to>
    <xdr:cxnSp macro="">
      <xdr:nvCxnSpPr>
        <xdr:cNvPr id="760" name="直線コネクタ 759"/>
        <xdr:cNvCxnSpPr/>
      </xdr:nvCxnSpPr>
      <xdr:spPr>
        <a:xfrm>
          <a:off x="19545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113047</xdr:rowOff>
    </xdr:from>
    <xdr:ext cx="469744" cy="259045"/>
    <xdr:sp macro="" textlink="">
      <xdr:nvSpPr>
        <xdr:cNvPr id="761" name="n_1aveValue【児童館】&#10;一人当たり面積"/>
        <xdr:cNvSpPr txBox="1"/>
      </xdr:nvSpPr>
      <xdr:spPr>
        <a:xfrm>
          <a:off x="21075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62"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17797</xdr:rowOff>
    </xdr:from>
    <xdr:ext cx="469744" cy="259045"/>
    <xdr:sp macro="" textlink="">
      <xdr:nvSpPr>
        <xdr:cNvPr id="763" name="n_3aveValue【児童館】&#10;一人当たり面積"/>
        <xdr:cNvSpPr txBox="1"/>
      </xdr:nvSpPr>
      <xdr:spPr>
        <a:xfrm>
          <a:off x="19310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764" name="n_1mainValue【児童館】&#10;一人当たり面積"/>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765" name="n_2mainValue【児童館】&#10;一人当たり面積"/>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102888</xdr:rowOff>
    </xdr:from>
    <xdr:ext cx="469744" cy="259045"/>
    <xdr:sp macro="" textlink="">
      <xdr:nvSpPr>
        <xdr:cNvPr id="766" name="n_3mainValue【児童館】&#10;一人当たり面積"/>
        <xdr:cNvSpPr txBox="1"/>
      </xdr:nvSpPr>
      <xdr:spPr>
        <a:xfrm>
          <a:off x="19310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7" name="正方形/長方形 7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8" name="正方形/長方形 7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9" name="正方形/長方形 7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0" name="正方形/長方形 7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1" name="正方形/長方形 7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2" name="正方形/長方形 7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3" name="正方形/長方形 7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4" name="正方形/長方形 7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5" name="テキスト ボックス 7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6" name="直線コネクタ 7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7" name="テキスト ボックス 77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8" name="直線コネクタ 77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9" name="テキスト ボックス 77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0" name="直線コネクタ 77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1" name="テキスト ボックス 78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2" name="直線コネクタ 78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3" name="テキスト ボックス 78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4" name="直線コネクタ 78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85" name="テキスト ボックス 78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101346</xdr:rowOff>
    </xdr:to>
    <xdr:cxnSp macro="">
      <xdr:nvCxnSpPr>
        <xdr:cNvPr id="789" name="直線コネクタ 788"/>
        <xdr:cNvCxnSpPr/>
      </xdr:nvCxnSpPr>
      <xdr:spPr>
        <a:xfrm flipV="1">
          <a:off x="16318864" y="1722120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105173</xdr:rowOff>
    </xdr:from>
    <xdr:ext cx="405111" cy="259045"/>
    <xdr:sp macro="" textlink="">
      <xdr:nvSpPr>
        <xdr:cNvPr id="790" name="【公民館】&#10;有形固定資産減価償却率最小値テキスト"/>
        <xdr:cNvSpPr txBox="1"/>
      </xdr:nvSpPr>
      <xdr:spPr>
        <a:xfrm>
          <a:off x="16357600" y="186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101346</xdr:rowOff>
    </xdr:from>
    <xdr:to>
      <xdr:col>86</xdr:col>
      <xdr:colOff>25400</xdr:colOff>
      <xdr:row>108</xdr:row>
      <xdr:rowOff>101346</xdr:rowOff>
    </xdr:to>
    <xdr:cxnSp macro="">
      <xdr:nvCxnSpPr>
        <xdr:cNvPr id="791" name="直線コネクタ 790"/>
        <xdr:cNvCxnSpPr/>
      </xdr:nvCxnSpPr>
      <xdr:spPr>
        <a:xfrm>
          <a:off x="16230600" y="186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92"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93" name="直線コネクタ 79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96283</xdr:rowOff>
    </xdr:from>
    <xdr:ext cx="405111" cy="259045"/>
    <xdr:sp macro="" textlink="">
      <xdr:nvSpPr>
        <xdr:cNvPr id="794" name="【公民館】&#10;有形固定資産減価償却率平均値テキスト"/>
        <xdr:cNvSpPr txBox="1"/>
      </xdr:nvSpPr>
      <xdr:spPr>
        <a:xfrm>
          <a:off x="16357600" y="17755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73406</xdr:rowOff>
    </xdr:from>
    <xdr:to>
      <xdr:col>85</xdr:col>
      <xdr:colOff>177800</xdr:colOff>
      <xdr:row>105</xdr:row>
      <xdr:rowOff>3556</xdr:rowOff>
    </xdr:to>
    <xdr:sp macro="" textlink="">
      <xdr:nvSpPr>
        <xdr:cNvPr id="795" name="フローチャート: 判断 794"/>
        <xdr:cNvSpPr/>
      </xdr:nvSpPr>
      <xdr:spPr>
        <a:xfrm>
          <a:off x="162687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96" name="フローチャート: 判断 795"/>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97" name="フローチャート: 判断 796"/>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798" name="フローチャート: 判断 797"/>
        <xdr:cNvSpPr/>
      </xdr:nvSpPr>
      <xdr:spPr>
        <a:xfrm>
          <a:off x="1365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121413</xdr:rowOff>
    </xdr:from>
    <xdr:to>
      <xdr:col>85</xdr:col>
      <xdr:colOff>177800</xdr:colOff>
      <xdr:row>107</xdr:row>
      <xdr:rowOff>51563</xdr:rowOff>
    </xdr:to>
    <xdr:sp macro="" textlink="">
      <xdr:nvSpPr>
        <xdr:cNvPr id="804" name="楕円 803"/>
        <xdr:cNvSpPr/>
      </xdr:nvSpPr>
      <xdr:spPr>
        <a:xfrm>
          <a:off x="162687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99840</xdr:rowOff>
    </xdr:from>
    <xdr:ext cx="405111" cy="259045"/>
    <xdr:sp macro="" textlink="">
      <xdr:nvSpPr>
        <xdr:cNvPr id="805" name="【公民館】&#10;有形固定資産減価償却率該当値テキスト"/>
        <xdr:cNvSpPr txBox="1"/>
      </xdr:nvSpPr>
      <xdr:spPr>
        <a:xfrm>
          <a:off x="16357600"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169418</xdr:rowOff>
    </xdr:from>
    <xdr:to>
      <xdr:col>81</xdr:col>
      <xdr:colOff>101600</xdr:colOff>
      <xdr:row>107</xdr:row>
      <xdr:rowOff>99568</xdr:rowOff>
    </xdr:to>
    <xdr:sp macro="" textlink="">
      <xdr:nvSpPr>
        <xdr:cNvPr id="806" name="楕円 805"/>
        <xdr:cNvSpPr/>
      </xdr:nvSpPr>
      <xdr:spPr>
        <a:xfrm>
          <a:off x="15430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763</xdr:rowOff>
    </xdr:from>
    <xdr:to>
      <xdr:col>85</xdr:col>
      <xdr:colOff>127000</xdr:colOff>
      <xdr:row>107</xdr:row>
      <xdr:rowOff>48768</xdr:rowOff>
    </xdr:to>
    <xdr:cxnSp macro="">
      <xdr:nvCxnSpPr>
        <xdr:cNvPr id="807" name="直線コネクタ 806"/>
        <xdr:cNvCxnSpPr/>
      </xdr:nvCxnSpPr>
      <xdr:spPr>
        <a:xfrm flipV="1">
          <a:off x="15481300" y="18345913"/>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48261</xdr:rowOff>
    </xdr:from>
    <xdr:to>
      <xdr:col>76</xdr:col>
      <xdr:colOff>165100</xdr:colOff>
      <xdr:row>107</xdr:row>
      <xdr:rowOff>149861</xdr:rowOff>
    </xdr:to>
    <xdr:sp macro="" textlink="">
      <xdr:nvSpPr>
        <xdr:cNvPr id="808" name="楕円 807"/>
        <xdr:cNvSpPr/>
      </xdr:nvSpPr>
      <xdr:spPr>
        <a:xfrm>
          <a:off x="14541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48768</xdr:rowOff>
    </xdr:from>
    <xdr:to>
      <xdr:col>81</xdr:col>
      <xdr:colOff>50800</xdr:colOff>
      <xdr:row>107</xdr:row>
      <xdr:rowOff>99061</xdr:rowOff>
    </xdr:to>
    <xdr:cxnSp macro="">
      <xdr:nvCxnSpPr>
        <xdr:cNvPr id="809" name="直線コネクタ 808"/>
        <xdr:cNvCxnSpPr/>
      </xdr:nvCxnSpPr>
      <xdr:spPr>
        <a:xfrm flipV="1">
          <a:off x="14592300" y="1839391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98552</xdr:rowOff>
    </xdr:from>
    <xdr:to>
      <xdr:col>72</xdr:col>
      <xdr:colOff>38100</xdr:colOff>
      <xdr:row>108</xdr:row>
      <xdr:rowOff>28702</xdr:rowOff>
    </xdr:to>
    <xdr:sp macro="" textlink="">
      <xdr:nvSpPr>
        <xdr:cNvPr id="810" name="楕円 809"/>
        <xdr:cNvSpPr/>
      </xdr:nvSpPr>
      <xdr:spPr>
        <a:xfrm>
          <a:off x="13652500" y="1844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99061</xdr:rowOff>
    </xdr:from>
    <xdr:to>
      <xdr:col>76</xdr:col>
      <xdr:colOff>114300</xdr:colOff>
      <xdr:row>107</xdr:row>
      <xdr:rowOff>149352</xdr:rowOff>
    </xdr:to>
    <xdr:cxnSp macro="">
      <xdr:nvCxnSpPr>
        <xdr:cNvPr id="811" name="直線コネクタ 810"/>
        <xdr:cNvCxnSpPr/>
      </xdr:nvCxnSpPr>
      <xdr:spPr>
        <a:xfrm flipV="1">
          <a:off x="13703300" y="1844421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40657</xdr:rowOff>
    </xdr:from>
    <xdr:ext cx="405111" cy="259045"/>
    <xdr:sp macro="" textlink="">
      <xdr:nvSpPr>
        <xdr:cNvPr id="812" name="n_1aveValue【公民館】&#10;有形固定資産減価償却率"/>
        <xdr:cNvSpPr txBox="1"/>
      </xdr:nvSpPr>
      <xdr:spPr>
        <a:xfrm>
          <a:off x="15266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13" name="n_2aveValue【公民館】&#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38371</xdr:rowOff>
    </xdr:from>
    <xdr:ext cx="405111" cy="259045"/>
    <xdr:sp macro="" textlink="">
      <xdr:nvSpPr>
        <xdr:cNvPr id="814" name="n_3aveValue【公民館】&#10;有形固定資産減価償却率"/>
        <xdr:cNvSpPr txBox="1"/>
      </xdr:nvSpPr>
      <xdr:spPr>
        <a:xfrm>
          <a:off x="135007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90695</xdr:rowOff>
    </xdr:from>
    <xdr:ext cx="405111" cy="259045"/>
    <xdr:sp macro="" textlink="">
      <xdr:nvSpPr>
        <xdr:cNvPr id="815" name="n_1mainValue【公民館】&#10;有形固定資産減価償却率"/>
        <xdr:cNvSpPr txBox="1"/>
      </xdr:nvSpPr>
      <xdr:spPr>
        <a:xfrm>
          <a:off x="15266044" y="1843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140988</xdr:rowOff>
    </xdr:from>
    <xdr:ext cx="405111" cy="259045"/>
    <xdr:sp macro="" textlink="">
      <xdr:nvSpPr>
        <xdr:cNvPr id="816" name="n_2mainValue【公民館】&#10;有形固定資産減価償却率"/>
        <xdr:cNvSpPr txBox="1"/>
      </xdr:nvSpPr>
      <xdr:spPr>
        <a:xfrm>
          <a:off x="14389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19829</xdr:rowOff>
    </xdr:from>
    <xdr:ext cx="405111" cy="259045"/>
    <xdr:sp macro="" textlink="">
      <xdr:nvSpPr>
        <xdr:cNvPr id="817" name="n_3mainValue【公民館】&#10;有形固定資産減価償却率"/>
        <xdr:cNvSpPr txBox="1"/>
      </xdr:nvSpPr>
      <xdr:spPr>
        <a:xfrm>
          <a:off x="13500744" y="1853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8" name="直線コネクタ 82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9" name="テキスト ボックス 82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30" name="直線コネクタ 82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1" name="テキスト ボックス 83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2" name="直線コネクタ 83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3" name="テキスト ボックス 83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4" name="直線コネクタ 83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5" name="テキスト ボックス 83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118720</xdr:rowOff>
    </xdr:from>
    <xdr:to>
      <xdr:col>116</xdr:col>
      <xdr:colOff>62864</xdr:colOff>
      <xdr:row>108</xdr:row>
      <xdr:rowOff>73458</xdr:rowOff>
    </xdr:to>
    <xdr:cxnSp macro="">
      <xdr:nvCxnSpPr>
        <xdr:cNvPr id="839" name="直線コネクタ 838"/>
        <xdr:cNvCxnSpPr/>
      </xdr:nvCxnSpPr>
      <xdr:spPr>
        <a:xfrm flipV="1">
          <a:off x="22160864" y="17263720"/>
          <a:ext cx="0" cy="1326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840" name="【公民館】&#10;一人当たり面積最小値テキスト"/>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841" name="直線コネクタ 840"/>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65397</xdr:rowOff>
    </xdr:from>
    <xdr:ext cx="469744" cy="259045"/>
    <xdr:sp macro="" textlink="">
      <xdr:nvSpPr>
        <xdr:cNvPr id="842" name="【公民館】&#10;一人当たり面積最大値テキスト"/>
        <xdr:cNvSpPr txBox="1"/>
      </xdr:nvSpPr>
      <xdr:spPr>
        <a:xfrm>
          <a:off x="22199600" y="170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118720</xdr:rowOff>
    </xdr:from>
    <xdr:to>
      <xdr:col>116</xdr:col>
      <xdr:colOff>152400</xdr:colOff>
      <xdr:row>100</xdr:row>
      <xdr:rowOff>118720</xdr:rowOff>
    </xdr:to>
    <xdr:cxnSp macro="">
      <xdr:nvCxnSpPr>
        <xdr:cNvPr id="843" name="直線コネクタ 842"/>
        <xdr:cNvCxnSpPr/>
      </xdr:nvCxnSpPr>
      <xdr:spPr>
        <a:xfrm>
          <a:off x="22072600" y="172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13073</xdr:rowOff>
    </xdr:from>
    <xdr:ext cx="469744" cy="259045"/>
    <xdr:sp macro="" textlink="">
      <xdr:nvSpPr>
        <xdr:cNvPr id="844" name="【公民館】&#10;一人当たり面積平均値テキスト"/>
        <xdr:cNvSpPr txBox="1"/>
      </xdr:nvSpPr>
      <xdr:spPr>
        <a:xfrm>
          <a:off x="22199600" y="18186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161646</xdr:rowOff>
    </xdr:from>
    <xdr:to>
      <xdr:col>116</xdr:col>
      <xdr:colOff>114300</xdr:colOff>
      <xdr:row>107</xdr:row>
      <xdr:rowOff>91796</xdr:rowOff>
    </xdr:to>
    <xdr:sp macro="" textlink="">
      <xdr:nvSpPr>
        <xdr:cNvPr id="845" name="フローチャート: 判断 844"/>
        <xdr:cNvSpPr/>
      </xdr:nvSpPr>
      <xdr:spPr>
        <a:xfrm>
          <a:off x="22110700" y="183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8941</xdr:rowOff>
    </xdr:from>
    <xdr:to>
      <xdr:col>112</xdr:col>
      <xdr:colOff>38100</xdr:colOff>
      <xdr:row>107</xdr:row>
      <xdr:rowOff>110541</xdr:rowOff>
    </xdr:to>
    <xdr:sp macro="" textlink="">
      <xdr:nvSpPr>
        <xdr:cNvPr id="846" name="フローチャート: 判断 845"/>
        <xdr:cNvSpPr/>
      </xdr:nvSpPr>
      <xdr:spPr>
        <a:xfrm>
          <a:off x="21272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65633</xdr:rowOff>
    </xdr:from>
    <xdr:to>
      <xdr:col>107</xdr:col>
      <xdr:colOff>101600</xdr:colOff>
      <xdr:row>107</xdr:row>
      <xdr:rowOff>167233</xdr:rowOff>
    </xdr:to>
    <xdr:sp macro="" textlink="">
      <xdr:nvSpPr>
        <xdr:cNvPr id="847" name="フローチャート: 判断 846"/>
        <xdr:cNvSpPr/>
      </xdr:nvSpPr>
      <xdr:spPr>
        <a:xfrm>
          <a:off x="20383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66091</xdr:rowOff>
    </xdr:from>
    <xdr:to>
      <xdr:col>102</xdr:col>
      <xdr:colOff>165100</xdr:colOff>
      <xdr:row>107</xdr:row>
      <xdr:rowOff>167691</xdr:rowOff>
    </xdr:to>
    <xdr:sp macro="" textlink="">
      <xdr:nvSpPr>
        <xdr:cNvPr id="848" name="フローチャート: 判断 847"/>
        <xdr:cNvSpPr/>
      </xdr:nvSpPr>
      <xdr:spPr>
        <a:xfrm>
          <a:off x="19494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25400</xdr:rowOff>
    </xdr:from>
    <xdr:to>
      <xdr:col>116</xdr:col>
      <xdr:colOff>114300</xdr:colOff>
      <xdr:row>107</xdr:row>
      <xdr:rowOff>127000</xdr:rowOff>
    </xdr:to>
    <xdr:sp macro="" textlink="">
      <xdr:nvSpPr>
        <xdr:cNvPr id="854" name="楕円 853"/>
        <xdr:cNvSpPr/>
      </xdr:nvSpPr>
      <xdr:spPr>
        <a:xfrm>
          <a:off x="22110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3827</xdr:rowOff>
    </xdr:from>
    <xdr:ext cx="469744" cy="259045"/>
    <xdr:sp macro="" textlink="">
      <xdr:nvSpPr>
        <xdr:cNvPr id="855" name="【公民館】&#10;一人当たり面積該当値テキスト"/>
        <xdr:cNvSpPr txBox="1"/>
      </xdr:nvSpPr>
      <xdr:spPr>
        <a:xfrm>
          <a:off x="22199600"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29972</xdr:rowOff>
    </xdr:from>
    <xdr:to>
      <xdr:col>112</xdr:col>
      <xdr:colOff>38100</xdr:colOff>
      <xdr:row>107</xdr:row>
      <xdr:rowOff>131572</xdr:rowOff>
    </xdr:to>
    <xdr:sp macro="" textlink="">
      <xdr:nvSpPr>
        <xdr:cNvPr id="856" name="楕円 855"/>
        <xdr:cNvSpPr/>
      </xdr:nvSpPr>
      <xdr:spPr>
        <a:xfrm>
          <a:off x="21272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76200</xdr:rowOff>
    </xdr:from>
    <xdr:to>
      <xdr:col>116</xdr:col>
      <xdr:colOff>63500</xdr:colOff>
      <xdr:row>107</xdr:row>
      <xdr:rowOff>80772</xdr:rowOff>
    </xdr:to>
    <xdr:cxnSp macro="">
      <xdr:nvCxnSpPr>
        <xdr:cNvPr id="857" name="直線コネクタ 856"/>
        <xdr:cNvCxnSpPr/>
      </xdr:nvCxnSpPr>
      <xdr:spPr>
        <a:xfrm flipV="1">
          <a:off x="21323300" y="184213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34544</xdr:rowOff>
    </xdr:from>
    <xdr:to>
      <xdr:col>107</xdr:col>
      <xdr:colOff>101600</xdr:colOff>
      <xdr:row>107</xdr:row>
      <xdr:rowOff>136144</xdr:rowOff>
    </xdr:to>
    <xdr:sp macro="" textlink="">
      <xdr:nvSpPr>
        <xdr:cNvPr id="858" name="楕円 857"/>
        <xdr:cNvSpPr/>
      </xdr:nvSpPr>
      <xdr:spPr>
        <a:xfrm>
          <a:off x="20383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80772</xdr:rowOff>
    </xdr:from>
    <xdr:to>
      <xdr:col>111</xdr:col>
      <xdr:colOff>177800</xdr:colOff>
      <xdr:row>107</xdr:row>
      <xdr:rowOff>85344</xdr:rowOff>
    </xdr:to>
    <xdr:cxnSp macro="">
      <xdr:nvCxnSpPr>
        <xdr:cNvPr id="859" name="直線コネクタ 858"/>
        <xdr:cNvCxnSpPr/>
      </xdr:nvCxnSpPr>
      <xdr:spPr>
        <a:xfrm flipV="1">
          <a:off x="20434300" y="184259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38202</xdr:rowOff>
    </xdr:from>
    <xdr:to>
      <xdr:col>102</xdr:col>
      <xdr:colOff>165100</xdr:colOff>
      <xdr:row>107</xdr:row>
      <xdr:rowOff>139802</xdr:rowOff>
    </xdr:to>
    <xdr:sp macro="" textlink="">
      <xdr:nvSpPr>
        <xdr:cNvPr id="860" name="楕円 859"/>
        <xdr:cNvSpPr/>
      </xdr:nvSpPr>
      <xdr:spPr>
        <a:xfrm>
          <a:off x="19494500" y="1838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85344</xdr:rowOff>
    </xdr:from>
    <xdr:to>
      <xdr:col>107</xdr:col>
      <xdr:colOff>50800</xdr:colOff>
      <xdr:row>107</xdr:row>
      <xdr:rowOff>89002</xdr:rowOff>
    </xdr:to>
    <xdr:cxnSp macro="">
      <xdr:nvCxnSpPr>
        <xdr:cNvPr id="861" name="直線コネクタ 860"/>
        <xdr:cNvCxnSpPr/>
      </xdr:nvCxnSpPr>
      <xdr:spPr>
        <a:xfrm flipV="1">
          <a:off x="19545300" y="1843049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127068</xdr:rowOff>
    </xdr:from>
    <xdr:ext cx="469744" cy="259045"/>
    <xdr:sp macro="" textlink="">
      <xdr:nvSpPr>
        <xdr:cNvPr id="862" name="n_1aveValue【公民館】&#10;一人当たり面積"/>
        <xdr:cNvSpPr txBox="1"/>
      </xdr:nvSpPr>
      <xdr:spPr>
        <a:xfrm>
          <a:off x="210757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158360</xdr:rowOff>
    </xdr:from>
    <xdr:ext cx="469744" cy="259045"/>
    <xdr:sp macro="" textlink="">
      <xdr:nvSpPr>
        <xdr:cNvPr id="863" name="n_2aveValue【公民館】&#10;一人当たり面積"/>
        <xdr:cNvSpPr txBox="1"/>
      </xdr:nvSpPr>
      <xdr:spPr>
        <a:xfrm>
          <a:off x="20199427" y="185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158818</xdr:rowOff>
    </xdr:from>
    <xdr:ext cx="469744" cy="259045"/>
    <xdr:sp macro="" textlink="">
      <xdr:nvSpPr>
        <xdr:cNvPr id="864" name="n_3aveValue【公民館】&#10;一人当たり面積"/>
        <xdr:cNvSpPr txBox="1"/>
      </xdr:nvSpPr>
      <xdr:spPr>
        <a:xfrm>
          <a:off x="19310427" y="1850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122699</xdr:rowOff>
    </xdr:from>
    <xdr:ext cx="469744" cy="259045"/>
    <xdr:sp macro="" textlink="">
      <xdr:nvSpPr>
        <xdr:cNvPr id="865" name="n_1mainValue【公民館】&#10;一人当たり面積"/>
        <xdr:cNvSpPr txBox="1"/>
      </xdr:nvSpPr>
      <xdr:spPr>
        <a:xfrm>
          <a:off x="210757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152671</xdr:rowOff>
    </xdr:from>
    <xdr:ext cx="469744" cy="259045"/>
    <xdr:sp macro="" textlink="">
      <xdr:nvSpPr>
        <xdr:cNvPr id="866" name="n_2mainValue【公民館】&#10;一人当たり面積"/>
        <xdr:cNvSpPr txBox="1"/>
      </xdr:nvSpPr>
      <xdr:spPr>
        <a:xfrm>
          <a:off x="20199427" y="1815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156329</xdr:rowOff>
    </xdr:from>
    <xdr:ext cx="469744" cy="259045"/>
    <xdr:sp macro="" textlink="">
      <xdr:nvSpPr>
        <xdr:cNvPr id="867" name="n_3mainValue【公民館】&#10;一人当たり面積"/>
        <xdr:cNvSpPr txBox="1"/>
      </xdr:nvSpPr>
      <xdr:spPr>
        <a:xfrm>
          <a:off x="19310427" y="1815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代の高度経済成長期に集中して多くの公共施設や道路・橋りょうなどのインフラが整備されており、それらが改築や大規模な改修が必要な時期を迎えていることから、全体的に有形固定資産減価償却率が類似団体より高くな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道路、橋りょう・トンネル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必要に応じた補修を随時行っているが老朽化が進んだ施設が多くあり、類似団体を上回っている。近い将来、一斉に更新時期を迎えることが予想されるため、従来の壊れてから直す「事後保全」では対応できなくなる恐れがあるため、損傷が小さいうちから計画的に行う「予防保全」で維持管理することで、長寿命化や補修費用の縮減を図っていく。ま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についてもすでに耐用年数が経過した住宅が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老朽住宅が多い状況となっており、類似団体を上回っている。居住性の向上、高齢者の安全性の確保など利用者のニーズに応えつつ、修繕・改善等の計画的な維持管理を考慮し、事業量の平準化を図っていく。</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おいては「学校施設耐震化推進計画」に基づき、耐震改修工事等を行ったことにより、有形固定資産減価償却率は類似団体とほぼ同数値となっており一人当たりの面積は類似団体を下回っている。今後も学校の統合計画、さらには学校施設の長寿命化計画策定と併せて、効率的・効果的な老朽化施設の再生によるトータルコストの縮減や、よりよい教育環境の確保に努めていく。</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においても、類似団体と比較し有形固定資産減価償却率は低くなっているが、建設年度は古いもので昭和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年度、新しいもので平成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さらに規模や利用状況の差も大きくなってきている。施設の有効活用のため、施設の機能の集約化・複合化により効率的な運営を図ることを目指すとともに、利用実態や人口動態等を踏まえ、施設の方向性や規模についても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16,320
16,230
138.09
15,059,447
14,580,794
193,543
8,949,693
16,451,738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59055</xdr:rowOff>
    </xdr:from>
    <xdr:to>
      <xdr:col>24</xdr:col>
      <xdr:colOff>62865</xdr:colOff>
      <xdr:row>42</xdr:row>
      <xdr:rowOff>38100</xdr:rowOff>
    </xdr:to>
    <xdr:cxnSp macro="">
      <xdr:nvCxnSpPr>
        <xdr:cNvPr id="56" name="直線コネクタ 55"/>
        <xdr:cNvCxnSpPr/>
      </xdr:nvCxnSpPr>
      <xdr:spPr>
        <a:xfrm flipV="1">
          <a:off x="4634865" y="571690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7" name="【図書館】&#10;有形固定資産減価償却率最小値テキスト"/>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5732</xdr:rowOff>
    </xdr:from>
    <xdr:ext cx="405111" cy="259045"/>
    <xdr:sp macro="" textlink="">
      <xdr:nvSpPr>
        <xdr:cNvPr id="59" name="【図書館】&#10;有形固定資産減価償却率最大値テキスト"/>
        <xdr:cNvSpPr txBox="1"/>
      </xdr:nvSpPr>
      <xdr:spPr>
        <a:xfrm>
          <a:off x="4673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59055</xdr:rowOff>
    </xdr:from>
    <xdr:to>
      <xdr:col>24</xdr:col>
      <xdr:colOff>152400</xdr:colOff>
      <xdr:row>33</xdr:row>
      <xdr:rowOff>59055</xdr:rowOff>
    </xdr:to>
    <xdr:cxnSp macro="">
      <xdr:nvCxnSpPr>
        <xdr:cNvPr id="60" name="直線コネクタ 59"/>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17162</xdr:rowOff>
    </xdr:from>
    <xdr:ext cx="405111" cy="259045"/>
    <xdr:sp macro="" textlink="">
      <xdr:nvSpPr>
        <xdr:cNvPr id="61" name="【図書館】&#10;有形固定資産減価償却率平均値テキスト"/>
        <xdr:cNvSpPr txBox="1"/>
      </xdr:nvSpPr>
      <xdr:spPr>
        <a:xfrm>
          <a:off x="4673600" y="6703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38735</xdr:rowOff>
    </xdr:from>
    <xdr:to>
      <xdr:col>24</xdr:col>
      <xdr:colOff>114300</xdr:colOff>
      <xdr:row>39</xdr:row>
      <xdr:rowOff>140335</xdr:rowOff>
    </xdr:to>
    <xdr:sp macro="" textlink="">
      <xdr:nvSpPr>
        <xdr:cNvPr id="62" name="フローチャート: 判断 61"/>
        <xdr:cNvSpPr/>
      </xdr:nvSpPr>
      <xdr:spPr>
        <a:xfrm>
          <a:off x="45847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61595</xdr:rowOff>
    </xdr:from>
    <xdr:to>
      <xdr:col>20</xdr:col>
      <xdr:colOff>38100</xdr:colOff>
      <xdr:row>38</xdr:row>
      <xdr:rowOff>163195</xdr:rowOff>
    </xdr:to>
    <xdr:sp macro="" textlink="">
      <xdr:nvSpPr>
        <xdr:cNvPr id="63" name="フローチャート: 判断 62"/>
        <xdr:cNvSpPr/>
      </xdr:nvSpPr>
      <xdr:spPr>
        <a:xfrm>
          <a:off x="3746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166370</xdr:rowOff>
    </xdr:from>
    <xdr:to>
      <xdr:col>15</xdr:col>
      <xdr:colOff>101600</xdr:colOff>
      <xdr:row>39</xdr:row>
      <xdr:rowOff>96520</xdr:rowOff>
    </xdr:to>
    <xdr:sp macro="" textlink="">
      <xdr:nvSpPr>
        <xdr:cNvPr id="64" name="フローチャート: 判断 63"/>
        <xdr:cNvSpPr/>
      </xdr:nvSpPr>
      <xdr:spPr>
        <a:xfrm>
          <a:off x="2857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74930</xdr:rowOff>
    </xdr:from>
    <xdr:to>
      <xdr:col>10</xdr:col>
      <xdr:colOff>165100</xdr:colOff>
      <xdr:row>40</xdr:row>
      <xdr:rowOff>5080</xdr:rowOff>
    </xdr:to>
    <xdr:sp macro="" textlink="">
      <xdr:nvSpPr>
        <xdr:cNvPr id="65" name="フローチャート: 判断 64"/>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80645</xdr:rowOff>
    </xdr:from>
    <xdr:to>
      <xdr:col>24</xdr:col>
      <xdr:colOff>114300</xdr:colOff>
      <xdr:row>38</xdr:row>
      <xdr:rowOff>10795</xdr:rowOff>
    </xdr:to>
    <xdr:sp macro="" textlink="">
      <xdr:nvSpPr>
        <xdr:cNvPr id="71" name="楕円 70"/>
        <xdr:cNvSpPr/>
      </xdr:nvSpPr>
      <xdr:spPr>
        <a:xfrm>
          <a:off x="4584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103522</xdr:rowOff>
    </xdr:from>
    <xdr:ext cx="405111" cy="259045"/>
    <xdr:sp macro="" textlink="">
      <xdr:nvSpPr>
        <xdr:cNvPr id="72" name="【図書館】&#10;有形固定資産減価償却率該当値テキスト"/>
        <xdr:cNvSpPr txBox="1"/>
      </xdr:nvSpPr>
      <xdr:spPr>
        <a:xfrm>
          <a:off x="4673600"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114935</xdr:rowOff>
    </xdr:from>
    <xdr:to>
      <xdr:col>20</xdr:col>
      <xdr:colOff>38100</xdr:colOff>
      <xdr:row>38</xdr:row>
      <xdr:rowOff>45085</xdr:rowOff>
    </xdr:to>
    <xdr:sp macro="" textlink="">
      <xdr:nvSpPr>
        <xdr:cNvPr id="73" name="楕円 72"/>
        <xdr:cNvSpPr/>
      </xdr:nvSpPr>
      <xdr:spPr>
        <a:xfrm>
          <a:off x="3746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131445</xdr:rowOff>
    </xdr:from>
    <xdr:to>
      <xdr:col>24</xdr:col>
      <xdr:colOff>63500</xdr:colOff>
      <xdr:row>37</xdr:row>
      <xdr:rowOff>165735</xdr:rowOff>
    </xdr:to>
    <xdr:cxnSp macro="">
      <xdr:nvCxnSpPr>
        <xdr:cNvPr id="74" name="直線コネクタ 73"/>
        <xdr:cNvCxnSpPr/>
      </xdr:nvCxnSpPr>
      <xdr:spPr>
        <a:xfrm flipV="1">
          <a:off x="3797300" y="64750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149225</xdr:rowOff>
    </xdr:from>
    <xdr:to>
      <xdr:col>15</xdr:col>
      <xdr:colOff>101600</xdr:colOff>
      <xdr:row>38</xdr:row>
      <xdr:rowOff>79375</xdr:rowOff>
    </xdr:to>
    <xdr:sp macro="" textlink="">
      <xdr:nvSpPr>
        <xdr:cNvPr id="75" name="楕円 74"/>
        <xdr:cNvSpPr/>
      </xdr:nvSpPr>
      <xdr:spPr>
        <a:xfrm>
          <a:off x="2857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165735</xdr:rowOff>
    </xdr:from>
    <xdr:to>
      <xdr:col>19</xdr:col>
      <xdr:colOff>177800</xdr:colOff>
      <xdr:row>38</xdr:row>
      <xdr:rowOff>28575</xdr:rowOff>
    </xdr:to>
    <xdr:cxnSp macro="">
      <xdr:nvCxnSpPr>
        <xdr:cNvPr id="76" name="直線コネクタ 75"/>
        <xdr:cNvCxnSpPr/>
      </xdr:nvCxnSpPr>
      <xdr:spPr>
        <a:xfrm flipV="1">
          <a:off x="2908300" y="65093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12065</xdr:rowOff>
    </xdr:from>
    <xdr:to>
      <xdr:col>10</xdr:col>
      <xdr:colOff>165100</xdr:colOff>
      <xdr:row>38</xdr:row>
      <xdr:rowOff>113665</xdr:rowOff>
    </xdr:to>
    <xdr:sp macro="" textlink="">
      <xdr:nvSpPr>
        <xdr:cNvPr id="77" name="楕円 76"/>
        <xdr:cNvSpPr/>
      </xdr:nvSpPr>
      <xdr:spPr>
        <a:xfrm>
          <a:off x="1968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28575</xdr:rowOff>
    </xdr:from>
    <xdr:to>
      <xdr:col>15</xdr:col>
      <xdr:colOff>50800</xdr:colOff>
      <xdr:row>38</xdr:row>
      <xdr:rowOff>62865</xdr:rowOff>
    </xdr:to>
    <xdr:cxnSp macro="">
      <xdr:nvCxnSpPr>
        <xdr:cNvPr id="78" name="直線コネクタ 77"/>
        <xdr:cNvCxnSpPr/>
      </xdr:nvCxnSpPr>
      <xdr:spPr>
        <a:xfrm flipV="1">
          <a:off x="2019300" y="6543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154322</xdr:rowOff>
    </xdr:from>
    <xdr:ext cx="405111" cy="259045"/>
    <xdr:sp macro="" textlink="">
      <xdr:nvSpPr>
        <xdr:cNvPr id="79" name="n_1aveValue【図書館】&#10;有形固定資産減価償却率"/>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87647</xdr:rowOff>
    </xdr:from>
    <xdr:ext cx="405111" cy="259045"/>
    <xdr:sp macro="" textlink="">
      <xdr:nvSpPr>
        <xdr:cNvPr id="80" name="n_2aveValue【図書館】&#10;有形固定資産減価償却率"/>
        <xdr:cNvSpPr txBox="1"/>
      </xdr:nvSpPr>
      <xdr:spPr>
        <a:xfrm>
          <a:off x="2705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167657</xdr:rowOff>
    </xdr:from>
    <xdr:ext cx="405111" cy="259045"/>
    <xdr:sp macro="" textlink="">
      <xdr:nvSpPr>
        <xdr:cNvPr id="81" name="n_3aveValue【図書館】&#10;有形固定資産減価償却率"/>
        <xdr:cNvSpPr txBox="1"/>
      </xdr:nvSpPr>
      <xdr:spPr>
        <a:xfrm>
          <a:off x="18167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61612</xdr:rowOff>
    </xdr:from>
    <xdr:ext cx="405111" cy="259045"/>
    <xdr:sp macro="" textlink="">
      <xdr:nvSpPr>
        <xdr:cNvPr id="82" name="n_1mainValue【図書館】&#10;有形固定資産減価償却率"/>
        <xdr:cNvSpPr txBox="1"/>
      </xdr:nvSpPr>
      <xdr:spPr>
        <a:xfrm>
          <a:off x="3582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95902</xdr:rowOff>
    </xdr:from>
    <xdr:ext cx="405111" cy="259045"/>
    <xdr:sp macro="" textlink="">
      <xdr:nvSpPr>
        <xdr:cNvPr id="83" name="n_2mainValue【図書館】&#10;有形固定資産減価償却率"/>
        <xdr:cNvSpPr txBox="1"/>
      </xdr:nvSpPr>
      <xdr:spPr>
        <a:xfrm>
          <a:off x="2705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130192</xdr:rowOff>
    </xdr:from>
    <xdr:ext cx="405111" cy="259045"/>
    <xdr:sp macro="" textlink="">
      <xdr:nvSpPr>
        <xdr:cNvPr id="84" name="n_3mainValue【図書館】&#10;有形固定資産減価償却率"/>
        <xdr:cNvSpPr txBox="1"/>
      </xdr:nvSpPr>
      <xdr:spPr>
        <a:xfrm>
          <a:off x="1816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42</xdr:row>
      <xdr:rowOff>15240</xdr:rowOff>
    </xdr:to>
    <xdr:cxnSp macro="">
      <xdr:nvCxnSpPr>
        <xdr:cNvPr id="108" name="直線コネクタ 107"/>
        <xdr:cNvCxnSpPr/>
      </xdr:nvCxnSpPr>
      <xdr:spPr>
        <a:xfrm flipV="1">
          <a:off x="10476865" y="5806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9"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0" name="直線コネクタ 109"/>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11" name="【図書館】&#10;一人当たり面積最大値テキスト"/>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12" name="直線コネクタ 111"/>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3"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4" name="フローチャート: 判断 113"/>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5" name="フローチャート: 判断 114"/>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7" name="フローチャート: 判断 116"/>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23" name="楕円 122"/>
        <xdr:cNvSpPr/>
      </xdr:nvSpPr>
      <xdr:spPr>
        <a:xfrm>
          <a:off x="10426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152417</xdr:rowOff>
    </xdr:from>
    <xdr:ext cx="469744" cy="259045"/>
    <xdr:sp macro="" textlink="">
      <xdr:nvSpPr>
        <xdr:cNvPr id="124" name="【図書館】&#10;一人当たり面積該当値テキスト"/>
        <xdr:cNvSpPr txBox="1"/>
      </xdr:nvSpPr>
      <xdr:spPr>
        <a:xfrm>
          <a:off x="10515600"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17780</xdr:rowOff>
    </xdr:from>
    <xdr:to>
      <xdr:col>50</xdr:col>
      <xdr:colOff>165100</xdr:colOff>
      <xdr:row>38</xdr:row>
      <xdr:rowOff>119380</xdr:rowOff>
    </xdr:to>
    <xdr:sp macro="" textlink="">
      <xdr:nvSpPr>
        <xdr:cNvPr id="125" name="楕円 124"/>
        <xdr:cNvSpPr/>
      </xdr:nvSpPr>
      <xdr:spPr>
        <a:xfrm>
          <a:off x="9588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53340</xdr:rowOff>
    </xdr:from>
    <xdr:to>
      <xdr:col>55</xdr:col>
      <xdr:colOff>0</xdr:colOff>
      <xdr:row>38</xdr:row>
      <xdr:rowOff>68580</xdr:rowOff>
    </xdr:to>
    <xdr:cxnSp macro="">
      <xdr:nvCxnSpPr>
        <xdr:cNvPr id="126" name="直線コネクタ 125"/>
        <xdr:cNvCxnSpPr/>
      </xdr:nvCxnSpPr>
      <xdr:spPr>
        <a:xfrm flipV="1">
          <a:off x="9639300" y="6568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40640</xdr:rowOff>
    </xdr:from>
    <xdr:to>
      <xdr:col>46</xdr:col>
      <xdr:colOff>38100</xdr:colOff>
      <xdr:row>38</xdr:row>
      <xdr:rowOff>142240</xdr:rowOff>
    </xdr:to>
    <xdr:sp macro="" textlink="">
      <xdr:nvSpPr>
        <xdr:cNvPr id="127" name="楕円 126"/>
        <xdr:cNvSpPr/>
      </xdr:nvSpPr>
      <xdr:spPr>
        <a:xfrm>
          <a:off x="8699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68580</xdr:rowOff>
    </xdr:from>
    <xdr:to>
      <xdr:col>50</xdr:col>
      <xdr:colOff>114300</xdr:colOff>
      <xdr:row>38</xdr:row>
      <xdr:rowOff>91440</xdr:rowOff>
    </xdr:to>
    <xdr:cxnSp macro="">
      <xdr:nvCxnSpPr>
        <xdr:cNvPr id="128" name="直線コネクタ 127"/>
        <xdr:cNvCxnSpPr/>
      </xdr:nvCxnSpPr>
      <xdr:spPr>
        <a:xfrm flipV="1">
          <a:off x="8750300" y="6583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48260</xdr:rowOff>
    </xdr:from>
    <xdr:to>
      <xdr:col>41</xdr:col>
      <xdr:colOff>101600</xdr:colOff>
      <xdr:row>38</xdr:row>
      <xdr:rowOff>149860</xdr:rowOff>
    </xdr:to>
    <xdr:sp macro="" textlink="">
      <xdr:nvSpPr>
        <xdr:cNvPr id="129" name="楕円 128"/>
        <xdr:cNvSpPr/>
      </xdr:nvSpPr>
      <xdr:spPr>
        <a:xfrm>
          <a:off x="781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91440</xdr:rowOff>
    </xdr:from>
    <xdr:to>
      <xdr:col>45</xdr:col>
      <xdr:colOff>177800</xdr:colOff>
      <xdr:row>38</xdr:row>
      <xdr:rowOff>99060</xdr:rowOff>
    </xdr:to>
    <xdr:cxnSp macro="">
      <xdr:nvCxnSpPr>
        <xdr:cNvPr id="130" name="直線コネクタ 129"/>
        <xdr:cNvCxnSpPr/>
      </xdr:nvCxnSpPr>
      <xdr:spPr>
        <a:xfrm flipV="1">
          <a:off x="7861300" y="6606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33" name="n_3ave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135907</xdr:rowOff>
    </xdr:from>
    <xdr:ext cx="469744" cy="259045"/>
    <xdr:sp macro="" textlink="">
      <xdr:nvSpPr>
        <xdr:cNvPr id="134" name="n_1mainValue【図書館】&#10;一人当たり面積"/>
        <xdr:cNvSpPr txBox="1"/>
      </xdr:nvSpPr>
      <xdr:spPr>
        <a:xfrm>
          <a:off x="93917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158767</xdr:rowOff>
    </xdr:from>
    <xdr:ext cx="469744" cy="259045"/>
    <xdr:sp macro="" textlink="">
      <xdr:nvSpPr>
        <xdr:cNvPr id="135" name="n_2mainValue【図書館】&#10;一人当たり面積"/>
        <xdr:cNvSpPr txBox="1"/>
      </xdr:nvSpPr>
      <xdr:spPr>
        <a:xfrm>
          <a:off x="8515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36" name="n_3mainValue【図書館】&#10;一人当たり面積"/>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9" name="テキスト ボックス 14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9" name="テキスト ボックス 15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133894</xdr:rowOff>
    </xdr:from>
    <xdr:to>
      <xdr:col>24</xdr:col>
      <xdr:colOff>62865</xdr:colOff>
      <xdr:row>63</xdr:row>
      <xdr:rowOff>155122</xdr:rowOff>
    </xdr:to>
    <xdr:cxnSp macro="">
      <xdr:nvCxnSpPr>
        <xdr:cNvPr id="163" name="直線コネクタ 162"/>
        <xdr:cNvCxnSpPr/>
      </xdr:nvCxnSpPr>
      <xdr:spPr>
        <a:xfrm flipV="1">
          <a:off x="4634865" y="9392194"/>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405111" cy="259045"/>
    <xdr:sp macro="" textlink="">
      <xdr:nvSpPr>
        <xdr:cNvPr id="164" name="【体育館・プール】&#10;有形固定資産減価償却率最小値テキスト"/>
        <xdr:cNvSpPr txBox="1"/>
      </xdr:nvSpPr>
      <xdr:spPr>
        <a:xfrm>
          <a:off x="4673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80571</xdr:rowOff>
    </xdr:from>
    <xdr:ext cx="405111" cy="259045"/>
    <xdr:sp macro="" textlink="">
      <xdr:nvSpPr>
        <xdr:cNvPr id="166" name="【体育館・プール】&#10;有形固定資産減価償却率最大値テキスト"/>
        <xdr:cNvSpPr txBox="1"/>
      </xdr:nvSpPr>
      <xdr:spPr>
        <a:xfrm>
          <a:off x="4673600" y="916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133894</xdr:rowOff>
    </xdr:from>
    <xdr:to>
      <xdr:col>24</xdr:col>
      <xdr:colOff>152400</xdr:colOff>
      <xdr:row>54</xdr:row>
      <xdr:rowOff>133894</xdr:rowOff>
    </xdr:to>
    <xdr:cxnSp macro="">
      <xdr:nvCxnSpPr>
        <xdr:cNvPr id="167" name="直線コネクタ 166"/>
        <xdr:cNvCxnSpPr/>
      </xdr:nvCxnSpPr>
      <xdr:spPr>
        <a:xfrm>
          <a:off x="4546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78212</xdr:rowOff>
    </xdr:from>
    <xdr:ext cx="405111" cy="259045"/>
    <xdr:sp macro="" textlink="">
      <xdr:nvSpPr>
        <xdr:cNvPr id="168" name="【体育館・プール】&#10;有形固定資産減価償却率平均値テキスト"/>
        <xdr:cNvSpPr txBox="1"/>
      </xdr:nvSpPr>
      <xdr:spPr>
        <a:xfrm>
          <a:off x="4673600" y="10022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69" name="フローチャート: 判断 168"/>
        <xdr:cNvSpPr/>
      </xdr:nvSpPr>
      <xdr:spPr>
        <a:xfrm>
          <a:off x="4584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140244</xdr:rowOff>
    </xdr:from>
    <xdr:to>
      <xdr:col>20</xdr:col>
      <xdr:colOff>38100</xdr:colOff>
      <xdr:row>60</xdr:row>
      <xdr:rowOff>70394</xdr:rowOff>
    </xdr:to>
    <xdr:sp macro="" textlink="">
      <xdr:nvSpPr>
        <xdr:cNvPr id="170" name="フローチャート: 判断 169"/>
        <xdr:cNvSpPr/>
      </xdr:nvSpPr>
      <xdr:spPr>
        <a:xfrm>
          <a:off x="3746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53703</xdr:rowOff>
    </xdr:from>
    <xdr:to>
      <xdr:col>15</xdr:col>
      <xdr:colOff>101600</xdr:colOff>
      <xdr:row>60</xdr:row>
      <xdr:rowOff>155303</xdr:rowOff>
    </xdr:to>
    <xdr:sp macro="" textlink="">
      <xdr:nvSpPr>
        <xdr:cNvPr id="171" name="フローチャート: 判断 170"/>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48804</xdr:rowOff>
    </xdr:from>
    <xdr:to>
      <xdr:col>10</xdr:col>
      <xdr:colOff>165100</xdr:colOff>
      <xdr:row>61</xdr:row>
      <xdr:rowOff>150404</xdr:rowOff>
    </xdr:to>
    <xdr:sp macro="" textlink="">
      <xdr:nvSpPr>
        <xdr:cNvPr id="172" name="フローチャート: 判断 171"/>
        <xdr:cNvSpPr/>
      </xdr:nvSpPr>
      <xdr:spPr>
        <a:xfrm>
          <a:off x="1968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78" name="楕円 177"/>
        <xdr:cNvSpPr/>
      </xdr:nvSpPr>
      <xdr:spPr>
        <a:xfrm>
          <a:off x="4584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100710</xdr:rowOff>
    </xdr:from>
    <xdr:ext cx="405111" cy="259045"/>
    <xdr:sp macro="" textlink="">
      <xdr:nvSpPr>
        <xdr:cNvPr id="179" name="【体育館・プール】&#10;有形固定資産減価償却率該当値テキスト"/>
        <xdr:cNvSpPr txBox="1"/>
      </xdr:nvSpPr>
      <xdr:spPr>
        <a:xfrm>
          <a:off x="46736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25944</xdr:rowOff>
    </xdr:from>
    <xdr:to>
      <xdr:col>20</xdr:col>
      <xdr:colOff>38100</xdr:colOff>
      <xdr:row>61</xdr:row>
      <xdr:rowOff>127544</xdr:rowOff>
    </xdr:to>
    <xdr:sp macro="" textlink="">
      <xdr:nvSpPr>
        <xdr:cNvPr id="180" name="楕円 179"/>
        <xdr:cNvSpPr/>
      </xdr:nvSpPr>
      <xdr:spPr>
        <a:xfrm>
          <a:off x="3746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1633</xdr:rowOff>
    </xdr:from>
    <xdr:to>
      <xdr:col>24</xdr:col>
      <xdr:colOff>63500</xdr:colOff>
      <xdr:row>61</xdr:row>
      <xdr:rowOff>76744</xdr:rowOff>
    </xdr:to>
    <xdr:cxnSp macro="">
      <xdr:nvCxnSpPr>
        <xdr:cNvPr id="181" name="直線コネクタ 180"/>
        <xdr:cNvCxnSpPr/>
      </xdr:nvCxnSpPr>
      <xdr:spPr>
        <a:xfrm flipV="1">
          <a:off x="3797300" y="10460083"/>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97790</xdr:rowOff>
    </xdr:from>
    <xdr:to>
      <xdr:col>15</xdr:col>
      <xdr:colOff>101600</xdr:colOff>
      <xdr:row>62</xdr:row>
      <xdr:rowOff>27940</xdr:rowOff>
    </xdr:to>
    <xdr:sp macro="" textlink="">
      <xdr:nvSpPr>
        <xdr:cNvPr id="182" name="楕円 181"/>
        <xdr:cNvSpPr/>
      </xdr:nvSpPr>
      <xdr:spPr>
        <a:xfrm>
          <a:off x="2857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76744</xdr:rowOff>
    </xdr:from>
    <xdr:to>
      <xdr:col>19</xdr:col>
      <xdr:colOff>177800</xdr:colOff>
      <xdr:row>61</xdr:row>
      <xdr:rowOff>148590</xdr:rowOff>
    </xdr:to>
    <xdr:cxnSp macro="">
      <xdr:nvCxnSpPr>
        <xdr:cNvPr id="183" name="直線コネクタ 182"/>
        <xdr:cNvCxnSpPr/>
      </xdr:nvCxnSpPr>
      <xdr:spPr>
        <a:xfrm flipV="1">
          <a:off x="2908300" y="1053519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169635</xdr:rowOff>
    </xdr:from>
    <xdr:to>
      <xdr:col>10</xdr:col>
      <xdr:colOff>165100</xdr:colOff>
      <xdr:row>62</xdr:row>
      <xdr:rowOff>99785</xdr:rowOff>
    </xdr:to>
    <xdr:sp macro="" textlink="">
      <xdr:nvSpPr>
        <xdr:cNvPr id="184" name="楕円 183"/>
        <xdr:cNvSpPr/>
      </xdr:nvSpPr>
      <xdr:spPr>
        <a:xfrm>
          <a:off x="1968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148590</xdr:rowOff>
    </xdr:from>
    <xdr:to>
      <xdr:col>15</xdr:col>
      <xdr:colOff>50800</xdr:colOff>
      <xdr:row>62</xdr:row>
      <xdr:rowOff>48985</xdr:rowOff>
    </xdr:to>
    <xdr:cxnSp macro="">
      <xdr:nvCxnSpPr>
        <xdr:cNvPr id="185" name="直線コネクタ 184"/>
        <xdr:cNvCxnSpPr/>
      </xdr:nvCxnSpPr>
      <xdr:spPr>
        <a:xfrm flipV="1">
          <a:off x="2019300" y="10607040"/>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86921</xdr:rowOff>
    </xdr:from>
    <xdr:ext cx="405111" cy="259045"/>
    <xdr:sp macro="" textlink="">
      <xdr:nvSpPr>
        <xdr:cNvPr id="186" name="n_1aveValue【体育館・プール】&#10;有形固定資産減価償却率"/>
        <xdr:cNvSpPr txBox="1"/>
      </xdr:nvSpPr>
      <xdr:spPr>
        <a:xfrm>
          <a:off x="3582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187" name="n_2aveValue【体育館・プール】&#10;有形固定資産減価償却率"/>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166931</xdr:rowOff>
    </xdr:from>
    <xdr:ext cx="405111" cy="259045"/>
    <xdr:sp macro="" textlink="">
      <xdr:nvSpPr>
        <xdr:cNvPr id="188" name="n_3aveValue【体育館・プール】&#10;有形固定資産減価償却率"/>
        <xdr:cNvSpPr txBox="1"/>
      </xdr:nvSpPr>
      <xdr:spPr>
        <a:xfrm>
          <a:off x="18167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118671</xdr:rowOff>
    </xdr:from>
    <xdr:ext cx="405111" cy="259045"/>
    <xdr:sp macro="" textlink="">
      <xdr:nvSpPr>
        <xdr:cNvPr id="189" name="n_1mainValue【体育館・プール】&#10;有形固定資産減価償却率"/>
        <xdr:cNvSpPr txBox="1"/>
      </xdr:nvSpPr>
      <xdr:spPr>
        <a:xfrm>
          <a:off x="35820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19067</xdr:rowOff>
    </xdr:from>
    <xdr:ext cx="405111" cy="259045"/>
    <xdr:sp macro="" textlink="">
      <xdr:nvSpPr>
        <xdr:cNvPr id="190" name="n_2mainValue【体育館・プール】&#10;有形固定資産減価償却率"/>
        <xdr:cNvSpPr txBox="1"/>
      </xdr:nvSpPr>
      <xdr:spPr>
        <a:xfrm>
          <a:off x="2705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90912</xdr:rowOff>
    </xdr:from>
    <xdr:ext cx="405111" cy="259045"/>
    <xdr:sp macro="" textlink="">
      <xdr:nvSpPr>
        <xdr:cNvPr id="191" name="n_3mainValue【体育館・プール】&#10;有形固定資産減価償却率"/>
        <xdr:cNvSpPr txBox="1"/>
      </xdr:nvSpPr>
      <xdr:spPr>
        <a:xfrm>
          <a:off x="1816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2" name="直線コネクタ 201"/>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3" name="テキスト ボックス 202"/>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6" name="直線コネクタ 205"/>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7" name="テキスト ボックス 206"/>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169164</xdr:rowOff>
    </xdr:from>
    <xdr:to>
      <xdr:col>54</xdr:col>
      <xdr:colOff>189865</xdr:colOff>
      <xdr:row>62</xdr:row>
      <xdr:rowOff>170879</xdr:rowOff>
    </xdr:to>
    <xdr:cxnSp macro="">
      <xdr:nvCxnSpPr>
        <xdr:cNvPr id="211" name="直線コネクタ 210"/>
        <xdr:cNvCxnSpPr/>
      </xdr:nvCxnSpPr>
      <xdr:spPr>
        <a:xfrm flipV="1">
          <a:off x="10476865" y="9598914"/>
          <a:ext cx="0" cy="120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3256</xdr:rowOff>
    </xdr:from>
    <xdr:ext cx="469744" cy="259045"/>
    <xdr:sp macro="" textlink="">
      <xdr:nvSpPr>
        <xdr:cNvPr id="212" name="【体育館・プール】&#10;一人当たり面積最小値テキスト"/>
        <xdr:cNvSpPr txBox="1"/>
      </xdr:nvSpPr>
      <xdr:spPr>
        <a:xfrm>
          <a:off x="10515600"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170879</xdr:rowOff>
    </xdr:from>
    <xdr:to>
      <xdr:col>55</xdr:col>
      <xdr:colOff>88900</xdr:colOff>
      <xdr:row>62</xdr:row>
      <xdr:rowOff>170879</xdr:rowOff>
    </xdr:to>
    <xdr:cxnSp macro="">
      <xdr:nvCxnSpPr>
        <xdr:cNvPr id="213" name="直線コネクタ 212"/>
        <xdr:cNvCxnSpPr/>
      </xdr:nvCxnSpPr>
      <xdr:spPr>
        <a:xfrm>
          <a:off x="10388600" y="1080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115841</xdr:rowOff>
    </xdr:from>
    <xdr:ext cx="469744" cy="259045"/>
    <xdr:sp macro="" textlink="">
      <xdr:nvSpPr>
        <xdr:cNvPr id="214" name="【体育館・プール】&#10;一人当たり面積最大値テキスト"/>
        <xdr:cNvSpPr txBox="1"/>
      </xdr:nvSpPr>
      <xdr:spPr>
        <a:xfrm>
          <a:off x="10515600"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169164</xdr:rowOff>
    </xdr:from>
    <xdr:to>
      <xdr:col>55</xdr:col>
      <xdr:colOff>88900</xdr:colOff>
      <xdr:row>55</xdr:row>
      <xdr:rowOff>169164</xdr:rowOff>
    </xdr:to>
    <xdr:cxnSp macro="">
      <xdr:nvCxnSpPr>
        <xdr:cNvPr id="215" name="直線コネクタ 214"/>
        <xdr:cNvCxnSpPr/>
      </xdr:nvCxnSpPr>
      <xdr:spPr>
        <a:xfrm>
          <a:off x="10388600" y="959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26941</xdr:rowOff>
    </xdr:from>
    <xdr:ext cx="469744" cy="259045"/>
    <xdr:sp macro="" textlink="">
      <xdr:nvSpPr>
        <xdr:cNvPr id="216" name="【体育館・プール】&#10;一人当たり面積平均値テキスト"/>
        <xdr:cNvSpPr txBox="1"/>
      </xdr:nvSpPr>
      <xdr:spPr>
        <a:xfrm>
          <a:off x="10515600" y="10313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217" name="フローチャート: 判断 216"/>
        <xdr:cNvSpPr/>
      </xdr:nvSpPr>
      <xdr:spPr>
        <a:xfrm>
          <a:off x="10426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35496</xdr:rowOff>
    </xdr:from>
    <xdr:to>
      <xdr:col>50</xdr:col>
      <xdr:colOff>165100</xdr:colOff>
      <xdr:row>61</xdr:row>
      <xdr:rowOff>137096</xdr:rowOff>
    </xdr:to>
    <xdr:sp macro="" textlink="">
      <xdr:nvSpPr>
        <xdr:cNvPr id="218" name="フローチャート: 判断 217"/>
        <xdr:cNvSpPr/>
      </xdr:nvSpPr>
      <xdr:spPr>
        <a:xfrm>
          <a:off x="9588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86931</xdr:rowOff>
    </xdr:from>
    <xdr:to>
      <xdr:col>46</xdr:col>
      <xdr:colOff>38100</xdr:colOff>
      <xdr:row>62</xdr:row>
      <xdr:rowOff>17081</xdr:rowOff>
    </xdr:to>
    <xdr:sp macro="" textlink="">
      <xdr:nvSpPr>
        <xdr:cNvPr id="219" name="フローチャート: 判断 218"/>
        <xdr:cNvSpPr/>
      </xdr:nvSpPr>
      <xdr:spPr>
        <a:xfrm>
          <a:off x="8699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93218</xdr:rowOff>
    </xdr:from>
    <xdr:to>
      <xdr:col>41</xdr:col>
      <xdr:colOff>101600</xdr:colOff>
      <xdr:row>62</xdr:row>
      <xdr:rowOff>23368</xdr:rowOff>
    </xdr:to>
    <xdr:sp macro="" textlink="">
      <xdr:nvSpPr>
        <xdr:cNvPr id="220" name="フローチャート: 判断 219"/>
        <xdr:cNvSpPr/>
      </xdr:nvSpPr>
      <xdr:spPr>
        <a:xfrm>
          <a:off x="7810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34354</xdr:rowOff>
    </xdr:from>
    <xdr:to>
      <xdr:col>55</xdr:col>
      <xdr:colOff>50800</xdr:colOff>
      <xdr:row>61</xdr:row>
      <xdr:rowOff>135954</xdr:rowOff>
    </xdr:to>
    <xdr:sp macro="" textlink="">
      <xdr:nvSpPr>
        <xdr:cNvPr id="226" name="楕円 225"/>
        <xdr:cNvSpPr/>
      </xdr:nvSpPr>
      <xdr:spPr>
        <a:xfrm>
          <a:off x="10426700" y="104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12781</xdr:rowOff>
    </xdr:from>
    <xdr:ext cx="469744" cy="259045"/>
    <xdr:sp macro="" textlink="">
      <xdr:nvSpPr>
        <xdr:cNvPr id="227" name="【体育館・プール】&#10;一人当たり面積該当値テキスト"/>
        <xdr:cNvSpPr txBox="1"/>
      </xdr:nvSpPr>
      <xdr:spPr>
        <a:xfrm>
          <a:off x="10515600" y="1047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42926</xdr:rowOff>
    </xdr:from>
    <xdr:to>
      <xdr:col>50</xdr:col>
      <xdr:colOff>165100</xdr:colOff>
      <xdr:row>61</xdr:row>
      <xdr:rowOff>144526</xdr:rowOff>
    </xdr:to>
    <xdr:sp macro="" textlink="">
      <xdr:nvSpPr>
        <xdr:cNvPr id="228" name="楕円 227"/>
        <xdr:cNvSpPr/>
      </xdr:nvSpPr>
      <xdr:spPr>
        <a:xfrm>
          <a:off x="9588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85154</xdr:rowOff>
    </xdr:from>
    <xdr:to>
      <xdr:col>55</xdr:col>
      <xdr:colOff>0</xdr:colOff>
      <xdr:row>61</xdr:row>
      <xdr:rowOff>93726</xdr:rowOff>
    </xdr:to>
    <xdr:cxnSp macro="">
      <xdr:nvCxnSpPr>
        <xdr:cNvPr id="229" name="直線コネクタ 228"/>
        <xdr:cNvCxnSpPr/>
      </xdr:nvCxnSpPr>
      <xdr:spPr>
        <a:xfrm flipV="1">
          <a:off x="9639300" y="10543604"/>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51498</xdr:rowOff>
    </xdr:from>
    <xdr:to>
      <xdr:col>46</xdr:col>
      <xdr:colOff>38100</xdr:colOff>
      <xdr:row>61</xdr:row>
      <xdr:rowOff>153098</xdr:rowOff>
    </xdr:to>
    <xdr:sp macro="" textlink="">
      <xdr:nvSpPr>
        <xdr:cNvPr id="230" name="楕円 229"/>
        <xdr:cNvSpPr/>
      </xdr:nvSpPr>
      <xdr:spPr>
        <a:xfrm>
          <a:off x="8699500" y="105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93726</xdr:rowOff>
    </xdr:from>
    <xdr:to>
      <xdr:col>50</xdr:col>
      <xdr:colOff>114300</xdr:colOff>
      <xdr:row>61</xdr:row>
      <xdr:rowOff>102298</xdr:rowOff>
    </xdr:to>
    <xdr:cxnSp macro="">
      <xdr:nvCxnSpPr>
        <xdr:cNvPr id="231" name="直線コネクタ 230"/>
        <xdr:cNvCxnSpPr/>
      </xdr:nvCxnSpPr>
      <xdr:spPr>
        <a:xfrm flipV="1">
          <a:off x="8750300" y="10552176"/>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58356</xdr:rowOff>
    </xdr:from>
    <xdr:to>
      <xdr:col>41</xdr:col>
      <xdr:colOff>101600</xdr:colOff>
      <xdr:row>61</xdr:row>
      <xdr:rowOff>159956</xdr:rowOff>
    </xdr:to>
    <xdr:sp macro="" textlink="">
      <xdr:nvSpPr>
        <xdr:cNvPr id="232" name="楕円 231"/>
        <xdr:cNvSpPr/>
      </xdr:nvSpPr>
      <xdr:spPr>
        <a:xfrm>
          <a:off x="7810500" y="105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102298</xdr:rowOff>
    </xdr:from>
    <xdr:to>
      <xdr:col>45</xdr:col>
      <xdr:colOff>177800</xdr:colOff>
      <xdr:row>61</xdr:row>
      <xdr:rowOff>109156</xdr:rowOff>
    </xdr:to>
    <xdr:cxnSp macro="">
      <xdr:nvCxnSpPr>
        <xdr:cNvPr id="233" name="直線コネクタ 232"/>
        <xdr:cNvCxnSpPr/>
      </xdr:nvCxnSpPr>
      <xdr:spPr>
        <a:xfrm flipV="1">
          <a:off x="7861300" y="105607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153623</xdr:rowOff>
    </xdr:from>
    <xdr:ext cx="469744" cy="259045"/>
    <xdr:sp macro="" textlink="">
      <xdr:nvSpPr>
        <xdr:cNvPr id="234" name="n_1aveValue【体育館・プール】&#10;一人当たり面積"/>
        <xdr:cNvSpPr txBox="1"/>
      </xdr:nvSpPr>
      <xdr:spPr>
        <a:xfrm>
          <a:off x="93917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8208</xdr:rowOff>
    </xdr:from>
    <xdr:ext cx="469744" cy="259045"/>
    <xdr:sp macro="" textlink="">
      <xdr:nvSpPr>
        <xdr:cNvPr id="235" name="n_2aveValue【体育館・プール】&#10;一人当たり面積"/>
        <xdr:cNvSpPr txBox="1"/>
      </xdr:nvSpPr>
      <xdr:spPr>
        <a:xfrm>
          <a:off x="8515427" y="1063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14495</xdr:rowOff>
    </xdr:from>
    <xdr:ext cx="469744" cy="259045"/>
    <xdr:sp macro="" textlink="">
      <xdr:nvSpPr>
        <xdr:cNvPr id="236" name="n_3aveValue【体育館・プール】&#10;一人当たり面積"/>
        <xdr:cNvSpPr txBox="1"/>
      </xdr:nvSpPr>
      <xdr:spPr>
        <a:xfrm>
          <a:off x="7626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135653</xdr:rowOff>
    </xdr:from>
    <xdr:ext cx="469744" cy="259045"/>
    <xdr:sp macro="" textlink="">
      <xdr:nvSpPr>
        <xdr:cNvPr id="237" name="n_1mainValue【体育館・プール】&#10;一人当たり面積"/>
        <xdr:cNvSpPr txBox="1"/>
      </xdr:nvSpPr>
      <xdr:spPr>
        <a:xfrm>
          <a:off x="9391727"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169625</xdr:rowOff>
    </xdr:from>
    <xdr:ext cx="469744" cy="259045"/>
    <xdr:sp macro="" textlink="">
      <xdr:nvSpPr>
        <xdr:cNvPr id="238" name="n_2mainValue【体育館・プール】&#10;一人当たり面積"/>
        <xdr:cNvSpPr txBox="1"/>
      </xdr:nvSpPr>
      <xdr:spPr>
        <a:xfrm>
          <a:off x="8515427" y="1028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5033</xdr:rowOff>
    </xdr:from>
    <xdr:ext cx="469744" cy="259045"/>
    <xdr:sp macro="" textlink="">
      <xdr:nvSpPr>
        <xdr:cNvPr id="239" name="n_3mainValue【体育館・プール】&#10;一人当たり面積"/>
        <xdr:cNvSpPr txBox="1"/>
      </xdr:nvSpPr>
      <xdr:spPr>
        <a:xfrm>
          <a:off x="7626427" y="1029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1" name="直線コネクタ 25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2" name="テキスト ボックス 25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3" name="直線コネクタ 25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4" name="テキスト ボックス 25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5" name="直線コネクタ 25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6" name="テキスト ボックス 25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7" name="直線コネクタ 25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8" name="テキスト ボックス 25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0" name="テキスト ボックス 2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104394</xdr:rowOff>
    </xdr:to>
    <xdr:cxnSp macro="">
      <xdr:nvCxnSpPr>
        <xdr:cNvPr id="262" name="直線コネクタ 261"/>
        <xdr:cNvCxnSpPr/>
      </xdr:nvCxnSpPr>
      <xdr:spPr>
        <a:xfrm flipV="1">
          <a:off x="4634865" y="13411200"/>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108221</xdr:rowOff>
    </xdr:from>
    <xdr:ext cx="405111" cy="259045"/>
    <xdr:sp macro="" textlink="">
      <xdr:nvSpPr>
        <xdr:cNvPr id="263" name="【福祉施設】&#10;有形固定資産減価償却率最小値テキスト"/>
        <xdr:cNvSpPr txBox="1"/>
      </xdr:nvSpPr>
      <xdr:spPr>
        <a:xfrm>
          <a:off x="4673600" y="1485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104394</xdr:rowOff>
    </xdr:from>
    <xdr:to>
      <xdr:col>24</xdr:col>
      <xdr:colOff>152400</xdr:colOff>
      <xdr:row>86</xdr:row>
      <xdr:rowOff>104394</xdr:rowOff>
    </xdr:to>
    <xdr:cxnSp macro="">
      <xdr:nvCxnSpPr>
        <xdr:cNvPr id="264" name="直線コネクタ 263"/>
        <xdr:cNvCxnSpPr/>
      </xdr:nvCxnSpPr>
      <xdr:spPr>
        <a:xfrm>
          <a:off x="4546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5"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6" name="直線コネクタ 26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42181</xdr:rowOff>
    </xdr:from>
    <xdr:ext cx="405111" cy="259045"/>
    <xdr:sp macro="" textlink="">
      <xdr:nvSpPr>
        <xdr:cNvPr id="267" name="【福祉施設】&#10;有形固定資産減価償却率平均値テキスト"/>
        <xdr:cNvSpPr txBox="1"/>
      </xdr:nvSpPr>
      <xdr:spPr>
        <a:xfrm>
          <a:off x="4673600" y="14272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19304</xdr:rowOff>
    </xdr:from>
    <xdr:to>
      <xdr:col>24</xdr:col>
      <xdr:colOff>114300</xdr:colOff>
      <xdr:row>84</xdr:row>
      <xdr:rowOff>120904</xdr:rowOff>
    </xdr:to>
    <xdr:sp macro="" textlink="">
      <xdr:nvSpPr>
        <xdr:cNvPr id="268" name="フローチャート: 判断 267"/>
        <xdr:cNvSpPr/>
      </xdr:nvSpPr>
      <xdr:spPr>
        <a:xfrm>
          <a:off x="4584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65024</xdr:rowOff>
    </xdr:from>
    <xdr:to>
      <xdr:col>20</xdr:col>
      <xdr:colOff>38100</xdr:colOff>
      <xdr:row>84</xdr:row>
      <xdr:rowOff>166624</xdr:rowOff>
    </xdr:to>
    <xdr:sp macro="" textlink="">
      <xdr:nvSpPr>
        <xdr:cNvPr id="269" name="フローチャート: 判断 268"/>
        <xdr:cNvSpPr/>
      </xdr:nvSpPr>
      <xdr:spPr>
        <a:xfrm>
          <a:off x="3746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119887</xdr:rowOff>
    </xdr:from>
    <xdr:to>
      <xdr:col>15</xdr:col>
      <xdr:colOff>101600</xdr:colOff>
      <xdr:row>85</xdr:row>
      <xdr:rowOff>50037</xdr:rowOff>
    </xdr:to>
    <xdr:sp macro="" textlink="">
      <xdr:nvSpPr>
        <xdr:cNvPr id="270" name="フローチャート: 判断 269"/>
        <xdr:cNvSpPr/>
      </xdr:nvSpPr>
      <xdr:spPr>
        <a:xfrm>
          <a:off x="2857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92456</xdr:rowOff>
    </xdr:from>
    <xdr:to>
      <xdr:col>10</xdr:col>
      <xdr:colOff>165100</xdr:colOff>
      <xdr:row>85</xdr:row>
      <xdr:rowOff>22606</xdr:rowOff>
    </xdr:to>
    <xdr:sp macro="" textlink="">
      <xdr:nvSpPr>
        <xdr:cNvPr id="271" name="フローチャート: 判断 270"/>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81026</xdr:rowOff>
    </xdr:from>
    <xdr:to>
      <xdr:col>24</xdr:col>
      <xdr:colOff>114300</xdr:colOff>
      <xdr:row>85</xdr:row>
      <xdr:rowOff>11176</xdr:rowOff>
    </xdr:to>
    <xdr:sp macro="" textlink="">
      <xdr:nvSpPr>
        <xdr:cNvPr id="277" name="楕円 276"/>
        <xdr:cNvSpPr/>
      </xdr:nvSpPr>
      <xdr:spPr>
        <a:xfrm>
          <a:off x="45847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59453</xdr:rowOff>
    </xdr:from>
    <xdr:ext cx="405111" cy="259045"/>
    <xdr:sp macro="" textlink="">
      <xdr:nvSpPr>
        <xdr:cNvPr id="278" name="【福祉施設】&#10;有形固定資産減価償却率該当値テキスト"/>
        <xdr:cNvSpPr txBox="1"/>
      </xdr:nvSpPr>
      <xdr:spPr>
        <a:xfrm>
          <a:off x="4673600" y="1446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129032</xdr:rowOff>
    </xdr:from>
    <xdr:to>
      <xdr:col>20</xdr:col>
      <xdr:colOff>38100</xdr:colOff>
      <xdr:row>85</xdr:row>
      <xdr:rowOff>59182</xdr:rowOff>
    </xdr:to>
    <xdr:sp macro="" textlink="">
      <xdr:nvSpPr>
        <xdr:cNvPr id="279" name="楕円 278"/>
        <xdr:cNvSpPr/>
      </xdr:nvSpPr>
      <xdr:spPr>
        <a:xfrm>
          <a:off x="3746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131826</xdr:rowOff>
    </xdr:from>
    <xdr:to>
      <xdr:col>24</xdr:col>
      <xdr:colOff>63500</xdr:colOff>
      <xdr:row>85</xdr:row>
      <xdr:rowOff>8382</xdr:rowOff>
    </xdr:to>
    <xdr:cxnSp macro="">
      <xdr:nvCxnSpPr>
        <xdr:cNvPr id="280" name="直線コネクタ 279"/>
        <xdr:cNvCxnSpPr/>
      </xdr:nvCxnSpPr>
      <xdr:spPr>
        <a:xfrm flipV="1">
          <a:off x="3797300" y="1453362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5587</xdr:rowOff>
    </xdr:from>
    <xdr:to>
      <xdr:col>15</xdr:col>
      <xdr:colOff>101600</xdr:colOff>
      <xdr:row>85</xdr:row>
      <xdr:rowOff>107187</xdr:rowOff>
    </xdr:to>
    <xdr:sp macro="" textlink="">
      <xdr:nvSpPr>
        <xdr:cNvPr id="281" name="楕円 280"/>
        <xdr:cNvSpPr/>
      </xdr:nvSpPr>
      <xdr:spPr>
        <a:xfrm>
          <a:off x="2857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8382</xdr:rowOff>
    </xdr:from>
    <xdr:to>
      <xdr:col>19</xdr:col>
      <xdr:colOff>177800</xdr:colOff>
      <xdr:row>85</xdr:row>
      <xdr:rowOff>56387</xdr:rowOff>
    </xdr:to>
    <xdr:cxnSp macro="">
      <xdr:nvCxnSpPr>
        <xdr:cNvPr id="282" name="直線コネクタ 281"/>
        <xdr:cNvCxnSpPr/>
      </xdr:nvCxnSpPr>
      <xdr:spPr>
        <a:xfrm flipV="1">
          <a:off x="2908300" y="1458163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53594</xdr:rowOff>
    </xdr:from>
    <xdr:to>
      <xdr:col>10</xdr:col>
      <xdr:colOff>165100</xdr:colOff>
      <xdr:row>85</xdr:row>
      <xdr:rowOff>155194</xdr:rowOff>
    </xdr:to>
    <xdr:sp macro="" textlink="">
      <xdr:nvSpPr>
        <xdr:cNvPr id="283" name="楕円 282"/>
        <xdr:cNvSpPr/>
      </xdr:nvSpPr>
      <xdr:spPr>
        <a:xfrm>
          <a:off x="1968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56387</xdr:rowOff>
    </xdr:from>
    <xdr:to>
      <xdr:col>15</xdr:col>
      <xdr:colOff>50800</xdr:colOff>
      <xdr:row>85</xdr:row>
      <xdr:rowOff>104394</xdr:rowOff>
    </xdr:to>
    <xdr:cxnSp macro="">
      <xdr:nvCxnSpPr>
        <xdr:cNvPr id="284" name="直線コネクタ 283"/>
        <xdr:cNvCxnSpPr/>
      </xdr:nvCxnSpPr>
      <xdr:spPr>
        <a:xfrm flipV="1">
          <a:off x="2019300" y="146296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11701</xdr:rowOff>
    </xdr:from>
    <xdr:ext cx="405111" cy="259045"/>
    <xdr:sp macro="" textlink="">
      <xdr:nvSpPr>
        <xdr:cNvPr id="285" name="n_1aveValue【福祉施設】&#10;有形固定資産減価償却率"/>
        <xdr:cNvSpPr txBox="1"/>
      </xdr:nvSpPr>
      <xdr:spPr>
        <a:xfrm>
          <a:off x="3582044" y="14242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66564</xdr:rowOff>
    </xdr:from>
    <xdr:ext cx="405111" cy="259045"/>
    <xdr:sp macro="" textlink="">
      <xdr:nvSpPr>
        <xdr:cNvPr id="286" name="n_2aveValue【福祉施設】&#10;有形固定資産減価償却率"/>
        <xdr:cNvSpPr txBox="1"/>
      </xdr:nvSpPr>
      <xdr:spPr>
        <a:xfrm>
          <a:off x="2705744" y="1429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39133</xdr:rowOff>
    </xdr:from>
    <xdr:ext cx="405111" cy="259045"/>
    <xdr:sp macro="" textlink="">
      <xdr:nvSpPr>
        <xdr:cNvPr id="287" name="n_3aveValue【福祉施設】&#10;有形固定資産減価償却率"/>
        <xdr:cNvSpPr txBox="1"/>
      </xdr:nvSpPr>
      <xdr:spPr>
        <a:xfrm>
          <a:off x="1816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50309</xdr:rowOff>
    </xdr:from>
    <xdr:ext cx="405111" cy="259045"/>
    <xdr:sp macro="" textlink="">
      <xdr:nvSpPr>
        <xdr:cNvPr id="288" name="n_1mainValue【福祉施設】&#10;有形固定資産減価償却率"/>
        <xdr:cNvSpPr txBox="1"/>
      </xdr:nvSpPr>
      <xdr:spPr>
        <a:xfrm>
          <a:off x="3582044" y="1462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98314</xdr:rowOff>
    </xdr:from>
    <xdr:ext cx="405111" cy="259045"/>
    <xdr:sp macro="" textlink="">
      <xdr:nvSpPr>
        <xdr:cNvPr id="289" name="n_2mainValue【福祉施設】&#10;有形固定資産減価償却率"/>
        <xdr:cNvSpPr txBox="1"/>
      </xdr:nvSpPr>
      <xdr:spPr>
        <a:xfrm>
          <a:off x="2705744" y="1467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146321</xdr:rowOff>
    </xdr:from>
    <xdr:ext cx="405111" cy="259045"/>
    <xdr:sp macro="" textlink="">
      <xdr:nvSpPr>
        <xdr:cNvPr id="290" name="n_3mainValue【福祉施設】&#10;有形固定資産減価償却率"/>
        <xdr:cNvSpPr txBox="1"/>
      </xdr:nvSpPr>
      <xdr:spPr>
        <a:xfrm>
          <a:off x="1816744" y="1471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108313</xdr:rowOff>
    </xdr:from>
    <xdr:to>
      <xdr:col>54</xdr:col>
      <xdr:colOff>189865</xdr:colOff>
      <xdr:row>86</xdr:row>
      <xdr:rowOff>149134</xdr:rowOff>
    </xdr:to>
    <xdr:cxnSp macro="">
      <xdr:nvCxnSpPr>
        <xdr:cNvPr id="316" name="直線コネクタ 315"/>
        <xdr:cNvCxnSpPr/>
      </xdr:nvCxnSpPr>
      <xdr:spPr>
        <a:xfrm flipV="1">
          <a:off x="10476865" y="134814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7"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8" name="直線コネクタ 317"/>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54990</xdr:rowOff>
    </xdr:from>
    <xdr:ext cx="469744" cy="259045"/>
    <xdr:sp macro="" textlink="">
      <xdr:nvSpPr>
        <xdr:cNvPr id="319" name="【福祉施設】&#10;一人当たり面積最大値テキスト"/>
        <xdr:cNvSpPr txBox="1"/>
      </xdr:nvSpPr>
      <xdr:spPr>
        <a:xfrm>
          <a:off x="10515600" y="132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108313</xdr:rowOff>
    </xdr:from>
    <xdr:to>
      <xdr:col>55</xdr:col>
      <xdr:colOff>88900</xdr:colOff>
      <xdr:row>78</xdr:row>
      <xdr:rowOff>108313</xdr:rowOff>
    </xdr:to>
    <xdr:cxnSp macro="">
      <xdr:nvCxnSpPr>
        <xdr:cNvPr id="320" name="直線コネクタ 319"/>
        <xdr:cNvCxnSpPr/>
      </xdr:nvCxnSpPr>
      <xdr:spPr>
        <a:xfrm>
          <a:off x="10388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55534</xdr:rowOff>
    </xdr:from>
    <xdr:ext cx="469744" cy="259045"/>
    <xdr:sp macro="" textlink="">
      <xdr:nvSpPr>
        <xdr:cNvPr id="321" name="【福祉施設】&#10;一人当たり面積平均値テキスト"/>
        <xdr:cNvSpPr txBox="1"/>
      </xdr:nvSpPr>
      <xdr:spPr>
        <a:xfrm>
          <a:off x="10515600" y="14457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77107</xdr:rowOff>
    </xdr:from>
    <xdr:to>
      <xdr:col>55</xdr:col>
      <xdr:colOff>50800</xdr:colOff>
      <xdr:row>85</xdr:row>
      <xdr:rowOff>7257</xdr:rowOff>
    </xdr:to>
    <xdr:sp macro="" textlink="">
      <xdr:nvSpPr>
        <xdr:cNvPr id="322" name="フローチャート: 判断 321"/>
        <xdr:cNvSpPr/>
      </xdr:nvSpPr>
      <xdr:spPr>
        <a:xfrm>
          <a:off x="10426700" y="1447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152219</xdr:rowOff>
    </xdr:from>
    <xdr:to>
      <xdr:col>50</xdr:col>
      <xdr:colOff>165100</xdr:colOff>
      <xdr:row>85</xdr:row>
      <xdr:rowOff>82369</xdr:rowOff>
    </xdr:to>
    <xdr:sp macro="" textlink="">
      <xdr:nvSpPr>
        <xdr:cNvPr id="323" name="フローチャート: 判断 322"/>
        <xdr:cNvSpPr/>
      </xdr:nvSpPr>
      <xdr:spPr>
        <a:xfrm>
          <a:off x="9588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11793</xdr:rowOff>
    </xdr:from>
    <xdr:to>
      <xdr:col>46</xdr:col>
      <xdr:colOff>38100</xdr:colOff>
      <xdr:row>85</xdr:row>
      <xdr:rowOff>113393</xdr:rowOff>
    </xdr:to>
    <xdr:sp macro="" textlink="">
      <xdr:nvSpPr>
        <xdr:cNvPr id="324" name="フローチャート: 判断 323"/>
        <xdr:cNvSpPr/>
      </xdr:nvSpPr>
      <xdr:spPr>
        <a:xfrm>
          <a:off x="8699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108131</xdr:rowOff>
    </xdr:from>
    <xdr:to>
      <xdr:col>41</xdr:col>
      <xdr:colOff>101600</xdr:colOff>
      <xdr:row>85</xdr:row>
      <xdr:rowOff>38281</xdr:rowOff>
    </xdr:to>
    <xdr:sp macro="" textlink="">
      <xdr:nvSpPr>
        <xdr:cNvPr id="325" name="フローチャート: 判断 324"/>
        <xdr:cNvSpPr/>
      </xdr:nvSpPr>
      <xdr:spPr>
        <a:xfrm>
          <a:off x="7810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50981</xdr:rowOff>
    </xdr:from>
    <xdr:to>
      <xdr:col>55</xdr:col>
      <xdr:colOff>50800</xdr:colOff>
      <xdr:row>84</xdr:row>
      <xdr:rowOff>152581</xdr:rowOff>
    </xdr:to>
    <xdr:sp macro="" textlink="">
      <xdr:nvSpPr>
        <xdr:cNvPr id="331" name="楕円 330"/>
        <xdr:cNvSpPr/>
      </xdr:nvSpPr>
      <xdr:spPr>
        <a:xfrm>
          <a:off x="104267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73858</xdr:rowOff>
    </xdr:from>
    <xdr:ext cx="469744" cy="259045"/>
    <xdr:sp macro="" textlink="">
      <xdr:nvSpPr>
        <xdr:cNvPr id="332" name="【福祉施設】&#10;一人当たり面積該当値テキスト"/>
        <xdr:cNvSpPr txBox="1"/>
      </xdr:nvSpPr>
      <xdr:spPr>
        <a:xfrm>
          <a:off x="10515600" y="1430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60779</xdr:rowOff>
    </xdr:from>
    <xdr:to>
      <xdr:col>50</xdr:col>
      <xdr:colOff>165100</xdr:colOff>
      <xdr:row>84</xdr:row>
      <xdr:rowOff>162379</xdr:rowOff>
    </xdr:to>
    <xdr:sp macro="" textlink="">
      <xdr:nvSpPr>
        <xdr:cNvPr id="333" name="楕円 332"/>
        <xdr:cNvSpPr/>
      </xdr:nvSpPr>
      <xdr:spPr>
        <a:xfrm>
          <a:off x="9588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101781</xdr:rowOff>
    </xdr:from>
    <xdr:to>
      <xdr:col>55</xdr:col>
      <xdr:colOff>0</xdr:colOff>
      <xdr:row>84</xdr:row>
      <xdr:rowOff>111579</xdr:rowOff>
    </xdr:to>
    <xdr:cxnSp macro="">
      <xdr:nvCxnSpPr>
        <xdr:cNvPr id="334" name="直線コネクタ 333"/>
        <xdr:cNvCxnSpPr/>
      </xdr:nvCxnSpPr>
      <xdr:spPr>
        <a:xfrm flipV="1">
          <a:off x="9639300" y="1450358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72208</xdr:rowOff>
    </xdr:from>
    <xdr:to>
      <xdr:col>46</xdr:col>
      <xdr:colOff>38100</xdr:colOff>
      <xdr:row>85</xdr:row>
      <xdr:rowOff>2358</xdr:rowOff>
    </xdr:to>
    <xdr:sp macro="" textlink="">
      <xdr:nvSpPr>
        <xdr:cNvPr id="335" name="楕円 334"/>
        <xdr:cNvSpPr/>
      </xdr:nvSpPr>
      <xdr:spPr>
        <a:xfrm>
          <a:off x="8699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111579</xdr:rowOff>
    </xdr:from>
    <xdr:to>
      <xdr:col>50</xdr:col>
      <xdr:colOff>114300</xdr:colOff>
      <xdr:row>84</xdr:row>
      <xdr:rowOff>123008</xdr:rowOff>
    </xdr:to>
    <xdr:cxnSp macro="">
      <xdr:nvCxnSpPr>
        <xdr:cNvPr id="336" name="直線コネクタ 335"/>
        <xdr:cNvCxnSpPr/>
      </xdr:nvCxnSpPr>
      <xdr:spPr>
        <a:xfrm flipV="1">
          <a:off x="8750300" y="1451337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82006</xdr:rowOff>
    </xdr:from>
    <xdr:to>
      <xdr:col>41</xdr:col>
      <xdr:colOff>101600</xdr:colOff>
      <xdr:row>85</xdr:row>
      <xdr:rowOff>12156</xdr:rowOff>
    </xdr:to>
    <xdr:sp macro="" textlink="">
      <xdr:nvSpPr>
        <xdr:cNvPr id="337" name="楕円 336"/>
        <xdr:cNvSpPr/>
      </xdr:nvSpPr>
      <xdr:spPr>
        <a:xfrm>
          <a:off x="7810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123008</xdr:rowOff>
    </xdr:from>
    <xdr:to>
      <xdr:col>45</xdr:col>
      <xdr:colOff>177800</xdr:colOff>
      <xdr:row>84</xdr:row>
      <xdr:rowOff>132806</xdr:rowOff>
    </xdr:to>
    <xdr:cxnSp macro="">
      <xdr:nvCxnSpPr>
        <xdr:cNvPr id="338" name="直線コネクタ 337"/>
        <xdr:cNvCxnSpPr/>
      </xdr:nvCxnSpPr>
      <xdr:spPr>
        <a:xfrm flipV="1">
          <a:off x="7861300" y="1452480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73496</xdr:rowOff>
    </xdr:from>
    <xdr:ext cx="469744" cy="259045"/>
    <xdr:sp macro="" textlink="">
      <xdr:nvSpPr>
        <xdr:cNvPr id="339" name="n_1aveValue【福祉施設】&#10;一人当たり面積"/>
        <xdr:cNvSpPr txBox="1"/>
      </xdr:nvSpPr>
      <xdr:spPr>
        <a:xfrm>
          <a:off x="93917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104520</xdr:rowOff>
    </xdr:from>
    <xdr:ext cx="469744" cy="259045"/>
    <xdr:sp macro="" textlink="">
      <xdr:nvSpPr>
        <xdr:cNvPr id="340" name="n_2aveValue【福祉施設】&#10;一人当たり面積"/>
        <xdr:cNvSpPr txBox="1"/>
      </xdr:nvSpPr>
      <xdr:spPr>
        <a:xfrm>
          <a:off x="8515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29408</xdr:rowOff>
    </xdr:from>
    <xdr:ext cx="469744" cy="259045"/>
    <xdr:sp macro="" textlink="">
      <xdr:nvSpPr>
        <xdr:cNvPr id="341" name="n_3aveValue【福祉施設】&#10;一人当たり面積"/>
        <xdr:cNvSpPr txBox="1"/>
      </xdr:nvSpPr>
      <xdr:spPr>
        <a:xfrm>
          <a:off x="7626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7456</xdr:rowOff>
    </xdr:from>
    <xdr:ext cx="469744" cy="259045"/>
    <xdr:sp macro="" textlink="">
      <xdr:nvSpPr>
        <xdr:cNvPr id="342" name="n_1mainValue【福祉施設】&#10;一人当たり面積"/>
        <xdr:cNvSpPr txBox="1"/>
      </xdr:nvSpPr>
      <xdr:spPr>
        <a:xfrm>
          <a:off x="9391727" y="1423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18885</xdr:rowOff>
    </xdr:from>
    <xdr:ext cx="469744" cy="259045"/>
    <xdr:sp macro="" textlink="">
      <xdr:nvSpPr>
        <xdr:cNvPr id="343" name="n_2mainValue【福祉施設】&#10;一人当たり面積"/>
        <xdr:cNvSpPr txBox="1"/>
      </xdr:nvSpPr>
      <xdr:spPr>
        <a:xfrm>
          <a:off x="8515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28683</xdr:rowOff>
    </xdr:from>
    <xdr:ext cx="469744" cy="259045"/>
    <xdr:sp macro="" textlink="">
      <xdr:nvSpPr>
        <xdr:cNvPr id="344" name="n_3mainValue【福祉施設】&#10;一人当たり面積"/>
        <xdr:cNvSpPr txBox="1"/>
      </xdr:nvSpPr>
      <xdr:spPr>
        <a:xfrm>
          <a:off x="7626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5" name="直線コネクタ 35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6" name="テキスト ボックス 355"/>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7" name="直線コネクタ 35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8" name="テキスト ボックス 35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9" name="直線コネクタ 35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0" name="テキスト ボックス 35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1" name="直線コネクタ 36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2" name="テキスト ボックス 36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3" name="直線コネクタ 36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4" name="テキスト ボックス 36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5" name="直線コネクタ 36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6" name="テキスト ボックス 36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116205</xdr:rowOff>
    </xdr:from>
    <xdr:to>
      <xdr:col>24</xdr:col>
      <xdr:colOff>62865</xdr:colOff>
      <xdr:row>108</xdr:row>
      <xdr:rowOff>34289</xdr:rowOff>
    </xdr:to>
    <xdr:cxnSp macro="">
      <xdr:nvCxnSpPr>
        <xdr:cNvPr id="368" name="直線コネクタ 367"/>
        <xdr:cNvCxnSpPr/>
      </xdr:nvCxnSpPr>
      <xdr:spPr>
        <a:xfrm flipV="1">
          <a:off x="4634865" y="17089755"/>
          <a:ext cx="0" cy="146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38116</xdr:rowOff>
    </xdr:from>
    <xdr:ext cx="340478" cy="259045"/>
    <xdr:sp macro="" textlink="">
      <xdr:nvSpPr>
        <xdr:cNvPr id="369" name="【市民会館】&#10;有形固定資産減価償却率最小値テキスト"/>
        <xdr:cNvSpPr txBox="1"/>
      </xdr:nvSpPr>
      <xdr:spPr>
        <a:xfrm>
          <a:off x="4673600" y="18554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34289</xdr:rowOff>
    </xdr:from>
    <xdr:to>
      <xdr:col>24</xdr:col>
      <xdr:colOff>152400</xdr:colOff>
      <xdr:row>108</xdr:row>
      <xdr:rowOff>34289</xdr:rowOff>
    </xdr:to>
    <xdr:cxnSp macro="">
      <xdr:nvCxnSpPr>
        <xdr:cNvPr id="370" name="直線コネクタ 369"/>
        <xdr:cNvCxnSpPr/>
      </xdr:nvCxnSpPr>
      <xdr:spPr>
        <a:xfrm>
          <a:off x="4546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62882</xdr:rowOff>
    </xdr:from>
    <xdr:ext cx="405111" cy="259045"/>
    <xdr:sp macro="" textlink="">
      <xdr:nvSpPr>
        <xdr:cNvPr id="371" name="【市民会館】&#10;有形固定資産減価償却率最大値テキスト"/>
        <xdr:cNvSpPr txBox="1"/>
      </xdr:nvSpPr>
      <xdr:spPr>
        <a:xfrm>
          <a:off x="4673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116205</xdr:rowOff>
    </xdr:from>
    <xdr:to>
      <xdr:col>24</xdr:col>
      <xdr:colOff>152400</xdr:colOff>
      <xdr:row>99</xdr:row>
      <xdr:rowOff>116205</xdr:rowOff>
    </xdr:to>
    <xdr:cxnSp macro="">
      <xdr:nvCxnSpPr>
        <xdr:cNvPr id="372" name="直線コネクタ 371"/>
        <xdr:cNvCxnSpPr/>
      </xdr:nvCxnSpPr>
      <xdr:spPr>
        <a:xfrm>
          <a:off x="4546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22877</xdr:rowOff>
    </xdr:from>
    <xdr:ext cx="405111" cy="259045"/>
    <xdr:sp macro="" textlink="">
      <xdr:nvSpPr>
        <xdr:cNvPr id="373" name="【市民会館】&#10;有形固定資産減価償却率平均値テキスト"/>
        <xdr:cNvSpPr txBox="1"/>
      </xdr:nvSpPr>
      <xdr:spPr>
        <a:xfrm>
          <a:off x="4673600" y="1768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44450</xdr:rowOff>
    </xdr:from>
    <xdr:to>
      <xdr:col>24</xdr:col>
      <xdr:colOff>114300</xdr:colOff>
      <xdr:row>103</xdr:row>
      <xdr:rowOff>146050</xdr:rowOff>
    </xdr:to>
    <xdr:sp macro="" textlink="">
      <xdr:nvSpPr>
        <xdr:cNvPr id="374" name="フローチャート: 判断 373"/>
        <xdr:cNvSpPr/>
      </xdr:nvSpPr>
      <xdr:spPr>
        <a:xfrm>
          <a:off x="45847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75" name="フローチャート: 判断 374"/>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38736</xdr:rowOff>
    </xdr:from>
    <xdr:to>
      <xdr:col>15</xdr:col>
      <xdr:colOff>101600</xdr:colOff>
      <xdr:row>103</xdr:row>
      <xdr:rowOff>140336</xdr:rowOff>
    </xdr:to>
    <xdr:sp macro="" textlink="">
      <xdr:nvSpPr>
        <xdr:cNvPr id="376" name="フローチャート: 判断 375"/>
        <xdr:cNvSpPr/>
      </xdr:nvSpPr>
      <xdr:spPr>
        <a:xfrm>
          <a:off x="2857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2539</xdr:rowOff>
    </xdr:from>
    <xdr:to>
      <xdr:col>10</xdr:col>
      <xdr:colOff>165100</xdr:colOff>
      <xdr:row>103</xdr:row>
      <xdr:rowOff>104139</xdr:rowOff>
    </xdr:to>
    <xdr:sp macro="" textlink="">
      <xdr:nvSpPr>
        <xdr:cNvPr id="377" name="フローチャート: 判断 376"/>
        <xdr:cNvSpPr/>
      </xdr:nvSpPr>
      <xdr:spPr>
        <a:xfrm>
          <a:off x="1968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8" name="テキスト ボックス 37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9" name="テキスト ボックス 37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0" name="テキスト ボックス 37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1" name="テキスト ボックス 38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2" name="テキスト ボックス 38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82550</xdr:rowOff>
    </xdr:from>
    <xdr:to>
      <xdr:col>24</xdr:col>
      <xdr:colOff>114300</xdr:colOff>
      <xdr:row>103</xdr:row>
      <xdr:rowOff>12700</xdr:rowOff>
    </xdr:to>
    <xdr:sp macro="" textlink="">
      <xdr:nvSpPr>
        <xdr:cNvPr id="383" name="楕円 382"/>
        <xdr:cNvSpPr/>
      </xdr:nvSpPr>
      <xdr:spPr>
        <a:xfrm>
          <a:off x="4584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105427</xdr:rowOff>
    </xdr:from>
    <xdr:ext cx="405111" cy="259045"/>
    <xdr:sp macro="" textlink="">
      <xdr:nvSpPr>
        <xdr:cNvPr id="384" name="【市民会館】&#10;有形固定資産減価償却率該当値テキスト"/>
        <xdr:cNvSpPr txBox="1"/>
      </xdr:nvSpPr>
      <xdr:spPr>
        <a:xfrm>
          <a:off x="4673600"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120650</xdr:rowOff>
    </xdr:from>
    <xdr:to>
      <xdr:col>20</xdr:col>
      <xdr:colOff>38100</xdr:colOff>
      <xdr:row>103</xdr:row>
      <xdr:rowOff>50800</xdr:rowOff>
    </xdr:to>
    <xdr:sp macro="" textlink="">
      <xdr:nvSpPr>
        <xdr:cNvPr id="385" name="楕円 384"/>
        <xdr:cNvSpPr/>
      </xdr:nvSpPr>
      <xdr:spPr>
        <a:xfrm>
          <a:off x="3746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133350</xdr:rowOff>
    </xdr:from>
    <xdr:to>
      <xdr:col>24</xdr:col>
      <xdr:colOff>63500</xdr:colOff>
      <xdr:row>103</xdr:row>
      <xdr:rowOff>0</xdr:rowOff>
    </xdr:to>
    <xdr:cxnSp macro="">
      <xdr:nvCxnSpPr>
        <xdr:cNvPr id="386" name="直線コネクタ 385"/>
        <xdr:cNvCxnSpPr/>
      </xdr:nvCxnSpPr>
      <xdr:spPr>
        <a:xfrm flipV="1">
          <a:off x="3797300" y="17621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158750</xdr:rowOff>
    </xdr:from>
    <xdr:to>
      <xdr:col>15</xdr:col>
      <xdr:colOff>101600</xdr:colOff>
      <xdr:row>103</xdr:row>
      <xdr:rowOff>88900</xdr:rowOff>
    </xdr:to>
    <xdr:sp macro="" textlink="">
      <xdr:nvSpPr>
        <xdr:cNvPr id="387" name="楕円 386"/>
        <xdr:cNvSpPr/>
      </xdr:nvSpPr>
      <xdr:spPr>
        <a:xfrm>
          <a:off x="2857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0</xdr:rowOff>
    </xdr:from>
    <xdr:to>
      <xdr:col>19</xdr:col>
      <xdr:colOff>177800</xdr:colOff>
      <xdr:row>103</xdr:row>
      <xdr:rowOff>38100</xdr:rowOff>
    </xdr:to>
    <xdr:cxnSp macro="">
      <xdr:nvCxnSpPr>
        <xdr:cNvPr id="388" name="直線コネクタ 387"/>
        <xdr:cNvCxnSpPr/>
      </xdr:nvCxnSpPr>
      <xdr:spPr>
        <a:xfrm flipV="1">
          <a:off x="2908300" y="17659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25400</xdr:rowOff>
    </xdr:from>
    <xdr:to>
      <xdr:col>10</xdr:col>
      <xdr:colOff>165100</xdr:colOff>
      <xdr:row>103</xdr:row>
      <xdr:rowOff>127000</xdr:rowOff>
    </xdr:to>
    <xdr:sp macro="" textlink="">
      <xdr:nvSpPr>
        <xdr:cNvPr id="389" name="楕円 388"/>
        <xdr:cNvSpPr/>
      </xdr:nvSpPr>
      <xdr:spPr>
        <a:xfrm>
          <a:off x="1968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38100</xdr:rowOff>
    </xdr:from>
    <xdr:to>
      <xdr:col>15</xdr:col>
      <xdr:colOff>50800</xdr:colOff>
      <xdr:row>103</xdr:row>
      <xdr:rowOff>76200</xdr:rowOff>
    </xdr:to>
    <xdr:cxnSp macro="">
      <xdr:nvCxnSpPr>
        <xdr:cNvPr id="390" name="直線コネクタ 389"/>
        <xdr:cNvCxnSpPr/>
      </xdr:nvCxnSpPr>
      <xdr:spPr>
        <a:xfrm flipV="1">
          <a:off x="2019300" y="17697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91"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131463</xdr:rowOff>
    </xdr:from>
    <xdr:ext cx="405111" cy="259045"/>
    <xdr:sp macro="" textlink="">
      <xdr:nvSpPr>
        <xdr:cNvPr id="392" name="n_2aveValue【市民会館】&#10;有形固定資産減価償却率"/>
        <xdr:cNvSpPr txBox="1"/>
      </xdr:nvSpPr>
      <xdr:spPr>
        <a:xfrm>
          <a:off x="2705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120666</xdr:rowOff>
    </xdr:from>
    <xdr:ext cx="405111" cy="259045"/>
    <xdr:sp macro="" textlink="">
      <xdr:nvSpPr>
        <xdr:cNvPr id="393" name="n_3aveValue【市民会館】&#10;有形固定資産減価償却率"/>
        <xdr:cNvSpPr txBox="1"/>
      </xdr:nvSpPr>
      <xdr:spPr>
        <a:xfrm>
          <a:off x="1816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67327</xdr:rowOff>
    </xdr:from>
    <xdr:ext cx="405111" cy="259045"/>
    <xdr:sp macro="" textlink="">
      <xdr:nvSpPr>
        <xdr:cNvPr id="394" name="n_1mainValue【市民会館】&#10;有形固定資産減価償却率"/>
        <xdr:cNvSpPr txBox="1"/>
      </xdr:nvSpPr>
      <xdr:spPr>
        <a:xfrm>
          <a:off x="35820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105427</xdr:rowOff>
    </xdr:from>
    <xdr:ext cx="405111" cy="259045"/>
    <xdr:sp macro="" textlink="">
      <xdr:nvSpPr>
        <xdr:cNvPr id="395" name="n_2mainValue【市民会館】&#10;有形固定資産減価償却率"/>
        <xdr:cNvSpPr txBox="1"/>
      </xdr:nvSpPr>
      <xdr:spPr>
        <a:xfrm>
          <a:off x="2705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118127</xdr:rowOff>
    </xdr:from>
    <xdr:ext cx="405111" cy="259045"/>
    <xdr:sp macro="" textlink="">
      <xdr:nvSpPr>
        <xdr:cNvPr id="396" name="n_3mainValue【市民会館】&#10;有形固定資産減価償却率"/>
        <xdr:cNvSpPr txBox="1"/>
      </xdr:nvSpPr>
      <xdr:spPr>
        <a:xfrm>
          <a:off x="1816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7" name="直線コネクタ 40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8" name="テキスト ボックス 40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9" name="直線コネクタ 40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0" name="テキスト ボックス 40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1" name="直線コネクタ 41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2" name="テキスト ボックス 41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3" name="直線コネクタ 41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4" name="テキスト ボックス 41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5" name="直線コネクタ 4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6" name="テキスト ボックス 41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119635</xdr:rowOff>
    </xdr:from>
    <xdr:to>
      <xdr:col>54</xdr:col>
      <xdr:colOff>189865</xdr:colOff>
      <xdr:row>108</xdr:row>
      <xdr:rowOff>28194</xdr:rowOff>
    </xdr:to>
    <xdr:cxnSp macro="">
      <xdr:nvCxnSpPr>
        <xdr:cNvPr id="418" name="直線コネクタ 417"/>
        <xdr:cNvCxnSpPr/>
      </xdr:nvCxnSpPr>
      <xdr:spPr>
        <a:xfrm flipV="1">
          <a:off x="10476865" y="1709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419" name="【市民会館】&#10;一人当たり面積最小値テキスト"/>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420" name="直線コネクタ 419"/>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66312</xdr:rowOff>
    </xdr:from>
    <xdr:ext cx="469744" cy="259045"/>
    <xdr:sp macro="" textlink="">
      <xdr:nvSpPr>
        <xdr:cNvPr id="421" name="【市民会館】&#10;一人当たり面積最大値テキスト"/>
        <xdr:cNvSpPr txBox="1"/>
      </xdr:nvSpPr>
      <xdr:spPr>
        <a:xfrm>
          <a:off x="105156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119635</xdr:rowOff>
    </xdr:from>
    <xdr:to>
      <xdr:col>55</xdr:col>
      <xdr:colOff>88900</xdr:colOff>
      <xdr:row>99</xdr:row>
      <xdr:rowOff>119635</xdr:rowOff>
    </xdr:to>
    <xdr:cxnSp macro="">
      <xdr:nvCxnSpPr>
        <xdr:cNvPr id="422" name="直線コネクタ 421"/>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167149</xdr:rowOff>
    </xdr:from>
    <xdr:ext cx="469744" cy="259045"/>
    <xdr:sp macro="" textlink="">
      <xdr:nvSpPr>
        <xdr:cNvPr id="423" name="【市民会館】&#10;一人当たり面積平均値テキスト"/>
        <xdr:cNvSpPr txBox="1"/>
      </xdr:nvSpPr>
      <xdr:spPr>
        <a:xfrm>
          <a:off x="10515600" y="17826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144272</xdr:rowOff>
    </xdr:from>
    <xdr:to>
      <xdr:col>55</xdr:col>
      <xdr:colOff>50800</xdr:colOff>
      <xdr:row>105</xdr:row>
      <xdr:rowOff>74422</xdr:rowOff>
    </xdr:to>
    <xdr:sp macro="" textlink="">
      <xdr:nvSpPr>
        <xdr:cNvPr id="424" name="フローチャート: 判断 423"/>
        <xdr:cNvSpPr/>
      </xdr:nvSpPr>
      <xdr:spPr>
        <a:xfrm>
          <a:off x="104267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52832</xdr:rowOff>
    </xdr:from>
    <xdr:to>
      <xdr:col>50</xdr:col>
      <xdr:colOff>165100</xdr:colOff>
      <xdr:row>105</xdr:row>
      <xdr:rowOff>154432</xdr:rowOff>
    </xdr:to>
    <xdr:sp macro="" textlink="">
      <xdr:nvSpPr>
        <xdr:cNvPr id="425" name="フローチャート: 判断 424"/>
        <xdr:cNvSpPr/>
      </xdr:nvSpPr>
      <xdr:spPr>
        <a:xfrm>
          <a:off x="9588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100837</xdr:rowOff>
    </xdr:from>
    <xdr:to>
      <xdr:col>46</xdr:col>
      <xdr:colOff>38100</xdr:colOff>
      <xdr:row>106</xdr:row>
      <xdr:rowOff>30987</xdr:rowOff>
    </xdr:to>
    <xdr:sp macro="" textlink="">
      <xdr:nvSpPr>
        <xdr:cNvPr id="426" name="フローチャート: 判断 425"/>
        <xdr:cNvSpPr/>
      </xdr:nvSpPr>
      <xdr:spPr>
        <a:xfrm>
          <a:off x="8699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141987</xdr:rowOff>
    </xdr:from>
    <xdr:to>
      <xdr:col>41</xdr:col>
      <xdr:colOff>101600</xdr:colOff>
      <xdr:row>106</xdr:row>
      <xdr:rowOff>72137</xdr:rowOff>
    </xdr:to>
    <xdr:sp macro="" textlink="">
      <xdr:nvSpPr>
        <xdr:cNvPr id="427" name="フローチャート: 判断 426"/>
        <xdr:cNvSpPr/>
      </xdr:nvSpPr>
      <xdr:spPr>
        <a:xfrm>
          <a:off x="7810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8" name="テキスト ボックス 4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9" name="テキスト ボックス 4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0" name="テキスト ボックス 4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1" name="テキスト ボックス 4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2" name="テキスト ボックス 4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160274</xdr:rowOff>
    </xdr:from>
    <xdr:to>
      <xdr:col>55</xdr:col>
      <xdr:colOff>50800</xdr:colOff>
      <xdr:row>106</xdr:row>
      <xdr:rowOff>90424</xdr:rowOff>
    </xdr:to>
    <xdr:sp macro="" textlink="">
      <xdr:nvSpPr>
        <xdr:cNvPr id="433" name="楕円 432"/>
        <xdr:cNvSpPr/>
      </xdr:nvSpPr>
      <xdr:spPr>
        <a:xfrm>
          <a:off x="104267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138701</xdr:rowOff>
    </xdr:from>
    <xdr:ext cx="469744" cy="259045"/>
    <xdr:sp macro="" textlink="">
      <xdr:nvSpPr>
        <xdr:cNvPr id="434" name="【市民会館】&#10;一人当たり面積該当値テキスト"/>
        <xdr:cNvSpPr txBox="1"/>
      </xdr:nvSpPr>
      <xdr:spPr>
        <a:xfrm>
          <a:off x="10515600"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169418</xdr:rowOff>
    </xdr:from>
    <xdr:to>
      <xdr:col>50</xdr:col>
      <xdr:colOff>165100</xdr:colOff>
      <xdr:row>106</xdr:row>
      <xdr:rowOff>99568</xdr:rowOff>
    </xdr:to>
    <xdr:sp macro="" textlink="">
      <xdr:nvSpPr>
        <xdr:cNvPr id="435" name="楕円 434"/>
        <xdr:cNvSpPr/>
      </xdr:nvSpPr>
      <xdr:spPr>
        <a:xfrm>
          <a:off x="9588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39624</xdr:rowOff>
    </xdr:from>
    <xdr:to>
      <xdr:col>55</xdr:col>
      <xdr:colOff>0</xdr:colOff>
      <xdr:row>106</xdr:row>
      <xdr:rowOff>48768</xdr:rowOff>
    </xdr:to>
    <xdr:cxnSp macro="">
      <xdr:nvCxnSpPr>
        <xdr:cNvPr id="436" name="直線コネクタ 435"/>
        <xdr:cNvCxnSpPr/>
      </xdr:nvCxnSpPr>
      <xdr:spPr>
        <a:xfrm flipV="1">
          <a:off x="9639300" y="182133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437" name="楕円 436"/>
        <xdr:cNvSpPr/>
      </xdr:nvSpPr>
      <xdr:spPr>
        <a:xfrm>
          <a:off x="8699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48768</xdr:rowOff>
    </xdr:from>
    <xdr:to>
      <xdr:col>50</xdr:col>
      <xdr:colOff>114300</xdr:colOff>
      <xdr:row>106</xdr:row>
      <xdr:rowOff>57913</xdr:rowOff>
    </xdr:to>
    <xdr:cxnSp macro="">
      <xdr:nvCxnSpPr>
        <xdr:cNvPr id="438" name="直線コネクタ 437"/>
        <xdr:cNvCxnSpPr/>
      </xdr:nvCxnSpPr>
      <xdr:spPr>
        <a:xfrm flipV="1">
          <a:off x="8750300" y="182224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xdr:rowOff>
    </xdr:from>
    <xdr:to>
      <xdr:col>41</xdr:col>
      <xdr:colOff>101600</xdr:colOff>
      <xdr:row>106</xdr:row>
      <xdr:rowOff>117856</xdr:rowOff>
    </xdr:to>
    <xdr:sp macro="" textlink="">
      <xdr:nvSpPr>
        <xdr:cNvPr id="439" name="楕円 438"/>
        <xdr:cNvSpPr/>
      </xdr:nvSpPr>
      <xdr:spPr>
        <a:xfrm>
          <a:off x="7810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57913</xdr:rowOff>
    </xdr:from>
    <xdr:to>
      <xdr:col>45</xdr:col>
      <xdr:colOff>177800</xdr:colOff>
      <xdr:row>106</xdr:row>
      <xdr:rowOff>67056</xdr:rowOff>
    </xdr:to>
    <xdr:cxnSp macro="">
      <xdr:nvCxnSpPr>
        <xdr:cNvPr id="440" name="直線コネクタ 439"/>
        <xdr:cNvCxnSpPr/>
      </xdr:nvCxnSpPr>
      <xdr:spPr>
        <a:xfrm flipV="1">
          <a:off x="7861300" y="182316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170959</xdr:rowOff>
    </xdr:from>
    <xdr:ext cx="469744" cy="259045"/>
    <xdr:sp macro="" textlink="">
      <xdr:nvSpPr>
        <xdr:cNvPr id="441" name="n_1aveValue【市民会館】&#10;一人当たり面積"/>
        <xdr:cNvSpPr txBox="1"/>
      </xdr:nvSpPr>
      <xdr:spPr>
        <a:xfrm>
          <a:off x="9391727" y="178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47514</xdr:rowOff>
    </xdr:from>
    <xdr:ext cx="469744" cy="259045"/>
    <xdr:sp macro="" textlink="">
      <xdr:nvSpPr>
        <xdr:cNvPr id="442" name="n_2aveValue【市民会館】&#10;一人当たり面積"/>
        <xdr:cNvSpPr txBox="1"/>
      </xdr:nvSpPr>
      <xdr:spPr>
        <a:xfrm>
          <a:off x="8515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88664</xdr:rowOff>
    </xdr:from>
    <xdr:ext cx="469744" cy="259045"/>
    <xdr:sp macro="" textlink="">
      <xdr:nvSpPr>
        <xdr:cNvPr id="443" name="n_3aveValue【市民会館】&#10;一人当たり面積"/>
        <xdr:cNvSpPr txBox="1"/>
      </xdr:nvSpPr>
      <xdr:spPr>
        <a:xfrm>
          <a:off x="7626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90695</xdr:rowOff>
    </xdr:from>
    <xdr:ext cx="469744" cy="259045"/>
    <xdr:sp macro="" textlink="">
      <xdr:nvSpPr>
        <xdr:cNvPr id="444" name="n_1mainValue【市民会館】&#10;一人当たり面積"/>
        <xdr:cNvSpPr txBox="1"/>
      </xdr:nvSpPr>
      <xdr:spPr>
        <a:xfrm>
          <a:off x="93917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99840</xdr:rowOff>
    </xdr:from>
    <xdr:ext cx="469744" cy="259045"/>
    <xdr:sp macro="" textlink="">
      <xdr:nvSpPr>
        <xdr:cNvPr id="445" name="n_2mainValue【市民会館】&#10;一人当たり面積"/>
        <xdr:cNvSpPr txBox="1"/>
      </xdr:nvSpPr>
      <xdr:spPr>
        <a:xfrm>
          <a:off x="8515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108983</xdr:rowOff>
    </xdr:from>
    <xdr:ext cx="469744" cy="259045"/>
    <xdr:sp macro="" textlink="">
      <xdr:nvSpPr>
        <xdr:cNvPr id="446" name="n_3mainValue【市民会館】&#10;一人当たり面積"/>
        <xdr:cNvSpPr txBox="1"/>
      </xdr:nvSpPr>
      <xdr:spPr>
        <a:xfrm>
          <a:off x="7626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7" name="テキスト ボックス 4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8" name="直線コネクタ 4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9" name="テキスト ボックス 4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0" name="直線コネクタ 4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1" name="テキスト ボックス 4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2" name="直線コネクタ 4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3" name="テキスト ボックス 4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4" name="直線コネクタ 4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5" name="テキスト ボックス 4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6" name="直線コネクタ 4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7" name="テキスト ボックス 4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9" name="テキスト ボックス 4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74295</xdr:rowOff>
    </xdr:from>
    <xdr:to>
      <xdr:col>85</xdr:col>
      <xdr:colOff>126364</xdr:colOff>
      <xdr:row>40</xdr:row>
      <xdr:rowOff>161925</xdr:rowOff>
    </xdr:to>
    <xdr:cxnSp macro="">
      <xdr:nvCxnSpPr>
        <xdr:cNvPr id="471" name="直線コネクタ 470"/>
        <xdr:cNvCxnSpPr/>
      </xdr:nvCxnSpPr>
      <xdr:spPr>
        <a:xfrm flipV="1">
          <a:off x="16318864" y="573214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165752</xdr:rowOff>
    </xdr:from>
    <xdr:ext cx="405111" cy="259045"/>
    <xdr:sp macro="" textlink="">
      <xdr:nvSpPr>
        <xdr:cNvPr id="472" name="【一般廃棄物処理施設】&#10;有形固定資産減価償却率最小値テキスト"/>
        <xdr:cNvSpPr txBox="1"/>
      </xdr:nvSpPr>
      <xdr:spPr>
        <a:xfrm>
          <a:off x="16357600"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161925</xdr:rowOff>
    </xdr:from>
    <xdr:to>
      <xdr:col>86</xdr:col>
      <xdr:colOff>25400</xdr:colOff>
      <xdr:row>40</xdr:row>
      <xdr:rowOff>161925</xdr:rowOff>
    </xdr:to>
    <xdr:cxnSp macro="">
      <xdr:nvCxnSpPr>
        <xdr:cNvPr id="473" name="直線コネクタ 472"/>
        <xdr:cNvCxnSpPr/>
      </xdr:nvCxnSpPr>
      <xdr:spPr>
        <a:xfrm>
          <a:off x="16230600" y="701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20972</xdr:rowOff>
    </xdr:from>
    <xdr:ext cx="405111" cy="259045"/>
    <xdr:sp macro="" textlink="">
      <xdr:nvSpPr>
        <xdr:cNvPr id="474" name="【一般廃棄物処理施設】&#10;有形固定資産減価償却率最大値テキスト"/>
        <xdr:cNvSpPr txBox="1"/>
      </xdr:nvSpPr>
      <xdr:spPr>
        <a:xfrm>
          <a:off x="16357600" y="550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74295</xdr:rowOff>
    </xdr:from>
    <xdr:to>
      <xdr:col>86</xdr:col>
      <xdr:colOff>25400</xdr:colOff>
      <xdr:row>33</xdr:row>
      <xdr:rowOff>74295</xdr:rowOff>
    </xdr:to>
    <xdr:cxnSp macro="">
      <xdr:nvCxnSpPr>
        <xdr:cNvPr id="475" name="直線コネクタ 474"/>
        <xdr:cNvCxnSpPr/>
      </xdr:nvCxnSpPr>
      <xdr:spPr>
        <a:xfrm>
          <a:off x="16230600" y="573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76" name="【一般廃棄物処理施設】&#10;有形固定資産減価償却率平均値テキスト"/>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77" name="フローチャート: 判断 476"/>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25400</xdr:rowOff>
    </xdr:from>
    <xdr:to>
      <xdr:col>81</xdr:col>
      <xdr:colOff>101600</xdr:colOff>
      <xdr:row>37</xdr:row>
      <xdr:rowOff>127000</xdr:rowOff>
    </xdr:to>
    <xdr:sp macro="" textlink="">
      <xdr:nvSpPr>
        <xdr:cNvPr id="478" name="フローチャート: 判断 477"/>
        <xdr:cNvSpPr/>
      </xdr:nvSpPr>
      <xdr:spPr>
        <a:xfrm>
          <a:off x="15430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151130</xdr:rowOff>
    </xdr:from>
    <xdr:to>
      <xdr:col>76</xdr:col>
      <xdr:colOff>165100</xdr:colOff>
      <xdr:row>42</xdr:row>
      <xdr:rowOff>81280</xdr:rowOff>
    </xdr:to>
    <xdr:sp macro="" textlink="">
      <xdr:nvSpPr>
        <xdr:cNvPr id="479" name="フローチャート: 判断 478"/>
        <xdr:cNvSpPr/>
      </xdr:nvSpPr>
      <xdr:spPr>
        <a:xfrm>
          <a:off x="145415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69215</xdr:rowOff>
    </xdr:from>
    <xdr:to>
      <xdr:col>72</xdr:col>
      <xdr:colOff>38100</xdr:colOff>
      <xdr:row>38</xdr:row>
      <xdr:rowOff>170815</xdr:rowOff>
    </xdr:to>
    <xdr:sp macro="" textlink="">
      <xdr:nvSpPr>
        <xdr:cNvPr id="480" name="フローチャート: 判断 479"/>
        <xdr:cNvSpPr/>
      </xdr:nvSpPr>
      <xdr:spPr>
        <a:xfrm>
          <a:off x="1365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1" name="テキスト ボックス 4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2" name="テキスト ボックス 4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3" name="テキスト ボックス 4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4" name="テキスト ボックス 4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5" name="テキスト ボックス 4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486" name="楕円 485"/>
        <xdr:cNvSpPr/>
      </xdr:nvSpPr>
      <xdr:spPr>
        <a:xfrm>
          <a:off x="162687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66692</xdr:rowOff>
    </xdr:from>
    <xdr:ext cx="405111" cy="259045"/>
    <xdr:sp macro="" textlink="">
      <xdr:nvSpPr>
        <xdr:cNvPr id="487" name="【一般廃棄物処理施設】&#10;有形固定資産減価償却率該当値テキスト"/>
        <xdr:cNvSpPr txBox="1"/>
      </xdr:nvSpPr>
      <xdr:spPr>
        <a:xfrm>
          <a:off x="16357600"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143510</xdr:rowOff>
    </xdr:from>
    <xdr:to>
      <xdr:col>81</xdr:col>
      <xdr:colOff>101600</xdr:colOff>
      <xdr:row>39</xdr:row>
      <xdr:rowOff>73660</xdr:rowOff>
    </xdr:to>
    <xdr:sp macro="" textlink="">
      <xdr:nvSpPr>
        <xdr:cNvPr id="488" name="楕円 487"/>
        <xdr:cNvSpPr/>
      </xdr:nvSpPr>
      <xdr:spPr>
        <a:xfrm>
          <a:off x="15430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139065</xdr:rowOff>
    </xdr:from>
    <xdr:to>
      <xdr:col>85</xdr:col>
      <xdr:colOff>127000</xdr:colOff>
      <xdr:row>39</xdr:row>
      <xdr:rowOff>22860</xdr:rowOff>
    </xdr:to>
    <xdr:cxnSp macro="">
      <xdr:nvCxnSpPr>
        <xdr:cNvPr id="489" name="直線コネクタ 488"/>
        <xdr:cNvCxnSpPr/>
      </xdr:nvCxnSpPr>
      <xdr:spPr>
        <a:xfrm flipV="1">
          <a:off x="15481300" y="665416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27305</xdr:rowOff>
    </xdr:from>
    <xdr:to>
      <xdr:col>76</xdr:col>
      <xdr:colOff>165100</xdr:colOff>
      <xdr:row>39</xdr:row>
      <xdr:rowOff>128905</xdr:rowOff>
    </xdr:to>
    <xdr:sp macro="" textlink="">
      <xdr:nvSpPr>
        <xdr:cNvPr id="490" name="楕円 489"/>
        <xdr:cNvSpPr/>
      </xdr:nvSpPr>
      <xdr:spPr>
        <a:xfrm>
          <a:off x="14541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22860</xdr:rowOff>
    </xdr:from>
    <xdr:to>
      <xdr:col>81</xdr:col>
      <xdr:colOff>50800</xdr:colOff>
      <xdr:row>39</xdr:row>
      <xdr:rowOff>78105</xdr:rowOff>
    </xdr:to>
    <xdr:cxnSp macro="">
      <xdr:nvCxnSpPr>
        <xdr:cNvPr id="491" name="直線コネクタ 490"/>
        <xdr:cNvCxnSpPr/>
      </xdr:nvCxnSpPr>
      <xdr:spPr>
        <a:xfrm flipV="1">
          <a:off x="14592300" y="670941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82550</xdr:rowOff>
    </xdr:from>
    <xdr:to>
      <xdr:col>72</xdr:col>
      <xdr:colOff>38100</xdr:colOff>
      <xdr:row>40</xdr:row>
      <xdr:rowOff>12700</xdr:rowOff>
    </xdr:to>
    <xdr:sp macro="" textlink="">
      <xdr:nvSpPr>
        <xdr:cNvPr id="492" name="楕円 491"/>
        <xdr:cNvSpPr/>
      </xdr:nvSpPr>
      <xdr:spPr>
        <a:xfrm>
          <a:off x="1365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78105</xdr:rowOff>
    </xdr:from>
    <xdr:to>
      <xdr:col>76</xdr:col>
      <xdr:colOff>114300</xdr:colOff>
      <xdr:row>39</xdr:row>
      <xdr:rowOff>133350</xdr:rowOff>
    </xdr:to>
    <xdr:cxnSp macro="">
      <xdr:nvCxnSpPr>
        <xdr:cNvPr id="493" name="直線コネクタ 492"/>
        <xdr:cNvCxnSpPr/>
      </xdr:nvCxnSpPr>
      <xdr:spPr>
        <a:xfrm flipV="1">
          <a:off x="13703300" y="67646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143527</xdr:rowOff>
    </xdr:from>
    <xdr:ext cx="405111" cy="259045"/>
    <xdr:sp macro="" textlink="">
      <xdr:nvSpPr>
        <xdr:cNvPr id="494" name="n_1aveValue【一般廃棄物処理施設】&#10;有形固定資産減価償却率"/>
        <xdr:cNvSpPr txBox="1"/>
      </xdr:nvSpPr>
      <xdr:spPr>
        <a:xfrm>
          <a:off x="15266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72407</xdr:rowOff>
    </xdr:from>
    <xdr:ext cx="405111" cy="259045"/>
    <xdr:sp macro="" textlink="">
      <xdr:nvSpPr>
        <xdr:cNvPr id="495" name="n_2aveValue【一般廃棄物処理施設】&#10;有形固定資産減価償却率"/>
        <xdr:cNvSpPr txBox="1"/>
      </xdr:nvSpPr>
      <xdr:spPr>
        <a:xfrm>
          <a:off x="14389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15892</xdr:rowOff>
    </xdr:from>
    <xdr:ext cx="405111" cy="259045"/>
    <xdr:sp macro="" textlink="">
      <xdr:nvSpPr>
        <xdr:cNvPr id="496" name="n_3aveValue【一般廃棄物処理施設】&#10;有形固定資産減価償却率"/>
        <xdr:cNvSpPr txBox="1"/>
      </xdr:nvSpPr>
      <xdr:spPr>
        <a:xfrm>
          <a:off x="135007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64787</xdr:rowOff>
    </xdr:from>
    <xdr:ext cx="405111" cy="259045"/>
    <xdr:sp macro="" textlink="">
      <xdr:nvSpPr>
        <xdr:cNvPr id="497" name="n_1mainValue【一般廃棄物処理施設】&#10;有形固定資産減価償却率"/>
        <xdr:cNvSpPr txBox="1"/>
      </xdr:nvSpPr>
      <xdr:spPr>
        <a:xfrm>
          <a:off x="152660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145432</xdr:rowOff>
    </xdr:from>
    <xdr:ext cx="405111" cy="259045"/>
    <xdr:sp macro="" textlink="">
      <xdr:nvSpPr>
        <xdr:cNvPr id="498" name="n_2mainValue【一般廃棄物処理施設】&#10;有形固定資産減価償却率"/>
        <xdr:cNvSpPr txBox="1"/>
      </xdr:nvSpPr>
      <xdr:spPr>
        <a:xfrm>
          <a:off x="14389744" y="648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3827</xdr:rowOff>
    </xdr:from>
    <xdr:ext cx="405111" cy="259045"/>
    <xdr:sp macro="" textlink="">
      <xdr:nvSpPr>
        <xdr:cNvPr id="499" name="n_3mainValue【一般廃棄物処理施設】&#10;有形固定資産減価償却率"/>
        <xdr:cNvSpPr txBox="1"/>
      </xdr:nvSpPr>
      <xdr:spPr>
        <a:xfrm>
          <a:off x="13500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0" name="直線コネクタ 50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1" name="テキスト ボックス 51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2" name="直線コネクタ 51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3" name="テキスト ボックス 51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4" name="直線コネクタ 51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5" name="テキスト ボックス 51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6" name="直線コネクタ 51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7" name="テキスト ボックス 51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8" name="直線コネクタ 51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9" name="テキスト ボックス 51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120171</xdr:rowOff>
    </xdr:from>
    <xdr:to>
      <xdr:col>116</xdr:col>
      <xdr:colOff>62864</xdr:colOff>
      <xdr:row>41</xdr:row>
      <xdr:rowOff>157101</xdr:rowOff>
    </xdr:to>
    <xdr:cxnSp macro="">
      <xdr:nvCxnSpPr>
        <xdr:cNvPr id="523" name="直線コネクタ 522"/>
        <xdr:cNvCxnSpPr/>
      </xdr:nvCxnSpPr>
      <xdr:spPr>
        <a:xfrm flipV="1">
          <a:off x="22160864" y="5949471"/>
          <a:ext cx="0" cy="123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160928</xdr:rowOff>
    </xdr:from>
    <xdr:ext cx="534377" cy="259045"/>
    <xdr:sp macro="" textlink="">
      <xdr:nvSpPr>
        <xdr:cNvPr id="524" name="【一般廃棄物処理施設】&#10;一人当たり有形固定資産（償却資産）額最小値テキスト"/>
        <xdr:cNvSpPr txBox="1"/>
      </xdr:nvSpPr>
      <xdr:spPr>
        <a:xfrm>
          <a:off x="22199600" y="71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157101</xdr:rowOff>
    </xdr:from>
    <xdr:to>
      <xdr:col>116</xdr:col>
      <xdr:colOff>152400</xdr:colOff>
      <xdr:row>41</xdr:row>
      <xdr:rowOff>157101</xdr:rowOff>
    </xdr:to>
    <xdr:cxnSp macro="">
      <xdr:nvCxnSpPr>
        <xdr:cNvPr id="525" name="直線コネクタ 524"/>
        <xdr:cNvCxnSpPr/>
      </xdr:nvCxnSpPr>
      <xdr:spPr>
        <a:xfrm>
          <a:off x="22072600" y="718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66848</xdr:rowOff>
    </xdr:from>
    <xdr:ext cx="599010" cy="259045"/>
    <xdr:sp macro="" textlink="">
      <xdr:nvSpPr>
        <xdr:cNvPr id="526" name="【一般廃棄物処理施設】&#10;一人当たり有形固定資産（償却資産）額最大値テキスト"/>
        <xdr:cNvSpPr txBox="1"/>
      </xdr:nvSpPr>
      <xdr:spPr>
        <a:xfrm>
          <a:off x="22199600" y="572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120171</xdr:rowOff>
    </xdr:from>
    <xdr:to>
      <xdr:col>116</xdr:col>
      <xdr:colOff>152400</xdr:colOff>
      <xdr:row>34</xdr:row>
      <xdr:rowOff>120171</xdr:rowOff>
    </xdr:to>
    <xdr:cxnSp macro="">
      <xdr:nvCxnSpPr>
        <xdr:cNvPr id="527" name="直線コネクタ 526"/>
        <xdr:cNvCxnSpPr/>
      </xdr:nvCxnSpPr>
      <xdr:spPr>
        <a:xfrm>
          <a:off x="22072600" y="594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80952</xdr:rowOff>
    </xdr:from>
    <xdr:ext cx="599010" cy="259045"/>
    <xdr:sp macro="" textlink="">
      <xdr:nvSpPr>
        <xdr:cNvPr id="528" name="【一般廃棄物処理施設】&#10;一人当たり有形固定資産（償却資産）額平均値テキスト"/>
        <xdr:cNvSpPr txBox="1"/>
      </xdr:nvSpPr>
      <xdr:spPr>
        <a:xfrm>
          <a:off x="22199600" y="6596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58075</xdr:rowOff>
    </xdr:from>
    <xdr:to>
      <xdr:col>116</xdr:col>
      <xdr:colOff>114300</xdr:colOff>
      <xdr:row>39</xdr:row>
      <xdr:rowOff>159675</xdr:rowOff>
    </xdr:to>
    <xdr:sp macro="" textlink="">
      <xdr:nvSpPr>
        <xdr:cNvPr id="529" name="フローチャート: 判断 528"/>
        <xdr:cNvSpPr/>
      </xdr:nvSpPr>
      <xdr:spPr>
        <a:xfrm>
          <a:off x="22110700" y="674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50474</xdr:rowOff>
    </xdr:from>
    <xdr:to>
      <xdr:col>112</xdr:col>
      <xdr:colOff>38100</xdr:colOff>
      <xdr:row>39</xdr:row>
      <xdr:rowOff>152074</xdr:rowOff>
    </xdr:to>
    <xdr:sp macro="" textlink="">
      <xdr:nvSpPr>
        <xdr:cNvPr id="530" name="フローチャート: 判断 529"/>
        <xdr:cNvSpPr/>
      </xdr:nvSpPr>
      <xdr:spPr>
        <a:xfrm>
          <a:off x="21272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32</xdr:row>
      <xdr:rowOff>146836</xdr:rowOff>
    </xdr:from>
    <xdr:to>
      <xdr:col>107</xdr:col>
      <xdr:colOff>101600</xdr:colOff>
      <xdr:row>33</xdr:row>
      <xdr:rowOff>76986</xdr:rowOff>
    </xdr:to>
    <xdr:sp macro="" textlink="">
      <xdr:nvSpPr>
        <xdr:cNvPr id="531" name="フローチャート: 判断 530"/>
        <xdr:cNvSpPr/>
      </xdr:nvSpPr>
      <xdr:spPr>
        <a:xfrm>
          <a:off x="20383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71375</xdr:rowOff>
    </xdr:from>
    <xdr:to>
      <xdr:col>102</xdr:col>
      <xdr:colOff>165100</xdr:colOff>
      <xdr:row>40</xdr:row>
      <xdr:rowOff>1525</xdr:rowOff>
    </xdr:to>
    <xdr:sp macro="" textlink="">
      <xdr:nvSpPr>
        <xdr:cNvPr id="532" name="フローチャート: 判断 531"/>
        <xdr:cNvSpPr/>
      </xdr:nvSpPr>
      <xdr:spPr>
        <a:xfrm>
          <a:off x="19494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147868</xdr:rowOff>
    </xdr:from>
    <xdr:to>
      <xdr:col>116</xdr:col>
      <xdr:colOff>114300</xdr:colOff>
      <xdr:row>40</xdr:row>
      <xdr:rowOff>78018</xdr:rowOff>
    </xdr:to>
    <xdr:sp macro="" textlink="">
      <xdr:nvSpPr>
        <xdr:cNvPr id="538" name="楕円 537"/>
        <xdr:cNvSpPr/>
      </xdr:nvSpPr>
      <xdr:spPr>
        <a:xfrm>
          <a:off x="22110700" y="683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126295</xdr:rowOff>
    </xdr:from>
    <xdr:ext cx="534377" cy="259045"/>
    <xdr:sp macro="" textlink="">
      <xdr:nvSpPr>
        <xdr:cNvPr id="539" name="【一般廃棄物処理施設】&#10;一人当たり有形固定資産（償却資産）額該当値テキスト"/>
        <xdr:cNvSpPr txBox="1"/>
      </xdr:nvSpPr>
      <xdr:spPr>
        <a:xfrm>
          <a:off x="22199600" y="681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157073</xdr:rowOff>
    </xdr:from>
    <xdr:to>
      <xdr:col>112</xdr:col>
      <xdr:colOff>38100</xdr:colOff>
      <xdr:row>40</xdr:row>
      <xdr:rowOff>87223</xdr:rowOff>
    </xdr:to>
    <xdr:sp macro="" textlink="">
      <xdr:nvSpPr>
        <xdr:cNvPr id="540" name="楕円 539"/>
        <xdr:cNvSpPr/>
      </xdr:nvSpPr>
      <xdr:spPr>
        <a:xfrm>
          <a:off x="21272500" y="6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27218</xdr:rowOff>
    </xdr:from>
    <xdr:to>
      <xdr:col>116</xdr:col>
      <xdr:colOff>63500</xdr:colOff>
      <xdr:row>40</xdr:row>
      <xdr:rowOff>36423</xdr:rowOff>
    </xdr:to>
    <xdr:cxnSp macro="">
      <xdr:nvCxnSpPr>
        <xdr:cNvPr id="541" name="直線コネクタ 540"/>
        <xdr:cNvCxnSpPr/>
      </xdr:nvCxnSpPr>
      <xdr:spPr>
        <a:xfrm flipV="1">
          <a:off x="21323300" y="6885218"/>
          <a:ext cx="838200" cy="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166690</xdr:rowOff>
    </xdr:from>
    <xdr:to>
      <xdr:col>107</xdr:col>
      <xdr:colOff>101600</xdr:colOff>
      <xdr:row>40</xdr:row>
      <xdr:rowOff>96840</xdr:rowOff>
    </xdr:to>
    <xdr:sp macro="" textlink="">
      <xdr:nvSpPr>
        <xdr:cNvPr id="542" name="楕円 541"/>
        <xdr:cNvSpPr/>
      </xdr:nvSpPr>
      <xdr:spPr>
        <a:xfrm>
          <a:off x="20383500" y="68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36423</xdr:rowOff>
    </xdr:from>
    <xdr:to>
      <xdr:col>111</xdr:col>
      <xdr:colOff>177800</xdr:colOff>
      <xdr:row>40</xdr:row>
      <xdr:rowOff>46040</xdr:rowOff>
    </xdr:to>
    <xdr:cxnSp macro="">
      <xdr:nvCxnSpPr>
        <xdr:cNvPr id="543" name="直線コネクタ 542"/>
        <xdr:cNvCxnSpPr/>
      </xdr:nvCxnSpPr>
      <xdr:spPr>
        <a:xfrm flipV="1">
          <a:off x="20434300" y="6894423"/>
          <a:ext cx="8890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3058</xdr:rowOff>
    </xdr:from>
    <xdr:to>
      <xdr:col>102</xdr:col>
      <xdr:colOff>165100</xdr:colOff>
      <xdr:row>40</xdr:row>
      <xdr:rowOff>104658</xdr:rowOff>
    </xdr:to>
    <xdr:sp macro="" textlink="">
      <xdr:nvSpPr>
        <xdr:cNvPr id="544" name="楕円 543"/>
        <xdr:cNvSpPr/>
      </xdr:nvSpPr>
      <xdr:spPr>
        <a:xfrm>
          <a:off x="19494500" y="68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46040</xdr:rowOff>
    </xdr:from>
    <xdr:to>
      <xdr:col>107</xdr:col>
      <xdr:colOff>50800</xdr:colOff>
      <xdr:row>40</xdr:row>
      <xdr:rowOff>53858</xdr:rowOff>
    </xdr:to>
    <xdr:cxnSp macro="">
      <xdr:nvCxnSpPr>
        <xdr:cNvPr id="545" name="直線コネクタ 544"/>
        <xdr:cNvCxnSpPr/>
      </xdr:nvCxnSpPr>
      <xdr:spPr>
        <a:xfrm flipV="1">
          <a:off x="19545300" y="6904040"/>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168601</xdr:rowOff>
    </xdr:from>
    <xdr:ext cx="599010" cy="259045"/>
    <xdr:sp macro="" textlink="">
      <xdr:nvSpPr>
        <xdr:cNvPr id="546" name="n_1aveValue【一般廃棄物処理施設】&#10;一人当たり有形固定資産（償却資産）額"/>
        <xdr:cNvSpPr txBox="1"/>
      </xdr:nvSpPr>
      <xdr:spPr>
        <a:xfrm>
          <a:off x="210110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93513</xdr:rowOff>
    </xdr:from>
    <xdr:ext cx="599010" cy="259045"/>
    <xdr:sp macro="" textlink="">
      <xdr:nvSpPr>
        <xdr:cNvPr id="547" name="n_2aveValue【一般廃棄物処理施設】&#10;一人当たり有形固定資産（償却資産）額"/>
        <xdr:cNvSpPr txBox="1"/>
      </xdr:nvSpPr>
      <xdr:spPr>
        <a:xfrm>
          <a:off x="20134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18052</xdr:rowOff>
    </xdr:from>
    <xdr:ext cx="599010" cy="259045"/>
    <xdr:sp macro="" textlink="">
      <xdr:nvSpPr>
        <xdr:cNvPr id="548" name="n_3aveValue【一般廃棄物処理施設】&#10;一人当たり有形固定資産（償却資産）額"/>
        <xdr:cNvSpPr txBox="1"/>
      </xdr:nvSpPr>
      <xdr:spPr>
        <a:xfrm>
          <a:off x="19245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78350</xdr:rowOff>
    </xdr:from>
    <xdr:ext cx="534377" cy="259045"/>
    <xdr:sp macro="" textlink="">
      <xdr:nvSpPr>
        <xdr:cNvPr id="549" name="n_1mainValue【一般廃棄物処理施設】&#10;一人当たり有形固定資産（償却資産）額"/>
        <xdr:cNvSpPr txBox="1"/>
      </xdr:nvSpPr>
      <xdr:spPr>
        <a:xfrm>
          <a:off x="21043411" y="69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87967</xdr:rowOff>
    </xdr:from>
    <xdr:ext cx="534377" cy="259045"/>
    <xdr:sp macro="" textlink="">
      <xdr:nvSpPr>
        <xdr:cNvPr id="550" name="n_2mainValue【一般廃棄物処理施設】&#10;一人当たり有形固定資産（償却資産）額"/>
        <xdr:cNvSpPr txBox="1"/>
      </xdr:nvSpPr>
      <xdr:spPr>
        <a:xfrm>
          <a:off x="20167111" y="694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95785</xdr:rowOff>
    </xdr:from>
    <xdr:ext cx="534377" cy="259045"/>
    <xdr:sp macro="" textlink="">
      <xdr:nvSpPr>
        <xdr:cNvPr id="551" name="n_3mainValue【一般廃棄物処理施設】&#10;一人当たり有形固定資産（償却資産）額"/>
        <xdr:cNvSpPr txBox="1"/>
      </xdr:nvSpPr>
      <xdr:spPr>
        <a:xfrm>
          <a:off x="19278111" y="695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2" name="テキスト ボックス 56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3" name="直線コネクタ 5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4" name="テキスト ボックス 5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5" name="直線コネクタ 5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6" name="テキスト ボックス 5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7" name="直線コネクタ 5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8" name="テキスト ボックス 5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9" name="直線コネクタ 5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0" name="テキスト ボックス 5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1" name="直線コネクタ 5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2" name="テキスト ボックス 57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3" name="直線コネクタ 5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4" name="テキスト ボックス 57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99060</xdr:rowOff>
    </xdr:from>
    <xdr:to>
      <xdr:col>85</xdr:col>
      <xdr:colOff>126364</xdr:colOff>
      <xdr:row>62</xdr:row>
      <xdr:rowOff>152400</xdr:rowOff>
    </xdr:to>
    <xdr:cxnSp macro="">
      <xdr:nvCxnSpPr>
        <xdr:cNvPr id="576" name="直線コネクタ 575"/>
        <xdr:cNvCxnSpPr/>
      </xdr:nvCxnSpPr>
      <xdr:spPr>
        <a:xfrm flipV="1">
          <a:off x="16318864" y="952881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77"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78" name="直線コネクタ 577"/>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45737</xdr:rowOff>
    </xdr:from>
    <xdr:ext cx="405111" cy="259045"/>
    <xdr:sp macro="" textlink="">
      <xdr:nvSpPr>
        <xdr:cNvPr id="579" name="【保健センター・保健所】&#10;有形固定資産減価償却率最大値テキスト"/>
        <xdr:cNvSpPr txBox="1"/>
      </xdr:nvSpPr>
      <xdr:spPr>
        <a:xfrm>
          <a:off x="163576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99060</xdr:rowOff>
    </xdr:from>
    <xdr:to>
      <xdr:col>86</xdr:col>
      <xdr:colOff>25400</xdr:colOff>
      <xdr:row>55</xdr:row>
      <xdr:rowOff>99060</xdr:rowOff>
    </xdr:to>
    <xdr:cxnSp macro="">
      <xdr:nvCxnSpPr>
        <xdr:cNvPr id="580" name="直線コネクタ 579"/>
        <xdr:cNvCxnSpPr/>
      </xdr:nvCxnSpPr>
      <xdr:spPr>
        <a:xfrm>
          <a:off x="16230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82567</xdr:rowOff>
    </xdr:from>
    <xdr:ext cx="405111" cy="259045"/>
    <xdr:sp macro="" textlink="">
      <xdr:nvSpPr>
        <xdr:cNvPr id="581" name="【保健センター・保健所】&#10;有形固定資産減価償却率平均値テキスト"/>
        <xdr:cNvSpPr txBox="1"/>
      </xdr:nvSpPr>
      <xdr:spPr>
        <a:xfrm>
          <a:off x="1635760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582" name="フローチャート: 判断 581"/>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63500</xdr:rowOff>
    </xdr:from>
    <xdr:to>
      <xdr:col>81</xdr:col>
      <xdr:colOff>101600</xdr:colOff>
      <xdr:row>60</xdr:row>
      <xdr:rowOff>165100</xdr:rowOff>
    </xdr:to>
    <xdr:sp macro="" textlink="">
      <xdr:nvSpPr>
        <xdr:cNvPr id="583" name="フローチャート: 判断 582"/>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84" name="フローチャート: 判断 583"/>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xdr:rowOff>
    </xdr:from>
    <xdr:to>
      <xdr:col>72</xdr:col>
      <xdr:colOff>38100</xdr:colOff>
      <xdr:row>61</xdr:row>
      <xdr:rowOff>115570</xdr:rowOff>
    </xdr:to>
    <xdr:sp macro="" textlink="">
      <xdr:nvSpPr>
        <xdr:cNvPr id="585" name="フローチャート: 判断 584"/>
        <xdr:cNvSpPr/>
      </xdr:nvSpPr>
      <xdr:spPr>
        <a:xfrm>
          <a:off x="13652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6" name="テキスト ボックス 5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7" name="テキスト ボックス 5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8" name="テキスト ボックス 5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9" name="テキスト ボックス 5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0" name="テキスト ボックス 5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101600</xdr:rowOff>
    </xdr:from>
    <xdr:to>
      <xdr:col>85</xdr:col>
      <xdr:colOff>177800</xdr:colOff>
      <xdr:row>63</xdr:row>
      <xdr:rowOff>31750</xdr:rowOff>
    </xdr:to>
    <xdr:sp macro="" textlink="">
      <xdr:nvSpPr>
        <xdr:cNvPr id="591" name="楕円 590"/>
        <xdr:cNvSpPr/>
      </xdr:nvSpPr>
      <xdr:spPr>
        <a:xfrm>
          <a:off x="16268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16527</xdr:rowOff>
    </xdr:from>
    <xdr:ext cx="405111" cy="259045"/>
    <xdr:sp macro="" textlink="">
      <xdr:nvSpPr>
        <xdr:cNvPr id="592" name="【保健センター・保健所】&#10;有形固定資産減価償却率該当値テキスト"/>
        <xdr:cNvSpPr txBox="1"/>
      </xdr:nvSpPr>
      <xdr:spPr>
        <a:xfrm>
          <a:off x="16357600" y="1064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139700</xdr:rowOff>
    </xdr:from>
    <xdr:to>
      <xdr:col>81</xdr:col>
      <xdr:colOff>101600</xdr:colOff>
      <xdr:row>63</xdr:row>
      <xdr:rowOff>69850</xdr:rowOff>
    </xdr:to>
    <xdr:sp macro="" textlink="">
      <xdr:nvSpPr>
        <xdr:cNvPr id="593" name="楕円 592"/>
        <xdr:cNvSpPr/>
      </xdr:nvSpPr>
      <xdr:spPr>
        <a:xfrm>
          <a:off x="1543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152400</xdr:rowOff>
    </xdr:from>
    <xdr:to>
      <xdr:col>85</xdr:col>
      <xdr:colOff>127000</xdr:colOff>
      <xdr:row>63</xdr:row>
      <xdr:rowOff>19050</xdr:rowOff>
    </xdr:to>
    <xdr:cxnSp macro="">
      <xdr:nvCxnSpPr>
        <xdr:cNvPr id="594" name="直線コネクタ 593"/>
        <xdr:cNvCxnSpPr/>
      </xdr:nvCxnSpPr>
      <xdr:spPr>
        <a:xfrm flipV="1">
          <a:off x="15481300" y="1078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6350</xdr:rowOff>
    </xdr:from>
    <xdr:to>
      <xdr:col>76</xdr:col>
      <xdr:colOff>165100</xdr:colOff>
      <xdr:row>63</xdr:row>
      <xdr:rowOff>107950</xdr:rowOff>
    </xdr:to>
    <xdr:sp macro="" textlink="">
      <xdr:nvSpPr>
        <xdr:cNvPr id="595" name="楕円 594"/>
        <xdr:cNvSpPr/>
      </xdr:nvSpPr>
      <xdr:spPr>
        <a:xfrm>
          <a:off x="14541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19050</xdr:rowOff>
    </xdr:from>
    <xdr:to>
      <xdr:col>81</xdr:col>
      <xdr:colOff>50800</xdr:colOff>
      <xdr:row>63</xdr:row>
      <xdr:rowOff>57150</xdr:rowOff>
    </xdr:to>
    <xdr:cxnSp macro="">
      <xdr:nvCxnSpPr>
        <xdr:cNvPr id="596" name="直線コネクタ 595"/>
        <xdr:cNvCxnSpPr/>
      </xdr:nvCxnSpPr>
      <xdr:spPr>
        <a:xfrm flipV="1">
          <a:off x="14592300" y="1082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44450</xdr:rowOff>
    </xdr:from>
    <xdr:to>
      <xdr:col>72</xdr:col>
      <xdr:colOff>38100</xdr:colOff>
      <xdr:row>63</xdr:row>
      <xdr:rowOff>146050</xdr:rowOff>
    </xdr:to>
    <xdr:sp macro="" textlink="">
      <xdr:nvSpPr>
        <xdr:cNvPr id="597" name="楕円 596"/>
        <xdr:cNvSpPr/>
      </xdr:nvSpPr>
      <xdr:spPr>
        <a:xfrm>
          <a:off x="1365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57150</xdr:rowOff>
    </xdr:from>
    <xdr:to>
      <xdr:col>76</xdr:col>
      <xdr:colOff>114300</xdr:colOff>
      <xdr:row>63</xdr:row>
      <xdr:rowOff>95250</xdr:rowOff>
    </xdr:to>
    <xdr:cxnSp macro="">
      <xdr:nvCxnSpPr>
        <xdr:cNvPr id="598" name="直線コネクタ 597"/>
        <xdr:cNvCxnSpPr/>
      </xdr:nvCxnSpPr>
      <xdr:spPr>
        <a:xfrm flipV="1">
          <a:off x="13703300" y="1085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10177</xdr:rowOff>
    </xdr:from>
    <xdr:ext cx="405111" cy="259045"/>
    <xdr:sp macro="" textlink="">
      <xdr:nvSpPr>
        <xdr:cNvPr id="599" name="n_1aveValue【保健センター・保健所】&#10;有形固定資産減価償却率"/>
        <xdr:cNvSpPr txBox="1"/>
      </xdr:nvSpPr>
      <xdr:spPr>
        <a:xfrm>
          <a:off x="15266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600" name="n_2aveValue【保健センター・保健所】&#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132097</xdr:rowOff>
    </xdr:from>
    <xdr:ext cx="405111" cy="259045"/>
    <xdr:sp macro="" textlink="">
      <xdr:nvSpPr>
        <xdr:cNvPr id="601" name="n_3aveValue【保健センター・保健所】&#10;有形固定資産減価償却率"/>
        <xdr:cNvSpPr txBox="1"/>
      </xdr:nvSpPr>
      <xdr:spPr>
        <a:xfrm>
          <a:off x="13500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60977</xdr:rowOff>
    </xdr:from>
    <xdr:ext cx="405111" cy="259045"/>
    <xdr:sp macro="" textlink="">
      <xdr:nvSpPr>
        <xdr:cNvPr id="602" name="n_1mainValue【保健センター・保健所】&#10;有形固定資産減価償却率"/>
        <xdr:cNvSpPr txBox="1"/>
      </xdr:nvSpPr>
      <xdr:spPr>
        <a:xfrm>
          <a:off x="152660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99077</xdr:rowOff>
    </xdr:from>
    <xdr:ext cx="405111" cy="259045"/>
    <xdr:sp macro="" textlink="">
      <xdr:nvSpPr>
        <xdr:cNvPr id="603" name="n_2mainValue【保健センター・保健所】&#10;有形固定資産減価償却率"/>
        <xdr:cNvSpPr txBox="1"/>
      </xdr:nvSpPr>
      <xdr:spPr>
        <a:xfrm>
          <a:off x="14389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137177</xdr:rowOff>
    </xdr:from>
    <xdr:ext cx="405111" cy="259045"/>
    <xdr:sp macro="" textlink="">
      <xdr:nvSpPr>
        <xdr:cNvPr id="604" name="n_3mainValue【保健センター・保健所】&#10;有形固定資産減価償却率"/>
        <xdr:cNvSpPr txBox="1"/>
      </xdr:nvSpPr>
      <xdr:spPr>
        <a:xfrm>
          <a:off x="135007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5" name="直線コネクタ 6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6" name="テキスト ボックス 6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7" name="直線コネクタ 6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8" name="テキスト ボックス 6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9" name="直線コネクタ 6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0" name="テキスト ボックス 6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1" name="直線コネクタ 6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2" name="テキスト ボックス 6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109728</xdr:rowOff>
    </xdr:to>
    <xdr:cxnSp macro="">
      <xdr:nvCxnSpPr>
        <xdr:cNvPr id="626" name="直線コネクタ 625"/>
        <xdr:cNvCxnSpPr/>
      </xdr:nvCxnSpPr>
      <xdr:spPr>
        <a:xfrm flipV="1">
          <a:off x="22160864" y="9601200"/>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627" name="【保健センター・保健所】&#10;一人当たり面積最小値テキスト"/>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628" name="直線コネクタ 627"/>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29"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30" name="直線コネクタ 629"/>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631" name="【保健センター・保健所】&#10;一人当たり面積平均値テキスト"/>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32" name="フローチャート: 判断 631"/>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33" name="フローチャート: 判断 632"/>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xdr:rowOff>
    </xdr:from>
    <xdr:to>
      <xdr:col>107</xdr:col>
      <xdr:colOff>101600</xdr:colOff>
      <xdr:row>62</xdr:row>
      <xdr:rowOff>117094</xdr:rowOff>
    </xdr:to>
    <xdr:sp macro="" textlink="">
      <xdr:nvSpPr>
        <xdr:cNvPr id="634" name="フローチャート: 判断 633"/>
        <xdr:cNvSpPr/>
      </xdr:nvSpPr>
      <xdr:spPr>
        <a:xfrm>
          <a:off x="20383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635" name="フローチャート: 判断 634"/>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641" name="楕円 640"/>
        <xdr:cNvSpPr/>
      </xdr:nvSpPr>
      <xdr:spPr>
        <a:xfrm>
          <a:off x="22110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51579</xdr:rowOff>
    </xdr:from>
    <xdr:ext cx="469744" cy="259045"/>
    <xdr:sp macro="" textlink="">
      <xdr:nvSpPr>
        <xdr:cNvPr id="642" name="【保健センター・保健所】&#10;一人当たり面積該当値テキスト"/>
        <xdr:cNvSpPr txBox="1"/>
      </xdr:nvSpPr>
      <xdr:spPr>
        <a:xfrm>
          <a:off x="22199600" y="1068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138938</xdr:rowOff>
    </xdr:from>
    <xdr:to>
      <xdr:col>112</xdr:col>
      <xdr:colOff>38100</xdr:colOff>
      <xdr:row>63</xdr:row>
      <xdr:rowOff>69088</xdr:rowOff>
    </xdr:to>
    <xdr:sp macro="" textlink="">
      <xdr:nvSpPr>
        <xdr:cNvPr id="643" name="楕円 642"/>
        <xdr:cNvSpPr/>
      </xdr:nvSpPr>
      <xdr:spPr>
        <a:xfrm>
          <a:off x="21272500" y="107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xdr:rowOff>
    </xdr:from>
    <xdr:to>
      <xdr:col>116</xdr:col>
      <xdr:colOff>63500</xdr:colOff>
      <xdr:row>63</xdr:row>
      <xdr:rowOff>18288</xdr:rowOff>
    </xdr:to>
    <xdr:cxnSp macro="">
      <xdr:nvCxnSpPr>
        <xdr:cNvPr id="644" name="直線コネクタ 643"/>
        <xdr:cNvCxnSpPr/>
      </xdr:nvCxnSpPr>
      <xdr:spPr>
        <a:xfrm flipV="1">
          <a:off x="21323300" y="1081735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645" name="楕円 644"/>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18288</xdr:rowOff>
    </xdr:from>
    <xdr:to>
      <xdr:col>111</xdr:col>
      <xdr:colOff>177800</xdr:colOff>
      <xdr:row>63</xdr:row>
      <xdr:rowOff>22860</xdr:rowOff>
    </xdr:to>
    <xdr:cxnSp macro="">
      <xdr:nvCxnSpPr>
        <xdr:cNvPr id="646" name="直線コネクタ 645"/>
        <xdr:cNvCxnSpPr/>
      </xdr:nvCxnSpPr>
      <xdr:spPr>
        <a:xfrm flipV="1">
          <a:off x="20434300" y="1081963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148082</xdr:rowOff>
    </xdr:from>
    <xdr:to>
      <xdr:col>102</xdr:col>
      <xdr:colOff>165100</xdr:colOff>
      <xdr:row>63</xdr:row>
      <xdr:rowOff>78232</xdr:rowOff>
    </xdr:to>
    <xdr:sp macro="" textlink="">
      <xdr:nvSpPr>
        <xdr:cNvPr id="647" name="楕円 646"/>
        <xdr:cNvSpPr/>
      </xdr:nvSpPr>
      <xdr:spPr>
        <a:xfrm>
          <a:off x="19494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27432</xdr:rowOff>
    </xdr:to>
    <xdr:cxnSp macro="">
      <xdr:nvCxnSpPr>
        <xdr:cNvPr id="648" name="直線コネクタ 647"/>
        <xdr:cNvCxnSpPr/>
      </xdr:nvCxnSpPr>
      <xdr:spPr>
        <a:xfrm flipV="1">
          <a:off x="19545300" y="108242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649" name="n_1aveValue【保健センター・保健所】&#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133621</xdr:rowOff>
    </xdr:from>
    <xdr:ext cx="469744" cy="259045"/>
    <xdr:sp macro="" textlink="">
      <xdr:nvSpPr>
        <xdr:cNvPr id="650" name="n_2aveValue【保健センター・保健所】&#10;一人当たり面積"/>
        <xdr:cNvSpPr txBox="1"/>
      </xdr:nvSpPr>
      <xdr:spPr>
        <a:xfrm>
          <a:off x="20199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28465</xdr:rowOff>
    </xdr:from>
    <xdr:ext cx="469744" cy="259045"/>
    <xdr:sp macro="" textlink="">
      <xdr:nvSpPr>
        <xdr:cNvPr id="651" name="n_3aveValue【保健センター・保健所】&#10;一人当たり面積"/>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60215</xdr:rowOff>
    </xdr:from>
    <xdr:ext cx="469744" cy="259045"/>
    <xdr:sp macro="" textlink="">
      <xdr:nvSpPr>
        <xdr:cNvPr id="652" name="n_1mainValue【保健センター・保健所】&#10;一人当たり面積"/>
        <xdr:cNvSpPr txBox="1"/>
      </xdr:nvSpPr>
      <xdr:spPr>
        <a:xfrm>
          <a:off x="210757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653" name="n_2mainValue【保健センター・保健所】&#10;一人当たり面積"/>
        <xdr:cNvSpPr txBox="1"/>
      </xdr:nvSpPr>
      <xdr:spPr>
        <a:xfrm>
          <a:off x="20199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69359</xdr:rowOff>
    </xdr:from>
    <xdr:ext cx="469744" cy="259045"/>
    <xdr:sp macro="" textlink="">
      <xdr:nvSpPr>
        <xdr:cNvPr id="654" name="n_3mainValue【保健センター・保健所】&#10;一人当たり面積"/>
        <xdr:cNvSpPr txBox="1"/>
      </xdr:nvSpPr>
      <xdr:spPr>
        <a:xfrm>
          <a:off x="19310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5" name="テキスト ボックス 66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6" name="直線コネクタ 66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7" name="テキスト ボックス 66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8" name="直線コネクタ 66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9" name="テキスト ボックス 66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0" name="直線コネクタ 66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1" name="テキスト ボックス 67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2" name="直線コネクタ 67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3" name="テキスト ボックス 67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4" name="直線コネクタ 67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5" name="テキスト ボックス 67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85</xdr:row>
      <xdr:rowOff>32386</xdr:rowOff>
    </xdr:to>
    <xdr:cxnSp macro="">
      <xdr:nvCxnSpPr>
        <xdr:cNvPr id="679" name="直線コネクタ 678"/>
        <xdr:cNvCxnSpPr/>
      </xdr:nvCxnSpPr>
      <xdr:spPr>
        <a:xfrm flipV="1">
          <a:off x="16318864" y="13445489"/>
          <a:ext cx="0" cy="116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36213</xdr:rowOff>
    </xdr:from>
    <xdr:ext cx="405111" cy="259045"/>
    <xdr:sp macro="" textlink="">
      <xdr:nvSpPr>
        <xdr:cNvPr id="680" name="【消防施設】&#10;有形固定資産減価償却率最小値テキスト"/>
        <xdr:cNvSpPr txBox="1"/>
      </xdr:nvSpPr>
      <xdr:spPr>
        <a:xfrm>
          <a:off x="16357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32386</xdr:rowOff>
    </xdr:from>
    <xdr:to>
      <xdr:col>86</xdr:col>
      <xdr:colOff>25400</xdr:colOff>
      <xdr:row>85</xdr:row>
      <xdr:rowOff>32386</xdr:rowOff>
    </xdr:to>
    <xdr:cxnSp macro="">
      <xdr:nvCxnSpPr>
        <xdr:cNvPr id="681" name="直線コネクタ 680"/>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82"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83" name="直線コネクタ 682"/>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93363</xdr:rowOff>
    </xdr:from>
    <xdr:ext cx="405111" cy="259045"/>
    <xdr:sp macro="" textlink="">
      <xdr:nvSpPr>
        <xdr:cNvPr id="684" name="【消防施設】&#10;有形固定資産減価償却率平均値テキスト"/>
        <xdr:cNvSpPr txBox="1"/>
      </xdr:nvSpPr>
      <xdr:spPr>
        <a:xfrm>
          <a:off x="16357600" y="14152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685" name="フローチャート: 判断 684"/>
        <xdr:cNvSpPr/>
      </xdr:nvSpPr>
      <xdr:spPr>
        <a:xfrm>
          <a:off x="162687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154939</xdr:rowOff>
    </xdr:from>
    <xdr:to>
      <xdr:col>81</xdr:col>
      <xdr:colOff>101600</xdr:colOff>
      <xdr:row>83</xdr:row>
      <xdr:rowOff>85089</xdr:rowOff>
    </xdr:to>
    <xdr:sp macro="" textlink="">
      <xdr:nvSpPr>
        <xdr:cNvPr id="686" name="フローチャート: 判断 685"/>
        <xdr:cNvSpPr/>
      </xdr:nvSpPr>
      <xdr:spPr>
        <a:xfrm>
          <a:off x="1543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687" name="フローチャート: 判断 686"/>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154939</xdr:rowOff>
    </xdr:from>
    <xdr:to>
      <xdr:col>72</xdr:col>
      <xdr:colOff>38100</xdr:colOff>
      <xdr:row>84</xdr:row>
      <xdr:rowOff>85089</xdr:rowOff>
    </xdr:to>
    <xdr:sp macro="" textlink="">
      <xdr:nvSpPr>
        <xdr:cNvPr id="688" name="フローチャート: 判断 687"/>
        <xdr:cNvSpPr/>
      </xdr:nvSpPr>
      <xdr:spPr>
        <a:xfrm>
          <a:off x="1365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122555</xdr:rowOff>
    </xdr:from>
    <xdr:to>
      <xdr:col>85</xdr:col>
      <xdr:colOff>177800</xdr:colOff>
      <xdr:row>81</xdr:row>
      <xdr:rowOff>52705</xdr:rowOff>
    </xdr:to>
    <xdr:sp macro="" textlink="">
      <xdr:nvSpPr>
        <xdr:cNvPr id="694" name="楕円 693"/>
        <xdr:cNvSpPr/>
      </xdr:nvSpPr>
      <xdr:spPr>
        <a:xfrm>
          <a:off x="162687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145432</xdr:rowOff>
    </xdr:from>
    <xdr:ext cx="405111" cy="259045"/>
    <xdr:sp macro="" textlink="">
      <xdr:nvSpPr>
        <xdr:cNvPr id="695" name="【消防施設】&#10;有形固定資産減価償却率該当値テキスト"/>
        <xdr:cNvSpPr txBox="1"/>
      </xdr:nvSpPr>
      <xdr:spPr>
        <a:xfrm>
          <a:off x="16357600"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74930</xdr:rowOff>
    </xdr:from>
    <xdr:to>
      <xdr:col>81</xdr:col>
      <xdr:colOff>101600</xdr:colOff>
      <xdr:row>83</xdr:row>
      <xdr:rowOff>5080</xdr:rowOff>
    </xdr:to>
    <xdr:sp macro="" textlink="">
      <xdr:nvSpPr>
        <xdr:cNvPr id="696" name="楕円 695"/>
        <xdr:cNvSpPr/>
      </xdr:nvSpPr>
      <xdr:spPr>
        <a:xfrm>
          <a:off x="15430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1905</xdr:rowOff>
    </xdr:from>
    <xdr:to>
      <xdr:col>85</xdr:col>
      <xdr:colOff>127000</xdr:colOff>
      <xdr:row>82</xdr:row>
      <xdr:rowOff>125730</xdr:rowOff>
    </xdr:to>
    <xdr:cxnSp macro="">
      <xdr:nvCxnSpPr>
        <xdr:cNvPr id="697" name="直線コネクタ 696"/>
        <xdr:cNvCxnSpPr/>
      </xdr:nvCxnSpPr>
      <xdr:spPr>
        <a:xfrm flipV="1">
          <a:off x="15481300" y="13889355"/>
          <a:ext cx="8382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82550</xdr:rowOff>
    </xdr:from>
    <xdr:to>
      <xdr:col>76</xdr:col>
      <xdr:colOff>165100</xdr:colOff>
      <xdr:row>83</xdr:row>
      <xdr:rowOff>12700</xdr:rowOff>
    </xdr:to>
    <xdr:sp macro="" textlink="">
      <xdr:nvSpPr>
        <xdr:cNvPr id="698" name="楕円 697"/>
        <xdr:cNvSpPr/>
      </xdr:nvSpPr>
      <xdr:spPr>
        <a:xfrm>
          <a:off x="14541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125730</xdr:rowOff>
    </xdr:from>
    <xdr:to>
      <xdr:col>81</xdr:col>
      <xdr:colOff>50800</xdr:colOff>
      <xdr:row>82</xdr:row>
      <xdr:rowOff>133350</xdr:rowOff>
    </xdr:to>
    <xdr:cxnSp macro="">
      <xdr:nvCxnSpPr>
        <xdr:cNvPr id="699" name="直線コネクタ 698"/>
        <xdr:cNvCxnSpPr/>
      </xdr:nvCxnSpPr>
      <xdr:spPr>
        <a:xfrm flipV="1">
          <a:off x="14592300" y="14184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101600</xdr:rowOff>
    </xdr:from>
    <xdr:to>
      <xdr:col>72</xdr:col>
      <xdr:colOff>38100</xdr:colOff>
      <xdr:row>84</xdr:row>
      <xdr:rowOff>31750</xdr:rowOff>
    </xdr:to>
    <xdr:sp macro="" textlink="">
      <xdr:nvSpPr>
        <xdr:cNvPr id="700" name="楕円 699"/>
        <xdr:cNvSpPr/>
      </xdr:nvSpPr>
      <xdr:spPr>
        <a:xfrm>
          <a:off x="1365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133350</xdr:rowOff>
    </xdr:from>
    <xdr:to>
      <xdr:col>76</xdr:col>
      <xdr:colOff>114300</xdr:colOff>
      <xdr:row>83</xdr:row>
      <xdr:rowOff>152400</xdr:rowOff>
    </xdr:to>
    <xdr:cxnSp macro="">
      <xdr:nvCxnSpPr>
        <xdr:cNvPr id="701" name="直線コネクタ 700"/>
        <xdr:cNvCxnSpPr/>
      </xdr:nvCxnSpPr>
      <xdr:spPr>
        <a:xfrm flipV="1">
          <a:off x="13703300" y="141922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76216</xdr:rowOff>
    </xdr:from>
    <xdr:ext cx="405111" cy="259045"/>
    <xdr:sp macro="" textlink="">
      <xdr:nvSpPr>
        <xdr:cNvPr id="702" name="n_1aveValue【消防施設】&#10;有形固定資産減価償却率"/>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703" name="n_2aveValue【消防施設】&#10;有形固定資産減価償却率"/>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76216</xdr:rowOff>
    </xdr:from>
    <xdr:ext cx="405111" cy="259045"/>
    <xdr:sp macro="" textlink="">
      <xdr:nvSpPr>
        <xdr:cNvPr id="704" name="n_3aveValue【消防施設】&#10;有形固定資産減価償却率"/>
        <xdr:cNvSpPr txBox="1"/>
      </xdr:nvSpPr>
      <xdr:spPr>
        <a:xfrm>
          <a:off x="13500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21607</xdr:rowOff>
    </xdr:from>
    <xdr:ext cx="405111" cy="259045"/>
    <xdr:sp macro="" textlink="">
      <xdr:nvSpPr>
        <xdr:cNvPr id="705" name="n_1mainValue【消防施設】&#10;有形固定資産減価償却率"/>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29227</xdr:rowOff>
    </xdr:from>
    <xdr:ext cx="405111" cy="259045"/>
    <xdr:sp macro="" textlink="">
      <xdr:nvSpPr>
        <xdr:cNvPr id="706" name="n_2mainValue【消防施設】&#10;有形固定資産減価償却率"/>
        <xdr:cNvSpPr txBox="1"/>
      </xdr:nvSpPr>
      <xdr:spPr>
        <a:xfrm>
          <a:off x="14389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48277</xdr:rowOff>
    </xdr:from>
    <xdr:ext cx="405111" cy="259045"/>
    <xdr:sp macro="" textlink="">
      <xdr:nvSpPr>
        <xdr:cNvPr id="707" name="n_3mainValue【消防施設】&#10;有形固定資産減価償却率"/>
        <xdr:cNvSpPr txBox="1"/>
      </xdr:nvSpPr>
      <xdr:spPr>
        <a:xfrm>
          <a:off x="13500744" y="1410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8" name="直線コネクタ 7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9" name="テキスト ボックス 7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0" name="直線コネクタ 7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1" name="テキスト ボックス 7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2" name="直線コネクタ 7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3" name="テキスト ボックス 7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4" name="直線コネクタ 7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5" name="テキスト ボックス 7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6" name="直線コネクタ 7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7" name="テキスト ボックス 7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8" name="直線コネクタ 7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9" name="テキスト ボックス 7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122682</xdr:rowOff>
    </xdr:from>
    <xdr:to>
      <xdr:col>116</xdr:col>
      <xdr:colOff>62864</xdr:colOff>
      <xdr:row>86</xdr:row>
      <xdr:rowOff>87630</xdr:rowOff>
    </xdr:to>
    <xdr:cxnSp macro="">
      <xdr:nvCxnSpPr>
        <xdr:cNvPr id="731" name="直線コネクタ 730"/>
        <xdr:cNvCxnSpPr/>
      </xdr:nvCxnSpPr>
      <xdr:spPr>
        <a:xfrm flipV="1">
          <a:off x="22160864" y="13495782"/>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32"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33" name="直線コネクタ 732"/>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69359</xdr:rowOff>
    </xdr:from>
    <xdr:ext cx="469744" cy="259045"/>
    <xdr:sp macro="" textlink="">
      <xdr:nvSpPr>
        <xdr:cNvPr id="734" name="【消防施設】&#10;一人当たり面積最大値テキスト"/>
        <xdr:cNvSpPr txBox="1"/>
      </xdr:nvSpPr>
      <xdr:spPr>
        <a:xfrm>
          <a:off x="221996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122682</xdr:rowOff>
    </xdr:from>
    <xdr:to>
      <xdr:col>116</xdr:col>
      <xdr:colOff>152400</xdr:colOff>
      <xdr:row>78</xdr:row>
      <xdr:rowOff>122682</xdr:rowOff>
    </xdr:to>
    <xdr:cxnSp macro="">
      <xdr:nvCxnSpPr>
        <xdr:cNvPr id="735" name="直線コネクタ 734"/>
        <xdr:cNvCxnSpPr/>
      </xdr:nvCxnSpPr>
      <xdr:spPr>
        <a:xfrm>
          <a:off x="22072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71138</xdr:rowOff>
    </xdr:from>
    <xdr:ext cx="469744" cy="259045"/>
    <xdr:sp macro="" textlink="">
      <xdr:nvSpPr>
        <xdr:cNvPr id="736" name="【消防施設】&#10;一人当たり面積平均値テキスト"/>
        <xdr:cNvSpPr txBox="1"/>
      </xdr:nvSpPr>
      <xdr:spPr>
        <a:xfrm>
          <a:off x="22199600" y="1447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737" name="フローチャート: 判断 736"/>
        <xdr:cNvSpPr/>
      </xdr:nvSpPr>
      <xdr:spPr>
        <a:xfrm>
          <a:off x="221107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738" name="フローチャート: 判断 737"/>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115315</xdr:rowOff>
    </xdr:from>
    <xdr:to>
      <xdr:col>107</xdr:col>
      <xdr:colOff>101600</xdr:colOff>
      <xdr:row>86</xdr:row>
      <xdr:rowOff>45465</xdr:rowOff>
    </xdr:to>
    <xdr:sp macro="" textlink="">
      <xdr:nvSpPr>
        <xdr:cNvPr id="739" name="フローチャート: 判断 738"/>
        <xdr:cNvSpPr/>
      </xdr:nvSpPr>
      <xdr:spPr>
        <a:xfrm>
          <a:off x="20383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114554</xdr:rowOff>
    </xdr:from>
    <xdr:to>
      <xdr:col>102</xdr:col>
      <xdr:colOff>165100</xdr:colOff>
      <xdr:row>86</xdr:row>
      <xdr:rowOff>44704</xdr:rowOff>
    </xdr:to>
    <xdr:sp macro="" textlink="">
      <xdr:nvSpPr>
        <xdr:cNvPr id="740" name="フローチャート: 判断 739"/>
        <xdr:cNvSpPr/>
      </xdr:nvSpPr>
      <xdr:spPr>
        <a:xfrm>
          <a:off x="19494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1" name="テキスト ボックス 7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2" name="テキスト ボックス 7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3" name="テキスト ボックス 7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4" name="テキスト ボックス 7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5" name="テキスト ボックス 7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746" name="楕円 745"/>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747" name="【消防施設】&#10;一人当たり面積該当値テキスト"/>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144272</xdr:rowOff>
    </xdr:from>
    <xdr:to>
      <xdr:col>112</xdr:col>
      <xdr:colOff>38100</xdr:colOff>
      <xdr:row>86</xdr:row>
      <xdr:rowOff>74422</xdr:rowOff>
    </xdr:to>
    <xdr:sp macro="" textlink="">
      <xdr:nvSpPr>
        <xdr:cNvPr id="748" name="楕円 747"/>
        <xdr:cNvSpPr/>
      </xdr:nvSpPr>
      <xdr:spPr>
        <a:xfrm>
          <a:off x="21272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23622</xdr:rowOff>
    </xdr:to>
    <xdr:cxnSp macro="">
      <xdr:nvCxnSpPr>
        <xdr:cNvPr id="749" name="直線コネクタ 748"/>
        <xdr:cNvCxnSpPr/>
      </xdr:nvCxnSpPr>
      <xdr:spPr>
        <a:xfrm flipV="1">
          <a:off x="21323300" y="14755368"/>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146558</xdr:rowOff>
    </xdr:from>
    <xdr:to>
      <xdr:col>107</xdr:col>
      <xdr:colOff>101600</xdr:colOff>
      <xdr:row>86</xdr:row>
      <xdr:rowOff>76708</xdr:rowOff>
    </xdr:to>
    <xdr:sp macro="" textlink="">
      <xdr:nvSpPr>
        <xdr:cNvPr id="750" name="楕円 749"/>
        <xdr:cNvSpPr/>
      </xdr:nvSpPr>
      <xdr:spPr>
        <a:xfrm>
          <a:off x="203835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23622</xdr:rowOff>
    </xdr:from>
    <xdr:to>
      <xdr:col>111</xdr:col>
      <xdr:colOff>177800</xdr:colOff>
      <xdr:row>86</xdr:row>
      <xdr:rowOff>25908</xdr:rowOff>
    </xdr:to>
    <xdr:cxnSp macro="">
      <xdr:nvCxnSpPr>
        <xdr:cNvPr id="751" name="直線コネクタ 750"/>
        <xdr:cNvCxnSpPr/>
      </xdr:nvCxnSpPr>
      <xdr:spPr>
        <a:xfrm flipV="1">
          <a:off x="20434300" y="14768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147320</xdr:rowOff>
    </xdr:from>
    <xdr:to>
      <xdr:col>102</xdr:col>
      <xdr:colOff>165100</xdr:colOff>
      <xdr:row>86</xdr:row>
      <xdr:rowOff>77470</xdr:rowOff>
    </xdr:to>
    <xdr:sp macro="" textlink="">
      <xdr:nvSpPr>
        <xdr:cNvPr id="752" name="楕円 751"/>
        <xdr:cNvSpPr/>
      </xdr:nvSpPr>
      <xdr:spPr>
        <a:xfrm>
          <a:off x="19494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25908</xdr:rowOff>
    </xdr:from>
    <xdr:to>
      <xdr:col>107</xdr:col>
      <xdr:colOff>50800</xdr:colOff>
      <xdr:row>86</xdr:row>
      <xdr:rowOff>26670</xdr:rowOff>
    </xdr:to>
    <xdr:cxnSp macro="">
      <xdr:nvCxnSpPr>
        <xdr:cNvPr id="753" name="直線コネクタ 752"/>
        <xdr:cNvCxnSpPr/>
      </xdr:nvCxnSpPr>
      <xdr:spPr>
        <a:xfrm flipV="1">
          <a:off x="19545300" y="147706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754" name="n_1aveValue【消防施設】&#10;一人当たり面積"/>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61992</xdr:rowOff>
    </xdr:from>
    <xdr:ext cx="469744" cy="259045"/>
    <xdr:sp macro="" textlink="">
      <xdr:nvSpPr>
        <xdr:cNvPr id="755" name="n_2aveValue【消防施設】&#10;一人当たり面積"/>
        <xdr:cNvSpPr txBox="1"/>
      </xdr:nvSpPr>
      <xdr:spPr>
        <a:xfrm>
          <a:off x="20199427"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61231</xdr:rowOff>
    </xdr:from>
    <xdr:ext cx="469744" cy="259045"/>
    <xdr:sp macro="" textlink="">
      <xdr:nvSpPr>
        <xdr:cNvPr id="756" name="n_3aveValue【消防施設】&#10;一人当たり面積"/>
        <xdr:cNvSpPr txBox="1"/>
      </xdr:nvSpPr>
      <xdr:spPr>
        <a:xfrm>
          <a:off x="19310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65549</xdr:rowOff>
    </xdr:from>
    <xdr:ext cx="469744" cy="259045"/>
    <xdr:sp macro="" textlink="">
      <xdr:nvSpPr>
        <xdr:cNvPr id="757" name="n_1mainValue【消防施設】&#10;一人当たり面積"/>
        <xdr:cNvSpPr txBox="1"/>
      </xdr:nvSpPr>
      <xdr:spPr>
        <a:xfrm>
          <a:off x="210757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67835</xdr:rowOff>
    </xdr:from>
    <xdr:ext cx="469744" cy="259045"/>
    <xdr:sp macro="" textlink="">
      <xdr:nvSpPr>
        <xdr:cNvPr id="758" name="n_2mainValue【消防施設】&#10;一人当たり面積"/>
        <xdr:cNvSpPr txBox="1"/>
      </xdr:nvSpPr>
      <xdr:spPr>
        <a:xfrm>
          <a:off x="20199427" y="1481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68597</xdr:rowOff>
    </xdr:from>
    <xdr:ext cx="469744" cy="259045"/>
    <xdr:sp macro="" textlink="">
      <xdr:nvSpPr>
        <xdr:cNvPr id="759" name="n_3mainValue【消防施設】&#10;一人当たり面積"/>
        <xdr:cNvSpPr txBox="1"/>
      </xdr:nvSpPr>
      <xdr:spPr>
        <a:xfrm>
          <a:off x="19310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0" name="正方形/長方形 7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1" name="正方形/長方形 7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2" name="正方形/長方形 7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3" name="正方形/長方形 7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4" name="正方形/長方形 7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5" name="正方形/長方形 7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6" name="正方形/長方形 7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正方形/長方形 7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8" name="テキスト ボックス 7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9" name="直線コネクタ 7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0" name="テキスト ボックス 7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1" name="直線コネクタ 7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2" name="テキスト ボックス 7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3" name="直線コネクタ 7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4" name="テキスト ボックス 7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5" name="直線コネクタ 7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6" name="テキスト ボックス 7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7" name="直線コネクタ 7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8" name="テキスト ボックス 7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9" name="直線コネクタ 7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0" name="テキスト ボックス 7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1" name="直線コネクタ 7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2" name="テキスト ボックス 7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55245</xdr:rowOff>
    </xdr:to>
    <xdr:cxnSp macro="">
      <xdr:nvCxnSpPr>
        <xdr:cNvPr id="784" name="直線コネクタ 783"/>
        <xdr:cNvCxnSpPr/>
      </xdr:nvCxnSpPr>
      <xdr:spPr>
        <a:xfrm flipV="1">
          <a:off x="16318864" y="1714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59072</xdr:rowOff>
    </xdr:from>
    <xdr:ext cx="405111" cy="259045"/>
    <xdr:sp macro="" textlink="">
      <xdr:nvSpPr>
        <xdr:cNvPr id="785" name="【庁舎】&#10;有形固定資産減価償却率最小値テキスト"/>
        <xdr:cNvSpPr txBox="1"/>
      </xdr:nvSpPr>
      <xdr:spPr>
        <a:xfrm>
          <a:off x="163576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55245</xdr:rowOff>
    </xdr:from>
    <xdr:to>
      <xdr:col>86</xdr:col>
      <xdr:colOff>25400</xdr:colOff>
      <xdr:row>109</xdr:row>
      <xdr:rowOff>55245</xdr:rowOff>
    </xdr:to>
    <xdr:cxnSp macro="">
      <xdr:nvCxnSpPr>
        <xdr:cNvPr id="786" name="直線コネクタ 785"/>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87"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88" name="直線コネクタ 78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88282</xdr:rowOff>
    </xdr:from>
    <xdr:ext cx="405111" cy="259045"/>
    <xdr:sp macro="" textlink="">
      <xdr:nvSpPr>
        <xdr:cNvPr id="789" name="【庁舎】&#10;有形固定資産減価償却率平均値テキスト"/>
        <xdr:cNvSpPr txBox="1"/>
      </xdr:nvSpPr>
      <xdr:spPr>
        <a:xfrm>
          <a:off x="16357600" y="17919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790" name="フローチャート: 判断 789"/>
        <xdr:cNvSpPr/>
      </xdr:nvSpPr>
      <xdr:spPr>
        <a:xfrm>
          <a:off x="16268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124461</xdr:rowOff>
    </xdr:from>
    <xdr:to>
      <xdr:col>81</xdr:col>
      <xdr:colOff>101600</xdr:colOff>
      <xdr:row>105</xdr:row>
      <xdr:rowOff>54611</xdr:rowOff>
    </xdr:to>
    <xdr:sp macro="" textlink="">
      <xdr:nvSpPr>
        <xdr:cNvPr id="791" name="フローチャート: 判断 790"/>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160655</xdr:rowOff>
    </xdr:from>
    <xdr:to>
      <xdr:col>76</xdr:col>
      <xdr:colOff>165100</xdr:colOff>
      <xdr:row>105</xdr:row>
      <xdr:rowOff>90805</xdr:rowOff>
    </xdr:to>
    <xdr:sp macro="" textlink="">
      <xdr:nvSpPr>
        <xdr:cNvPr id="792" name="フローチャート: 判断 791"/>
        <xdr:cNvSpPr/>
      </xdr:nvSpPr>
      <xdr:spPr>
        <a:xfrm>
          <a:off x="14541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109220</xdr:rowOff>
    </xdr:from>
    <xdr:to>
      <xdr:col>72</xdr:col>
      <xdr:colOff>38100</xdr:colOff>
      <xdr:row>106</xdr:row>
      <xdr:rowOff>39370</xdr:rowOff>
    </xdr:to>
    <xdr:sp macro="" textlink="">
      <xdr:nvSpPr>
        <xdr:cNvPr id="793" name="フローチャート: 判断 792"/>
        <xdr:cNvSpPr/>
      </xdr:nvSpPr>
      <xdr:spPr>
        <a:xfrm>
          <a:off x="1365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4" name="テキスト ボックス 7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5" name="テキスト ボックス 7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6" name="テキスト ボックス 7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7" name="テキスト ボックス 7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8" name="テキスト ボックス 7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164464</xdr:rowOff>
    </xdr:from>
    <xdr:to>
      <xdr:col>85</xdr:col>
      <xdr:colOff>177800</xdr:colOff>
      <xdr:row>106</xdr:row>
      <xdr:rowOff>94614</xdr:rowOff>
    </xdr:to>
    <xdr:sp macro="" textlink="">
      <xdr:nvSpPr>
        <xdr:cNvPr id="799" name="楕円 798"/>
        <xdr:cNvSpPr/>
      </xdr:nvSpPr>
      <xdr:spPr>
        <a:xfrm>
          <a:off x="162687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142891</xdr:rowOff>
    </xdr:from>
    <xdr:ext cx="405111" cy="259045"/>
    <xdr:sp macro="" textlink="">
      <xdr:nvSpPr>
        <xdr:cNvPr id="800" name="【庁舎】&#10;有形固定資産減価償却率該当値テキスト"/>
        <xdr:cNvSpPr txBox="1"/>
      </xdr:nvSpPr>
      <xdr:spPr>
        <a:xfrm>
          <a:off x="16357600"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801" name="楕円 800"/>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43814</xdr:rowOff>
    </xdr:from>
    <xdr:to>
      <xdr:col>85</xdr:col>
      <xdr:colOff>127000</xdr:colOff>
      <xdr:row>106</xdr:row>
      <xdr:rowOff>53339</xdr:rowOff>
    </xdr:to>
    <xdr:cxnSp macro="">
      <xdr:nvCxnSpPr>
        <xdr:cNvPr id="802" name="直線コネクタ 801"/>
        <xdr:cNvCxnSpPr/>
      </xdr:nvCxnSpPr>
      <xdr:spPr>
        <a:xfrm flipV="1">
          <a:off x="15481300" y="1821751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84455</xdr:rowOff>
    </xdr:from>
    <xdr:to>
      <xdr:col>76</xdr:col>
      <xdr:colOff>165100</xdr:colOff>
      <xdr:row>107</xdr:row>
      <xdr:rowOff>14605</xdr:rowOff>
    </xdr:to>
    <xdr:sp macro="" textlink="">
      <xdr:nvSpPr>
        <xdr:cNvPr id="803" name="楕円 802"/>
        <xdr:cNvSpPr/>
      </xdr:nvSpPr>
      <xdr:spPr>
        <a:xfrm>
          <a:off x="14541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53339</xdr:rowOff>
    </xdr:from>
    <xdr:to>
      <xdr:col>81</xdr:col>
      <xdr:colOff>50800</xdr:colOff>
      <xdr:row>106</xdr:row>
      <xdr:rowOff>135255</xdr:rowOff>
    </xdr:to>
    <xdr:cxnSp macro="">
      <xdr:nvCxnSpPr>
        <xdr:cNvPr id="804" name="直線コネクタ 803"/>
        <xdr:cNvCxnSpPr/>
      </xdr:nvCxnSpPr>
      <xdr:spPr>
        <a:xfrm flipV="1">
          <a:off x="14592300" y="18227039"/>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124461</xdr:rowOff>
    </xdr:from>
    <xdr:to>
      <xdr:col>72</xdr:col>
      <xdr:colOff>38100</xdr:colOff>
      <xdr:row>107</xdr:row>
      <xdr:rowOff>54611</xdr:rowOff>
    </xdr:to>
    <xdr:sp macro="" textlink="">
      <xdr:nvSpPr>
        <xdr:cNvPr id="805" name="楕円 804"/>
        <xdr:cNvSpPr/>
      </xdr:nvSpPr>
      <xdr:spPr>
        <a:xfrm>
          <a:off x="1365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135255</xdr:rowOff>
    </xdr:from>
    <xdr:to>
      <xdr:col>76</xdr:col>
      <xdr:colOff>114300</xdr:colOff>
      <xdr:row>107</xdr:row>
      <xdr:rowOff>3811</xdr:rowOff>
    </xdr:to>
    <xdr:cxnSp macro="">
      <xdr:nvCxnSpPr>
        <xdr:cNvPr id="806" name="直線コネクタ 805"/>
        <xdr:cNvCxnSpPr/>
      </xdr:nvCxnSpPr>
      <xdr:spPr>
        <a:xfrm flipV="1">
          <a:off x="13703300" y="183089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71138</xdr:rowOff>
    </xdr:from>
    <xdr:ext cx="405111" cy="259045"/>
    <xdr:sp macro="" textlink="">
      <xdr:nvSpPr>
        <xdr:cNvPr id="807" name="n_1aveValue【庁舎】&#10;有形固定資産減価償却率"/>
        <xdr:cNvSpPr txBox="1"/>
      </xdr:nvSpPr>
      <xdr:spPr>
        <a:xfrm>
          <a:off x="152660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107332</xdr:rowOff>
    </xdr:from>
    <xdr:ext cx="405111" cy="259045"/>
    <xdr:sp macro="" textlink="">
      <xdr:nvSpPr>
        <xdr:cNvPr id="808" name="n_2aveValue【庁舎】&#10;有形固定資産減価償却率"/>
        <xdr:cNvSpPr txBox="1"/>
      </xdr:nvSpPr>
      <xdr:spPr>
        <a:xfrm>
          <a:off x="143897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55897</xdr:rowOff>
    </xdr:from>
    <xdr:ext cx="405111" cy="259045"/>
    <xdr:sp macro="" textlink="">
      <xdr:nvSpPr>
        <xdr:cNvPr id="809" name="n_3aveValue【庁舎】&#10;有形固定資産減価償却率"/>
        <xdr:cNvSpPr txBox="1"/>
      </xdr:nvSpPr>
      <xdr:spPr>
        <a:xfrm>
          <a:off x="13500744"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95266</xdr:rowOff>
    </xdr:from>
    <xdr:ext cx="405111" cy="259045"/>
    <xdr:sp macro="" textlink="">
      <xdr:nvSpPr>
        <xdr:cNvPr id="810" name="n_1mainValue【庁舎】&#10;有形固定資産減価償却率"/>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5732</xdr:rowOff>
    </xdr:from>
    <xdr:ext cx="405111" cy="259045"/>
    <xdr:sp macro="" textlink="">
      <xdr:nvSpPr>
        <xdr:cNvPr id="811" name="n_2mainValue【庁舎】&#10;有形固定資産減価償却率"/>
        <xdr:cNvSpPr txBox="1"/>
      </xdr:nvSpPr>
      <xdr:spPr>
        <a:xfrm>
          <a:off x="14389744"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45738</xdr:rowOff>
    </xdr:from>
    <xdr:ext cx="405111" cy="259045"/>
    <xdr:sp macro="" textlink="">
      <xdr:nvSpPr>
        <xdr:cNvPr id="812" name="n_3mainValue【庁舎】&#10;有形固定資産減価償却率"/>
        <xdr:cNvSpPr txBox="1"/>
      </xdr:nvSpPr>
      <xdr:spPr>
        <a:xfrm>
          <a:off x="135007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3" name="正方形/長方形 8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4" name="正方形/長方形 8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5" name="正方形/長方形 8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6" name="正方形/長方形 8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7" name="正方形/長方形 8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8" name="正方形/長方形 8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9" name="正方形/長方形 8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0" name="正方形/長方形 8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1" name="テキスト ボックス 8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2" name="直線コネクタ 8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3" name="直線コネクタ 82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4" name="テキスト ボックス 82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5" name="直線コネクタ 82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6" name="テキスト ボックス 82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7" name="直線コネクタ 82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8" name="テキスト ボックス 82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9" name="直線コネクタ 82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0" name="テキスト ボックス 82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1" name="直線コネクタ 83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2" name="テキスト ボックス 83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113233</xdr:rowOff>
    </xdr:from>
    <xdr:to>
      <xdr:col>116</xdr:col>
      <xdr:colOff>62864</xdr:colOff>
      <xdr:row>108</xdr:row>
      <xdr:rowOff>2591</xdr:rowOff>
    </xdr:to>
    <xdr:cxnSp macro="">
      <xdr:nvCxnSpPr>
        <xdr:cNvPr id="834" name="直線コネクタ 833"/>
        <xdr:cNvCxnSpPr/>
      </xdr:nvCxnSpPr>
      <xdr:spPr>
        <a:xfrm flipV="1">
          <a:off x="22160864" y="17429683"/>
          <a:ext cx="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6418</xdr:rowOff>
    </xdr:from>
    <xdr:ext cx="469744" cy="259045"/>
    <xdr:sp macro="" textlink="">
      <xdr:nvSpPr>
        <xdr:cNvPr id="835" name="【庁舎】&#10;一人当たり面積最小値テキスト"/>
        <xdr:cNvSpPr txBox="1"/>
      </xdr:nvSpPr>
      <xdr:spPr>
        <a:xfrm>
          <a:off x="22199600" y="185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2591</xdr:rowOff>
    </xdr:from>
    <xdr:to>
      <xdr:col>116</xdr:col>
      <xdr:colOff>152400</xdr:colOff>
      <xdr:row>108</xdr:row>
      <xdr:rowOff>2591</xdr:rowOff>
    </xdr:to>
    <xdr:cxnSp macro="">
      <xdr:nvCxnSpPr>
        <xdr:cNvPr id="836" name="直線コネクタ 835"/>
        <xdr:cNvCxnSpPr/>
      </xdr:nvCxnSpPr>
      <xdr:spPr>
        <a:xfrm>
          <a:off x="22072600" y="185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59910</xdr:rowOff>
    </xdr:from>
    <xdr:ext cx="469744" cy="259045"/>
    <xdr:sp macro="" textlink="">
      <xdr:nvSpPr>
        <xdr:cNvPr id="837" name="【庁舎】&#10;一人当たり面積最大値テキスト"/>
        <xdr:cNvSpPr txBox="1"/>
      </xdr:nvSpPr>
      <xdr:spPr>
        <a:xfrm>
          <a:off x="22199600" y="17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113233</xdr:rowOff>
    </xdr:from>
    <xdr:to>
      <xdr:col>116</xdr:col>
      <xdr:colOff>152400</xdr:colOff>
      <xdr:row>101</xdr:row>
      <xdr:rowOff>113233</xdr:rowOff>
    </xdr:to>
    <xdr:cxnSp macro="">
      <xdr:nvCxnSpPr>
        <xdr:cNvPr id="838" name="直線コネクタ 837"/>
        <xdr:cNvCxnSpPr/>
      </xdr:nvCxnSpPr>
      <xdr:spPr>
        <a:xfrm>
          <a:off x="22072600" y="1742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120414</xdr:rowOff>
    </xdr:from>
    <xdr:ext cx="469744" cy="259045"/>
    <xdr:sp macro="" textlink="">
      <xdr:nvSpPr>
        <xdr:cNvPr id="839" name="【庁舎】&#10;一人当たり面積平均値テキスト"/>
        <xdr:cNvSpPr txBox="1"/>
      </xdr:nvSpPr>
      <xdr:spPr>
        <a:xfrm>
          <a:off x="22199600" y="18294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840" name="フローチャート: 判断 839"/>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169875</xdr:rowOff>
    </xdr:from>
    <xdr:to>
      <xdr:col>112</xdr:col>
      <xdr:colOff>38100</xdr:colOff>
      <xdr:row>107</xdr:row>
      <xdr:rowOff>100025</xdr:rowOff>
    </xdr:to>
    <xdr:sp macro="" textlink="">
      <xdr:nvSpPr>
        <xdr:cNvPr id="841" name="フローチャート: 判断 840"/>
        <xdr:cNvSpPr/>
      </xdr:nvSpPr>
      <xdr:spPr>
        <a:xfrm>
          <a:off x="21272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43231</xdr:rowOff>
    </xdr:from>
    <xdr:to>
      <xdr:col>107</xdr:col>
      <xdr:colOff>101600</xdr:colOff>
      <xdr:row>107</xdr:row>
      <xdr:rowOff>144831</xdr:rowOff>
    </xdr:to>
    <xdr:sp macro="" textlink="">
      <xdr:nvSpPr>
        <xdr:cNvPr id="842" name="フローチャート: 判断 841"/>
        <xdr:cNvSpPr/>
      </xdr:nvSpPr>
      <xdr:spPr>
        <a:xfrm>
          <a:off x="20383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23571</xdr:rowOff>
    </xdr:from>
    <xdr:to>
      <xdr:col>102</xdr:col>
      <xdr:colOff>165100</xdr:colOff>
      <xdr:row>107</xdr:row>
      <xdr:rowOff>125171</xdr:rowOff>
    </xdr:to>
    <xdr:sp macro="" textlink="">
      <xdr:nvSpPr>
        <xdr:cNvPr id="843" name="フローチャート: 判断 842"/>
        <xdr:cNvSpPr/>
      </xdr:nvSpPr>
      <xdr:spPr>
        <a:xfrm>
          <a:off x="19494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4" name="テキスト ボックス 8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5" name="テキスト ボックス 8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6" name="テキスト ボックス 8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7" name="テキスト ボックス 8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8" name="テキスト ボックス 8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62891</xdr:rowOff>
    </xdr:from>
    <xdr:to>
      <xdr:col>116</xdr:col>
      <xdr:colOff>114300</xdr:colOff>
      <xdr:row>106</xdr:row>
      <xdr:rowOff>164491</xdr:rowOff>
    </xdr:to>
    <xdr:sp macro="" textlink="">
      <xdr:nvSpPr>
        <xdr:cNvPr id="849" name="楕円 848"/>
        <xdr:cNvSpPr/>
      </xdr:nvSpPr>
      <xdr:spPr>
        <a:xfrm>
          <a:off x="22110700" y="182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85768</xdr:rowOff>
    </xdr:from>
    <xdr:ext cx="469744" cy="259045"/>
    <xdr:sp macro="" textlink="">
      <xdr:nvSpPr>
        <xdr:cNvPr id="850" name="【庁舎】&#10;一人当たり面積該当値テキスト"/>
        <xdr:cNvSpPr txBox="1"/>
      </xdr:nvSpPr>
      <xdr:spPr>
        <a:xfrm>
          <a:off x="22199600" y="180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92608</xdr:rowOff>
    </xdr:from>
    <xdr:to>
      <xdr:col>112</xdr:col>
      <xdr:colOff>38100</xdr:colOff>
      <xdr:row>107</xdr:row>
      <xdr:rowOff>22758</xdr:rowOff>
    </xdr:to>
    <xdr:sp macro="" textlink="">
      <xdr:nvSpPr>
        <xdr:cNvPr id="851" name="楕円 850"/>
        <xdr:cNvSpPr/>
      </xdr:nvSpPr>
      <xdr:spPr>
        <a:xfrm>
          <a:off x="21272500" y="182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113691</xdr:rowOff>
    </xdr:from>
    <xdr:to>
      <xdr:col>116</xdr:col>
      <xdr:colOff>63500</xdr:colOff>
      <xdr:row>106</xdr:row>
      <xdr:rowOff>143408</xdr:rowOff>
    </xdr:to>
    <xdr:cxnSp macro="">
      <xdr:nvCxnSpPr>
        <xdr:cNvPr id="852" name="直線コネクタ 851"/>
        <xdr:cNvCxnSpPr/>
      </xdr:nvCxnSpPr>
      <xdr:spPr>
        <a:xfrm flipV="1">
          <a:off x="21323300" y="18287391"/>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130099</xdr:rowOff>
    </xdr:from>
    <xdr:to>
      <xdr:col>107</xdr:col>
      <xdr:colOff>101600</xdr:colOff>
      <xdr:row>107</xdr:row>
      <xdr:rowOff>60249</xdr:rowOff>
    </xdr:to>
    <xdr:sp macro="" textlink="">
      <xdr:nvSpPr>
        <xdr:cNvPr id="853" name="楕円 852"/>
        <xdr:cNvSpPr/>
      </xdr:nvSpPr>
      <xdr:spPr>
        <a:xfrm>
          <a:off x="20383500" y="183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143408</xdr:rowOff>
    </xdr:from>
    <xdr:to>
      <xdr:col>111</xdr:col>
      <xdr:colOff>177800</xdr:colOff>
      <xdr:row>107</xdr:row>
      <xdr:rowOff>9449</xdr:rowOff>
    </xdr:to>
    <xdr:cxnSp macro="">
      <xdr:nvCxnSpPr>
        <xdr:cNvPr id="854" name="直線コネクタ 853"/>
        <xdr:cNvCxnSpPr/>
      </xdr:nvCxnSpPr>
      <xdr:spPr>
        <a:xfrm flipV="1">
          <a:off x="20434300" y="18317108"/>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135586</xdr:rowOff>
    </xdr:from>
    <xdr:to>
      <xdr:col>102</xdr:col>
      <xdr:colOff>165100</xdr:colOff>
      <xdr:row>107</xdr:row>
      <xdr:rowOff>65736</xdr:rowOff>
    </xdr:to>
    <xdr:sp macro="" textlink="">
      <xdr:nvSpPr>
        <xdr:cNvPr id="855" name="楕円 854"/>
        <xdr:cNvSpPr/>
      </xdr:nvSpPr>
      <xdr:spPr>
        <a:xfrm>
          <a:off x="19494500" y="1830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9449</xdr:rowOff>
    </xdr:from>
    <xdr:to>
      <xdr:col>107</xdr:col>
      <xdr:colOff>50800</xdr:colOff>
      <xdr:row>107</xdr:row>
      <xdr:rowOff>14936</xdr:rowOff>
    </xdr:to>
    <xdr:cxnSp macro="">
      <xdr:nvCxnSpPr>
        <xdr:cNvPr id="856" name="直線コネクタ 855"/>
        <xdr:cNvCxnSpPr/>
      </xdr:nvCxnSpPr>
      <xdr:spPr>
        <a:xfrm flipV="1">
          <a:off x="19545300" y="1835459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91152</xdr:rowOff>
    </xdr:from>
    <xdr:ext cx="469744" cy="259045"/>
    <xdr:sp macro="" textlink="">
      <xdr:nvSpPr>
        <xdr:cNvPr id="857" name="n_1aveValue【庁舎】&#10;一人当たり面積"/>
        <xdr:cNvSpPr txBox="1"/>
      </xdr:nvSpPr>
      <xdr:spPr>
        <a:xfrm>
          <a:off x="21075727" y="184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135958</xdr:rowOff>
    </xdr:from>
    <xdr:ext cx="469744" cy="259045"/>
    <xdr:sp macro="" textlink="">
      <xdr:nvSpPr>
        <xdr:cNvPr id="858" name="n_2aveValue【庁舎】&#10;一人当たり面積"/>
        <xdr:cNvSpPr txBox="1"/>
      </xdr:nvSpPr>
      <xdr:spPr>
        <a:xfrm>
          <a:off x="20199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116298</xdr:rowOff>
    </xdr:from>
    <xdr:ext cx="469744" cy="259045"/>
    <xdr:sp macro="" textlink="">
      <xdr:nvSpPr>
        <xdr:cNvPr id="859" name="n_3aveValue【庁舎】&#10;一人当たり面積"/>
        <xdr:cNvSpPr txBox="1"/>
      </xdr:nvSpPr>
      <xdr:spPr>
        <a:xfrm>
          <a:off x="19310427" y="1846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39285</xdr:rowOff>
    </xdr:from>
    <xdr:ext cx="469744" cy="259045"/>
    <xdr:sp macro="" textlink="">
      <xdr:nvSpPr>
        <xdr:cNvPr id="860" name="n_1mainValue【庁舎】&#10;一人当たり面積"/>
        <xdr:cNvSpPr txBox="1"/>
      </xdr:nvSpPr>
      <xdr:spPr>
        <a:xfrm>
          <a:off x="21075727" y="180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76776</xdr:rowOff>
    </xdr:from>
    <xdr:ext cx="469744" cy="259045"/>
    <xdr:sp macro="" textlink="">
      <xdr:nvSpPr>
        <xdr:cNvPr id="861" name="n_2mainValue【庁舎】&#10;一人当たり面積"/>
        <xdr:cNvSpPr txBox="1"/>
      </xdr:nvSpPr>
      <xdr:spPr>
        <a:xfrm>
          <a:off x="20199427" y="1807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82263</xdr:rowOff>
    </xdr:from>
    <xdr:ext cx="469744" cy="259045"/>
    <xdr:sp macro="" textlink="">
      <xdr:nvSpPr>
        <xdr:cNvPr id="862" name="n_3mainValue【庁舎】&#10;一人当たり面積"/>
        <xdr:cNvSpPr txBox="1"/>
      </xdr:nvSpPr>
      <xdr:spPr>
        <a:xfrm>
          <a:off x="19310427" y="1808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図書館】については、総合センターや文化センターなどと併設して旧４町に１つずつ設置されており、有形固定資産減価償却率・一人当たりの面積とともに類似団体より高くなっている。既存施設の有効利用を図りつつ、可能な範囲で施設・設備の保全を図りつつ、段階的な再編を進めていく。【体育館・プール】などのスポーツ・レクリエーション施設においては、ほとんどが</a:t>
          </a:r>
          <a:r>
            <a:rPr lang="en-US" altLang="ja-JP" sz="1100">
              <a:solidFill>
                <a:schemeClr val="dk1"/>
              </a:solidFill>
              <a:effectLst/>
              <a:latin typeface="+mn-lt"/>
              <a:ea typeface="+mn-ea"/>
              <a:cs typeface="+mn-cs"/>
            </a:rPr>
            <a:t>1980</a:t>
          </a:r>
          <a:r>
            <a:rPr lang="ja-JP" altLang="ja-JP" sz="1100">
              <a:solidFill>
                <a:schemeClr val="dk1"/>
              </a:solidFill>
              <a:effectLst/>
              <a:latin typeface="+mn-lt"/>
              <a:ea typeface="+mn-ea"/>
              <a:cs typeface="+mn-cs"/>
            </a:rPr>
            <a:t>年（昭和</a:t>
          </a:r>
          <a:r>
            <a:rPr lang="en-US" altLang="ja-JP" sz="1100">
              <a:solidFill>
                <a:schemeClr val="dk1"/>
              </a:solidFill>
              <a:effectLst/>
              <a:latin typeface="+mn-lt"/>
              <a:ea typeface="+mn-ea"/>
              <a:cs typeface="+mn-cs"/>
            </a:rPr>
            <a:t>55</a:t>
          </a:r>
          <a:r>
            <a:rPr lang="ja-JP" altLang="ja-JP" sz="1100">
              <a:solidFill>
                <a:schemeClr val="dk1"/>
              </a:solidFill>
              <a:effectLst/>
              <a:latin typeface="+mn-lt"/>
              <a:ea typeface="+mn-ea"/>
              <a:cs typeface="+mn-cs"/>
            </a:rPr>
            <a:t>年）代以降に建設された比較的新しいものとなっていることから、有形固定資産減価償却率については、類似団体平均値より低くなっている。また、【一般廃棄物処理施設】のうち、資源ごみ・不燃ごみを取り扱う周防大島町環境センターは合併後の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年に建設された新しい施設であり、そのため、一般廃棄物処理施設全体で有形固定資産減価償却率が類似団体より低くなっている。【庁舎】については、平成</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年の合併に伴い庁舎の改修等を行ったことにより、類似団体と比較し有形固定資産減価償却率は低くなっているが、合併後の激変緩和措置として分庁方式をとっているため、一人あたりの面積は類似団体を上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16,320
16,230
138.09
15,059,447
14,580,794
193,543
8,949,693
16,451,738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と横ばいとなっているが、人口減少や全国平均を大幅に上回る高齢化による基幹産業である農漁業の低迷など、依然として財政基盤が弱く類似団体を大きく下回っている。国勢調査による人口減等により、普通交付税が今後ますます減額となっていく中で、町税等の収納率の向上や町有財産の活用、さらには定住促進対策や観光交流人口の拡大を図るなど、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114300</xdr:rowOff>
    </xdr:from>
    <xdr:to>
      <xdr:col>23</xdr:col>
      <xdr:colOff>133350</xdr:colOff>
      <xdr:row>45</xdr:row>
      <xdr:rowOff>114300</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114300</xdr:rowOff>
    </xdr:from>
    <xdr:to>
      <xdr:col>19</xdr:col>
      <xdr:colOff>133350</xdr:colOff>
      <xdr:row>45</xdr:row>
      <xdr:rowOff>114300</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114300</xdr:rowOff>
    </xdr:from>
    <xdr:to>
      <xdr:col>15</xdr:col>
      <xdr:colOff>82550</xdr:colOff>
      <xdr:row>45</xdr:row>
      <xdr:rowOff>114300</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4885</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114300</xdr:rowOff>
    </xdr:from>
    <xdr:to>
      <xdr:col>11</xdr:col>
      <xdr:colOff>31750</xdr:colOff>
      <xdr:row>45</xdr:row>
      <xdr:rowOff>114300</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63500</xdr:rowOff>
    </xdr:from>
    <xdr:to>
      <xdr:col>19</xdr:col>
      <xdr:colOff>184150</xdr:colOff>
      <xdr:row>45</xdr:row>
      <xdr:rowOff>165100</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149877</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63500</xdr:rowOff>
    </xdr:from>
    <xdr:to>
      <xdr:col>15</xdr:col>
      <xdr:colOff>133350</xdr:colOff>
      <xdr:row>45</xdr:row>
      <xdr:rowOff>165100</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149877</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63500</xdr:rowOff>
    </xdr:from>
    <xdr:to>
      <xdr:col>11</xdr:col>
      <xdr:colOff>82550</xdr:colOff>
      <xdr:row>45</xdr:row>
      <xdr:rowOff>165100</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149877</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63500</xdr:rowOff>
    </xdr:from>
    <xdr:to>
      <xdr:col>7</xdr:col>
      <xdr:colOff>31750</xdr:colOff>
      <xdr:row>45</xdr:row>
      <xdr:rowOff>165100</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149877</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分子の経常経費充当一般財源は主に義務的経費の人件費、公債費の減により、前年から</a:t>
          </a:r>
          <a:r>
            <a:rPr kumimoji="1" lang="en-US" altLang="ja-JP" sz="1300">
              <a:latin typeface="ＭＳ Ｐゴシック" panose="020B0600070205080204" pitchFamily="50" charset="-128"/>
              <a:ea typeface="ＭＳ Ｐゴシック" panose="020B0600070205080204" pitchFamily="50" charset="-128"/>
            </a:rPr>
            <a:t>302,564</a:t>
          </a:r>
          <a:r>
            <a:rPr kumimoji="1" lang="ja-JP" altLang="en-US" sz="1300">
              <a:latin typeface="ＭＳ Ｐゴシック" panose="020B0600070205080204" pitchFamily="50" charset="-128"/>
              <a:ea typeface="ＭＳ Ｐゴシック" panose="020B0600070205080204" pitchFamily="50" charset="-128"/>
            </a:rPr>
            <a:t>千円の減となっているが、分母の経常一般財源等が主に普通交付税の減によって、</a:t>
          </a:r>
          <a:r>
            <a:rPr kumimoji="1" lang="en-US" altLang="ja-JP" sz="1300">
              <a:latin typeface="ＭＳ Ｐゴシック" panose="020B0600070205080204" pitchFamily="50" charset="-128"/>
              <a:ea typeface="ＭＳ Ｐゴシック" panose="020B0600070205080204" pitchFamily="50" charset="-128"/>
            </a:rPr>
            <a:t>347,086</a:t>
          </a:r>
          <a:r>
            <a:rPr kumimoji="1" lang="ja-JP" altLang="en-US" sz="1300">
              <a:latin typeface="ＭＳ Ｐゴシック" panose="020B0600070205080204" pitchFamily="50" charset="-128"/>
              <a:ea typeface="ＭＳ Ｐゴシック" panose="020B0600070205080204" pitchFamily="50" charset="-128"/>
            </a:rPr>
            <a:t>千円の減となっており、比率としては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今後については、より一層の行政運営の効率化を図り、経常経費の削減に努める。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a:extLst>
            <a:ext uri="{FF2B5EF4-FFF2-40B4-BE49-F238E27FC236}">
              <a16:creationId xmlns="" xmlns:a16="http://schemas.microsoft.com/office/drawing/2014/main" id="{00000000-0008-0000-0300-00007C000000}"/>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a:extLst>
            <a:ext uri="{FF2B5EF4-FFF2-40B4-BE49-F238E27FC236}">
              <a16:creationId xmlns="" xmlns:a16="http://schemas.microsoft.com/office/drawing/2014/main" id="{00000000-0008-0000-0300-00007E000000}"/>
            </a:ext>
          </a:extLst>
        </xdr:cNvPr>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65</xdr:row>
      <xdr:rowOff>30797</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114800" y="1115695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a:extLst>
            <a:ext uri="{FF2B5EF4-FFF2-40B4-BE49-F238E27FC236}">
              <a16:creationId xmlns="" xmlns:a16="http://schemas.microsoft.com/office/drawing/2014/main" id="{00000000-0008-0000-0300-000081000000}"/>
            </a:ext>
          </a:extLst>
        </xdr:cNvPr>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 xmlns:a16="http://schemas.microsoft.com/office/drawing/2014/main" id="{00000000-0008-0000-0300-000082000000}"/>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66993</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flipV="1">
          <a:off x="3225800" y="1115695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36530</xdr:rowOff>
    </xdr:from>
    <xdr:ext cx="736600" cy="259045"/>
    <xdr:sp macro="" textlink="">
      <xdr:nvSpPr>
        <xdr:cNvPr id="133" name="テキスト ボックス 132">
          <a:extLst>
            <a:ext uri="{FF2B5EF4-FFF2-40B4-BE49-F238E27FC236}">
              <a16:creationId xmlns="" xmlns:a16="http://schemas.microsoft.com/office/drawing/2014/main" id="{00000000-0008-0000-0300-000085000000}"/>
            </a:ext>
          </a:extLst>
        </xdr:cNvPr>
        <xdr:cNvSpPr txBox="1"/>
      </xdr:nvSpPr>
      <xdr:spPr>
        <a:xfrm>
          <a:off x="3733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21272</xdr:rowOff>
    </xdr:from>
    <xdr:to>
      <xdr:col>15</xdr:col>
      <xdr:colOff>82550</xdr:colOff>
      <xdr:row>65</xdr:row>
      <xdr:rowOff>66993</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2336800" y="10994072"/>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123524</xdr:rowOff>
    </xdr:from>
    <xdr:ext cx="7620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2844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21272</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1447800" y="1097597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120032</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1955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151447</xdr:rowOff>
    </xdr:from>
    <xdr:to>
      <xdr:col>23</xdr:col>
      <xdr:colOff>184150</xdr:colOff>
      <xdr:row>65</xdr:row>
      <xdr:rowOff>81597</xdr:rowOff>
    </xdr:to>
    <xdr:sp macro="" textlink="">
      <xdr:nvSpPr>
        <xdr:cNvPr id="147" name="楕円 146">
          <a:extLst>
            <a:ext uri="{FF2B5EF4-FFF2-40B4-BE49-F238E27FC236}">
              <a16:creationId xmlns="" xmlns:a16="http://schemas.microsoft.com/office/drawing/2014/main" id="{00000000-0008-0000-0300-000093000000}"/>
            </a:ext>
          </a:extLst>
        </xdr:cNvPr>
        <xdr:cNvSpPr/>
      </xdr:nvSpPr>
      <xdr:spPr>
        <a:xfrm>
          <a:off x="49022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123524</xdr:rowOff>
    </xdr:from>
    <xdr:ext cx="762000" cy="259045"/>
    <xdr:sp macro="" textlink="">
      <xdr:nvSpPr>
        <xdr:cNvPr id="148" name="財政構造の弾力性該当値テキスト">
          <a:extLst>
            <a:ext uri="{FF2B5EF4-FFF2-40B4-BE49-F238E27FC236}">
              <a16:creationId xmlns="" xmlns:a16="http://schemas.microsoft.com/office/drawing/2014/main" id="{00000000-0008-0000-0300-000094000000}"/>
            </a:ext>
          </a:extLst>
        </xdr:cNvPr>
        <xdr:cNvSpPr txBox="1"/>
      </xdr:nvSpPr>
      <xdr:spPr>
        <a:xfrm>
          <a:off x="5041900" y="1109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16193</xdr:rowOff>
    </xdr:from>
    <xdr:to>
      <xdr:col>15</xdr:col>
      <xdr:colOff>133350</xdr:colOff>
      <xdr:row>65</xdr:row>
      <xdr:rowOff>117793</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3175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102570</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2844800" y="112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141922</xdr:rowOff>
    </xdr:from>
    <xdr:to>
      <xdr:col>11</xdr:col>
      <xdr:colOff>82550</xdr:colOff>
      <xdr:row>64</xdr:row>
      <xdr:rowOff>72072</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2286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56849</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1955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38752</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人当たり人件費・物件費等の決算額が類似団体平均を上回っており、その要因は主に人件費である。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人件費については、定員適正化計画に基づき職員数を削減しているが、人口の減少により、人口</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人当たりに換算すると増となっており、民間委託、指定管理等により更なる削減に努めていく。</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また、物件費についても類似団体を上回っているため、事務事業を効率化し、さらなる行政コストの低減を図る。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71980</xdr:rowOff>
    </xdr:from>
    <xdr:to>
      <xdr:col>23</xdr:col>
      <xdr:colOff>133350</xdr:colOff>
      <xdr:row>82</xdr:row>
      <xdr:rowOff>99782</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114800" y="14130880"/>
          <a:ext cx="838200" cy="2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881</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3888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71980</xdr:rowOff>
    </xdr:from>
    <xdr:to>
      <xdr:col>19</xdr:col>
      <xdr:colOff>133350</xdr:colOff>
      <xdr:row>82</xdr:row>
      <xdr:rowOff>90439</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flipV="1">
          <a:off x="3225800" y="14130880"/>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53091</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376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60415</xdr:rowOff>
    </xdr:from>
    <xdr:to>
      <xdr:col>15</xdr:col>
      <xdr:colOff>82550</xdr:colOff>
      <xdr:row>82</xdr:row>
      <xdr:rowOff>90439</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4119315"/>
          <a:ext cx="889000" cy="3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39729</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375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13478</xdr:rowOff>
    </xdr:from>
    <xdr:to>
      <xdr:col>11</xdr:col>
      <xdr:colOff>31750</xdr:colOff>
      <xdr:row>82</xdr:row>
      <xdr:rowOff>60415</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4072378"/>
          <a:ext cx="889000" cy="4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29422</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374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60271</xdr:rowOff>
    </xdr:from>
    <xdr:to>
      <xdr:col>7</xdr:col>
      <xdr:colOff>31750</xdr:colOff>
      <xdr:row>81</xdr:row>
      <xdr:rowOff>161871</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598</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37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48982</xdr:rowOff>
    </xdr:from>
    <xdr:to>
      <xdr:col>23</xdr:col>
      <xdr:colOff>184150</xdr:colOff>
      <xdr:row>82</xdr:row>
      <xdr:rowOff>150582</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410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21059</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407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21180</xdr:rowOff>
    </xdr:from>
    <xdr:to>
      <xdr:col>19</xdr:col>
      <xdr:colOff>184150</xdr:colOff>
      <xdr:row>82</xdr:row>
      <xdr:rowOff>122780</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408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107557</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4166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39639</xdr:rowOff>
    </xdr:from>
    <xdr:to>
      <xdr:col>15</xdr:col>
      <xdr:colOff>133350</xdr:colOff>
      <xdr:row>82</xdr:row>
      <xdr:rowOff>141239</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40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126016</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418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9615</xdr:rowOff>
    </xdr:from>
    <xdr:to>
      <xdr:col>11</xdr:col>
      <xdr:colOff>82550</xdr:colOff>
      <xdr:row>82</xdr:row>
      <xdr:rowOff>111215</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406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95992</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415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134128</xdr:rowOff>
    </xdr:from>
    <xdr:to>
      <xdr:col>7</xdr:col>
      <xdr:colOff>31750</xdr:colOff>
      <xdr:row>82</xdr:row>
      <xdr:rowOff>64278</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40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49055</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410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26</a:t>
          </a:r>
          <a:r>
            <a:rPr kumimoji="1" lang="ja-JP" altLang="en-US" sz="1300" baseline="0">
              <a:latin typeface="ＭＳ Ｐゴシック" panose="020B0600070205080204" pitchFamily="50" charset="-128"/>
              <a:ea typeface="ＭＳ Ｐゴシック" panose="020B0600070205080204" pitchFamily="50" charset="-128"/>
            </a:rPr>
            <a:t>年度からほぼ横ばいであり、類似団体平均をやや上回っている。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引き続き、人件費の総枠抑制に努めるとともに、地域の給与水準の状況を踏まえて適正化を図る。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a:extLst>
            <a:ext uri="{FF2B5EF4-FFF2-40B4-BE49-F238E27FC236}">
              <a16:creationId xmlns="" xmlns:a16="http://schemas.microsoft.com/office/drawing/2014/main" id="{00000000-0008-0000-0300-0000FB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a:extLst>
            <a:ext uri="{FF2B5EF4-FFF2-40B4-BE49-F238E27FC236}">
              <a16:creationId xmlns="" xmlns:a16="http://schemas.microsoft.com/office/drawing/2014/main" id="{00000000-0008-0000-0300-0000FD000000}"/>
            </a:ext>
          </a:extLst>
        </xdr:cNvPr>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138995</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179800" y="1467202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61682</xdr:rowOff>
    </xdr:from>
    <xdr:ext cx="762000" cy="259045"/>
    <xdr:sp macro="" textlink="">
      <xdr:nvSpPr>
        <xdr:cNvPr id="256" name="給与水準   （国との比較）平均値テキスト">
          <a:extLst>
            <a:ext uri="{FF2B5EF4-FFF2-40B4-BE49-F238E27FC236}">
              <a16:creationId xmlns="" xmlns:a16="http://schemas.microsoft.com/office/drawing/2014/main" id="{00000000-0008-0000-0300-000000010000}"/>
            </a:ext>
          </a:extLst>
        </xdr:cNvPr>
        <xdr:cNvSpPr txBox="1"/>
      </xdr:nvSpPr>
      <xdr:spPr>
        <a:xfrm>
          <a:off x="17106900" y="1429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98778</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5290800" y="146318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60" name="テキスト ボックス 259">
          <a:extLst>
            <a:ext uri="{FF2B5EF4-FFF2-40B4-BE49-F238E27FC236}">
              <a16:creationId xmlns="" xmlns:a16="http://schemas.microsoft.com/office/drawing/2014/main" id="{00000000-0008-0000-0300-000004010000}"/>
            </a:ext>
          </a:extLst>
        </xdr:cNvPr>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98778</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4401800" y="146318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98778</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3512800" y="146452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60272</xdr:rowOff>
    </xdr:from>
    <xdr:ext cx="762000" cy="259045"/>
    <xdr:sp macro="" textlink="">
      <xdr:nvSpPr>
        <xdr:cNvPr id="275" name="給与水準   （国との比較）該当値テキスト">
          <a:extLst>
            <a:ext uri="{FF2B5EF4-FFF2-40B4-BE49-F238E27FC236}">
              <a16:creationId xmlns="" xmlns:a16="http://schemas.microsoft.com/office/drawing/2014/main" id="{00000000-0008-0000-0300-000013010000}"/>
            </a:ext>
          </a:extLst>
        </xdr:cNvPr>
        <xdr:cNvSpPr txBox="1"/>
      </xdr:nvSpPr>
      <xdr:spPr>
        <a:xfrm>
          <a:off x="17106900" y="1463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47978</xdr:rowOff>
    </xdr:from>
    <xdr:to>
      <xdr:col>68</xdr:col>
      <xdr:colOff>203200</xdr:colOff>
      <xdr:row>85</xdr:row>
      <xdr:rowOff>149578</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4351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定員適正化計画に基づき、職員数の削減を行っているが、類似団体平均を</a:t>
          </a:r>
          <a:r>
            <a:rPr kumimoji="1" lang="en-US" altLang="ja-JP" sz="1300">
              <a:latin typeface="ＭＳ Ｐゴシック" panose="020B0600070205080204" pitchFamily="50" charset="-128"/>
              <a:ea typeface="ＭＳ Ｐゴシック" panose="020B0600070205080204" pitchFamily="50" charset="-128"/>
            </a:rPr>
            <a:t>0.87</a:t>
          </a:r>
          <a:r>
            <a:rPr kumimoji="1" lang="ja-JP" altLang="en-US" sz="1300">
              <a:latin typeface="ＭＳ Ｐゴシック" panose="020B0600070205080204" pitchFamily="50" charset="-128"/>
              <a:ea typeface="ＭＳ Ｐゴシック" panose="020B0600070205080204" pitchFamily="50" charset="-128"/>
            </a:rPr>
            <a:t>人上回っていいる。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今後も、引き続き定員適正化計画に基づき職員数の削減に努める。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a:extLst>
            <a:ext uri="{FF2B5EF4-FFF2-40B4-BE49-F238E27FC236}">
              <a16:creationId xmlns="" xmlns:a16="http://schemas.microsoft.com/office/drawing/2014/main" id="{00000000-0008-0000-0300-00003A010000}"/>
            </a:ext>
          </a:extLst>
        </xdr:cNvPr>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a:extLst>
            <a:ext uri="{FF2B5EF4-FFF2-40B4-BE49-F238E27FC236}">
              <a16:creationId xmlns="" xmlns:a16="http://schemas.microsoft.com/office/drawing/2014/main" id="{00000000-0008-0000-0300-00003C010000}"/>
            </a:ext>
          </a:extLst>
        </xdr:cNvPr>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108796</xdr:rowOff>
    </xdr:from>
    <xdr:to>
      <xdr:col>81</xdr:col>
      <xdr:colOff>44450</xdr:colOff>
      <xdr:row>62</xdr:row>
      <xdr:rowOff>132927</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179800" y="107386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153475</xdr:rowOff>
    </xdr:from>
    <xdr:ext cx="762000" cy="259045"/>
    <xdr:sp macro="" textlink="">
      <xdr:nvSpPr>
        <xdr:cNvPr id="319" name="定員管理の状況平均値テキスト">
          <a:extLst>
            <a:ext uri="{FF2B5EF4-FFF2-40B4-BE49-F238E27FC236}">
              <a16:creationId xmlns="" xmlns:a16="http://schemas.microsoft.com/office/drawing/2014/main" id="{00000000-0008-0000-0300-00003F010000}"/>
            </a:ext>
          </a:extLst>
        </xdr:cNvPr>
        <xdr:cNvSpPr txBox="1"/>
      </xdr:nvSpPr>
      <xdr:spPr>
        <a:xfrm>
          <a:off x="17106900" y="10440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a:extLst>
            <a:ext uri="{FF2B5EF4-FFF2-40B4-BE49-F238E27FC236}">
              <a16:creationId xmlns="" xmlns:a16="http://schemas.microsoft.com/office/drawing/2014/main" id="{00000000-0008-0000-0300-000040010000}"/>
            </a:ext>
          </a:extLst>
        </xdr:cNvPr>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108796</xdr:rowOff>
    </xdr:from>
    <xdr:to>
      <xdr:col>77</xdr:col>
      <xdr:colOff>44450</xdr:colOff>
      <xdr:row>62</xdr:row>
      <xdr:rowOff>135608</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flipV="1">
          <a:off x="15290800" y="1073869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34378</xdr:rowOff>
    </xdr:from>
    <xdr:ext cx="7366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5798800" y="10321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135608</xdr:rowOff>
    </xdr:from>
    <xdr:to>
      <xdr:col>72</xdr:col>
      <xdr:colOff>203200</xdr:colOff>
      <xdr:row>62</xdr:row>
      <xdr:rowOff>151695</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flipV="1">
          <a:off x="14401800" y="1076550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37058</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4909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114159</xdr:rowOff>
    </xdr:from>
    <xdr:to>
      <xdr:col>68</xdr:col>
      <xdr:colOff>152400</xdr:colOff>
      <xdr:row>62</xdr:row>
      <xdr:rowOff>151695</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a:off x="13512800" y="10744059"/>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53146</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82127</xdr:rowOff>
    </xdr:from>
    <xdr:to>
      <xdr:col>81</xdr:col>
      <xdr:colOff>95250</xdr:colOff>
      <xdr:row>63</xdr:row>
      <xdr:rowOff>12277</xdr:rowOff>
    </xdr:to>
    <xdr:sp macro="" textlink="">
      <xdr:nvSpPr>
        <xdr:cNvPr id="337" name="楕円 336">
          <a:extLst>
            <a:ext uri="{FF2B5EF4-FFF2-40B4-BE49-F238E27FC236}">
              <a16:creationId xmlns="" xmlns:a16="http://schemas.microsoft.com/office/drawing/2014/main" id="{00000000-0008-0000-0300-000051010000}"/>
            </a:ext>
          </a:extLst>
        </xdr:cNvPr>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54204</xdr:rowOff>
    </xdr:from>
    <xdr:ext cx="762000" cy="259045"/>
    <xdr:sp macro="" textlink="">
      <xdr:nvSpPr>
        <xdr:cNvPr id="338" name="定員管理の状況該当値テキスト">
          <a:extLst>
            <a:ext uri="{FF2B5EF4-FFF2-40B4-BE49-F238E27FC236}">
              <a16:creationId xmlns="" xmlns:a16="http://schemas.microsoft.com/office/drawing/2014/main" id="{00000000-0008-0000-0300-000052010000}"/>
            </a:ext>
          </a:extLst>
        </xdr:cNvPr>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57996</xdr:rowOff>
    </xdr:from>
    <xdr:to>
      <xdr:col>77</xdr:col>
      <xdr:colOff>95250</xdr:colOff>
      <xdr:row>62</xdr:row>
      <xdr:rowOff>159596</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129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144373</xdr:rowOff>
    </xdr:from>
    <xdr:ext cx="7366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798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84808</xdr:rowOff>
    </xdr:from>
    <xdr:to>
      <xdr:col>73</xdr:col>
      <xdr:colOff>44450</xdr:colOff>
      <xdr:row>63</xdr:row>
      <xdr:rowOff>14958</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5240000" y="107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171185</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909800" y="108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100895</xdr:rowOff>
    </xdr:from>
    <xdr:to>
      <xdr:col>68</xdr:col>
      <xdr:colOff>203200</xdr:colOff>
      <xdr:row>63</xdr:row>
      <xdr:rowOff>31045</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43510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15822</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020800" y="1081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63359</xdr:rowOff>
    </xdr:from>
    <xdr:to>
      <xdr:col>64</xdr:col>
      <xdr:colOff>152400</xdr:colOff>
      <xdr:row>62</xdr:row>
      <xdr:rowOff>164959</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3462000" y="1069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149736</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131800" y="1077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標準財政規模は前年度と比較し減少しているが、地方債元利償還金の減少等により、実質公債費比率は前年度から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％減の横ばいとなっている。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今後も地方債元利償還金等の額は減少していくと見込まれるが、普通交付税が人口減等により減少していくため、交付税算入率の低い地方債発行を抑制し、水準の維持に努める。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119239</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6179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65916</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119239</xdr:rowOff>
    </xdr:from>
    <xdr:to>
      <xdr:col>77</xdr:col>
      <xdr:colOff>44450</xdr:colOff>
      <xdr:row>42</xdr:row>
      <xdr:rowOff>146050</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5290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3122</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41628</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4401800" y="73469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29932</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41628</xdr:rowOff>
    </xdr:from>
    <xdr:to>
      <xdr:col>68</xdr:col>
      <xdr:colOff>152400</xdr:colOff>
      <xdr:row>44</xdr:row>
      <xdr:rowOff>4233</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3512800" y="741397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163988</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68439</xdr:rowOff>
    </xdr:from>
    <xdr:to>
      <xdr:col>77</xdr:col>
      <xdr:colOff>95250</xdr:colOff>
      <xdr:row>42</xdr:row>
      <xdr:rowOff>170039</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129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154816</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162278</xdr:rowOff>
    </xdr:from>
    <xdr:to>
      <xdr:col>68</xdr:col>
      <xdr:colOff>203200</xdr:colOff>
      <xdr:row>43</xdr:row>
      <xdr:rowOff>92428</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351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77205</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合併後の大型事業等の終了により、地方債現在高は減少しているが、標準財政規模の減少により、将来負担率は前年度と比較し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依然として類似団体平均を上回っており、今後も事業実施の適正化を図り、財政の健全化に努める。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a:extLst>
            <a:ext uri="{FF2B5EF4-FFF2-40B4-BE49-F238E27FC236}">
              <a16:creationId xmlns="" xmlns:a16="http://schemas.microsoft.com/office/drawing/2014/main" id="{00000000-0008-0000-0300-0000B7010000}"/>
            </a:ext>
          </a:extLst>
        </xdr:cNvPr>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68650</xdr:rowOff>
    </xdr:from>
    <xdr:to>
      <xdr:col>81</xdr:col>
      <xdr:colOff>44450</xdr:colOff>
      <xdr:row>17</xdr:row>
      <xdr:rowOff>86078</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6179800" y="2983300"/>
          <a:ext cx="8382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4" name="将来負担の状況平均値テキスト">
          <a:extLst>
            <a:ext uri="{FF2B5EF4-FFF2-40B4-BE49-F238E27FC236}">
              <a16:creationId xmlns="" xmlns:a16="http://schemas.microsoft.com/office/drawing/2014/main" id="{00000000-0008-0000-0300-0000BC010000}"/>
            </a:ext>
          </a:extLst>
        </xdr:cNvPr>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68650</xdr:rowOff>
    </xdr:from>
    <xdr:to>
      <xdr:col>77</xdr:col>
      <xdr:colOff>44450</xdr:colOff>
      <xdr:row>17</xdr:row>
      <xdr:rowOff>111548</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flipV="1">
          <a:off x="15290800" y="2983300"/>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111548</xdr:rowOff>
    </xdr:from>
    <xdr:to>
      <xdr:col>72</xdr:col>
      <xdr:colOff>203200</xdr:colOff>
      <xdr:row>18</xdr:row>
      <xdr:rowOff>76835</xdr:rowOff>
    </xdr:to>
    <xdr:cxnSp macro="">
      <xdr:nvCxnSpPr>
        <xdr:cNvPr id="449" name="直線コネクタ 448">
          <a:extLst>
            <a:ext uri="{FF2B5EF4-FFF2-40B4-BE49-F238E27FC236}">
              <a16:creationId xmlns="" xmlns:a16="http://schemas.microsoft.com/office/drawing/2014/main" id="{00000000-0008-0000-0300-0000C1010000}"/>
            </a:ext>
          </a:extLst>
        </xdr:cNvPr>
        <xdr:cNvCxnSpPr/>
      </xdr:nvCxnSpPr>
      <xdr:spPr>
        <a:xfrm flipV="1">
          <a:off x="14401800" y="3026198"/>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69850</xdr:rowOff>
    </xdr:from>
    <xdr:to>
      <xdr:col>73</xdr:col>
      <xdr:colOff>44450</xdr:colOff>
      <xdr:row>16</xdr:row>
      <xdr:rowOff>0</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10177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76835</xdr:rowOff>
    </xdr:from>
    <xdr:to>
      <xdr:col>68</xdr:col>
      <xdr:colOff>152400</xdr:colOff>
      <xdr:row>19</xdr:row>
      <xdr:rowOff>47484</xdr:rowOff>
    </xdr:to>
    <xdr:cxnSp macro="">
      <xdr:nvCxnSpPr>
        <xdr:cNvPr id="452" name="直線コネクタ 451">
          <a:extLst>
            <a:ext uri="{FF2B5EF4-FFF2-40B4-BE49-F238E27FC236}">
              <a16:creationId xmlns="" xmlns:a16="http://schemas.microsoft.com/office/drawing/2014/main" id="{00000000-0008-0000-0300-0000C4010000}"/>
            </a:ext>
          </a:extLst>
        </xdr:cNvPr>
        <xdr:cNvCxnSpPr/>
      </xdr:nvCxnSpPr>
      <xdr:spPr>
        <a:xfrm flipV="1">
          <a:off x="13512800" y="3162935"/>
          <a:ext cx="889000" cy="14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75353</xdr:rowOff>
    </xdr:from>
    <xdr:to>
      <xdr:col>68</xdr:col>
      <xdr:colOff>203200</xdr:colOff>
      <xdr:row>17</xdr:row>
      <xdr:rowOff>5503</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15680</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020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71473</xdr:rowOff>
    </xdr:from>
    <xdr:to>
      <xdr:col>64</xdr:col>
      <xdr:colOff>152400</xdr:colOff>
      <xdr:row>18</xdr:row>
      <xdr:rowOff>1623</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3462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11800</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131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35278</xdr:rowOff>
    </xdr:from>
    <xdr:to>
      <xdr:col>81</xdr:col>
      <xdr:colOff>95250</xdr:colOff>
      <xdr:row>17</xdr:row>
      <xdr:rowOff>136878</xdr:rowOff>
    </xdr:to>
    <xdr:sp macro="" textlink="">
      <xdr:nvSpPr>
        <xdr:cNvPr id="462" name="楕円 461">
          <a:extLst>
            <a:ext uri="{FF2B5EF4-FFF2-40B4-BE49-F238E27FC236}">
              <a16:creationId xmlns="" xmlns:a16="http://schemas.microsoft.com/office/drawing/2014/main" id="{00000000-0008-0000-0300-0000CE010000}"/>
            </a:ext>
          </a:extLst>
        </xdr:cNvPr>
        <xdr:cNvSpPr/>
      </xdr:nvSpPr>
      <xdr:spPr>
        <a:xfrm>
          <a:off x="16967200" y="29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7355</xdr:rowOff>
    </xdr:from>
    <xdr:ext cx="762000" cy="259045"/>
    <xdr:sp macro="" textlink="">
      <xdr:nvSpPr>
        <xdr:cNvPr id="463" name="将来負担の状況該当値テキスト">
          <a:extLst>
            <a:ext uri="{FF2B5EF4-FFF2-40B4-BE49-F238E27FC236}">
              <a16:creationId xmlns="" xmlns:a16="http://schemas.microsoft.com/office/drawing/2014/main" id="{00000000-0008-0000-0300-0000CF010000}"/>
            </a:ext>
          </a:extLst>
        </xdr:cNvPr>
        <xdr:cNvSpPr txBox="1"/>
      </xdr:nvSpPr>
      <xdr:spPr>
        <a:xfrm>
          <a:off x="17106900" y="292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17850</xdr:rowOff>
    </xdr:from>
    <xdr:to>
      <xdr:col>77</xdr:col>
      <xdr:colOff>95250</xdr:colOff>
      <xdr:row>17</xdr:row>
      <xdr:rowOff>119450</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129000" y="29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104227</xdr:rowOff>
    </xdr:from>
    <xdr:ext cx="7366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5798800" y="30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60748</xdr:rowOff>
    </xdr:from>
    <xdr:to>
      <xdr:col>73</xdr:col>
      <xdr:colOff>44450</xdr:colOff>
      <xdr:row>17</xdr:row>
      <xdr:rowOff>162348</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52400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147125</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4909800" y="306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26035</xdr:rowOff>
    </xdr:from>
    <xdr:to>
      <xdr:col>68</xdr:col>
      <xdr:colOff>203200</xdr:colOff>
      <xdr:row>18</xdr:row>
      <xdr:rowOff>127635</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43510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112412</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020800" y="31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168134</xdr:rowOff>
    </xdr:from>
    <xdr:to>
      <xdr:col>64</xdr:col>
      <xdr:colOff>152400</xdr:colOff>
      <xdr:row>19</xdr:row>
      <xdr:rowOff>98284</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3462000" y="32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83061</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3131800" y="334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16,320
16,230
138.09
15,059,447
14,580,794
193,543
8,949,693
16,451,738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定員適正化計画に基づき、職員数の削減を行っており、類似団体平均を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引き続き、定員適正化計画に基づく定員管理に努める。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19050</xdr:rowOff>
    </xdr:from>
    <xdr:to>
      <xdr:col>24</xdr:col>
      <xdr:colOff>25400</xdr:colOff>
      <xdr:row>33</xdr:row>
      <xdr:rowOff>158750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5676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158750</xdr:rowOff>
    </xdr:from>
    <xdr:to>
      <xdr:col>19</xdr:col>
      <xdr:colOff>187325</xdr:colOff>
      <xdr:row>34</xdr:row>
      <xdr:rowOff>88900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5816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25400</xdr:rowOff>
    </xdr:from>
    <xdr:to>
      <xdr:col>15</xdr:col>
      <xdr:colOff>98425</xdr:colOff>
      <xdr:row>34</xdr:row>
      <xdr:rowOff>88900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585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25400</xdr:rowOff>
    </xdr:from>
    <xdr:to>
      <xdr:col>11</xdr:col>
      <xdr:colOff>9525</xdr:colOff>
      <xdr:row>34</xdr:row>
      <xdr:rowOff>88900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585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69850</xdr:rowOff>
    </xdr:from>
    <xdr:to>
      <xdr:col>11</xdr:col>
      <xdr:colOff>60325</xdr:colOff>
      <xdr:row>36</xdr:row>
      <xdr:rowOff>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139700</xdr:rowOff>
    </xdr:from>
    <xdr:to>
      <xdr:col>24</xdr:col>
      <xdr:colOff>76200</xdr:colOff>
      <xdr:row>33</xdr:row>
      <xdr:rowOff>69850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48277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107950</xdr:rowOff>
    </xdr:from>
    <xdr:to>
      <xdr:col>20</xdr:col>
      <xdr:colOff>38100</xdr:colOff>
      <xdr:row>34</xdr:row>
      <xdr:rowOff>38100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48277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553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146050</xdr:rowOff>
    </xdr:from>
    <xdr:to>
      <xdr:col>11</xdr:col>
      <xdr:colOff>60325</xdr:colOff>
      <xdr:row>34</xdr:row>
      <xdr:rowOff>76200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86377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149877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ポイント下回っている。対前年度比では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ポイント増加しており、今後も引き続き事務事業の見直し等により経費削減に努める。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21</xdr:row>
      <xdr:rowOff>12700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184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156227</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xdr:rowOff>
    </xdr:from>
    <xdr:to>
      <xdr:col>82</xdr:col>
      <xdr:colOff>196850</xdr:colOff>
      <xdr:row>21</xdr:row>
      <xdr:rowOff>12700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61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107950</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5671800" y="23749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29227</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772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13</xdr:row>
      <xdr:rowOff>165100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4782800" y="2374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10177</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127000</xdr:rowOff>
    </xdr:from>
    <xdr:to>
      <xdr:col>73</xdr:col>
      <xdr:colOff>180975</xdr:colOff>
      <xdr:row>13</xdr:row>
      <xdr:rowOff>165100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893800" y="235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105427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127000</xdr:rowOff>
    </xdr:from>
    <xdr:to>
      <xdr:col>69</xdr:col>
      <xdr:colOff>92075</xdr:colOff>
      <xdr:row>13</xdr:row>
      <xdr:rowOff>127000</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a:off x="13004800" y="21844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133350</xdr:rowOff>
    </xdr:from>
    <xdr:to>
      <xdr:col>69</xdr:col>
      <xdr:colOff>142875</xdr:colOff>
      <xdr:row>14</xdr:row>
      <xdr:rowOff>63500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57150</xdr:rowOff>
    </xdr:from>
    <xdr:to>
      <xdr:col>82</xdr:col>
      <xdr:colOff>158750</xdr:colOff>
      <xdr:row>14</xdr:row>
      <xdr:rowOff>158750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73677</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114300</xdr:rowOff>
    </xdr:from>
    <xdr:to>
      <xdr:col>74</xdr:col>
      <xdr:colOff>31750</xdr:colOff>
      <xdr:row>14</xdr:row>
      <xdr:rowOff>44450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23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54627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211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76200</xdr:rowOff>
    </xdr:from>
    <xdr:to>
      <xdr:col>69</xdr:col>
      <xdr:colOff>142875</xdr:colOff>
      <xdr:row>14</xdr:row>
      <xdr:rowOff>6350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16527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76200</xdr:rowOff>
    </xdr:from>
    <xdr:to>
      <xdr:col>65</xdr:col>
      <xdr:colOff>53975</xdr:colOff>
      <xdr:row>13</xdr:row>
      <xdr:rowOff>6350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16527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経常収支比率はほぼ横ばいで推移しており、前年度と比較し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今後も、資格審査等の適正化や各種手当の見直しを図る。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6" name="扶助費最小値テキスト">
          <a:extLst>
            <a:ext uri="{FF2B5EF4-FFF2-40B4-BE49-F238E27FC236}">
              <a16:creationId xmlns="" xmlns:a16="http://schemas.microsoft.com/office/drawing/2014/main" id="{00000000-0008-0000-0400-0000BA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8" name="扶助費最大値テキスト">
          <a:extLst>
            <a:ext uri="{FF2B5EF4-FFF2-40B4-BE49-F238E27FC236}">
              <a16:creationId xmlns="" xmlns:a16="http://schemas.microsoft.com/office/drawing/2014/main" id="{00000000-0008-0000-0400-0000BC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56</xdr:row>
      <xdr:rowOff>143328</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a:off x="3987800" y="9711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1" name="扶助費平均値テキスト">
          <a:extLst>
            <a:ext uri="{FF2B5EF4-FFF2-40B4-BE49-F238E27FC236}">
              <a16:creationId xmlns="" xmlns:a16="http://schemas.microsoft.com/office/drawing/2014/main" id="{00000000-0008-0000-0400-0000BF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56</xdr:row>
      <xdr:rowOff>143328</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flipV="1">
          <a:off x="3098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143328</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a:off x="2209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127000</xdr:rowOff>
    </xdr:to>
    <xdr:cxnSp macro="">
      <xdr:nvCxnSpPr>
        <xdr:cNvPr id="199" name="直線コネクタ 198">
          <a:extLst>
            <a:ext uri="{FF2B5EF4-FFF2-40B4-BE49-F238E27FC236}">
              <a16:creationId xmlns="" xmlns:a16="http://schemas.microsoft.com/office/drawing/2014/main" id="{00000000-0008-0000-0400-0000C7000000}"/>
            </a:ext>
          </a:extLst>
        </xdr:cNvPr>
        <xdr:cNvCxnSpPr/>
      </xdr:nvCxnSpPr>
      <xdr:spPr>
        <a:xfrm flipV="1">
          <a:off x="1320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0" name="扶助費該当値テキスト">
          <a:extLst>
            <a:ext uri="{FF2B5EF4-FFF2-40B4-BE49-F238E27FC236}">
              <a16:creationId xmlns="" xmlns:a16="http://schemas.microsoft.com/office/drawing/2014/main" id="{00000000-0008-0000-0400-0000D2000000}"/>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ポイントの減で、ほぼ横ばいであるが、依然として類似団体平均を上回っており、主な要因は特別会計への繰出金である。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今後も、経費削減に努め、事業内容の適正化を図る。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169863</xdr:rowOff>
    </xdr:from>
    <xdr:to>
      <xdr:col>82</xdr:col>
      <xdr:colOff>107950</xdr:colOff>
      <xdr:row>61</xdr:row>
      <xdr:rowOff>41275</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flipV="1">
          <a:off x="16510000" y="90852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a:extLst>
            <a:ext uri="{FF2B5EF4-FFF2-40B4-BE49-F238E27FC236}">
              <a16:creationId xmlns="" xmlns:a16="http://schemas.microsoft.com/office/drawing/2014/main" id="{00000000-0008-0000-0400-0000FB000000}"/>
            </a:ext>
          </a:extLst>
        </xdr:cNvPr>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84790</xdr:rowOff>
    </xdr:from>
    <xdr:ext cx="762000" cy="259045"/>
    <xdr:sp macro="" textlink="">
      <xdr:nvSpPr>
        <xdr:cNvPr id="253" name="その他最大値テキスト">
          <a:extLst>
            <a:ext uri="{FF2B5EF4-FFF2-40B4-BE49-F238E27FC236}">
              <a16:creationId xmlns="" xmlns:a16="http://schemas.microsoft.com/office/drawing/2014/main" id="{00000000-0008-0000-0400-0000FD000000}"/>
            </a:ext>
          </a:extLst>
        </xdr:cNvPr>
        <xdr:cNvSpPr txBox="1"/>
      </xdr:nvSpPr>
      <xdr:spPr>
        <a:xfrm>
          <a:off x="16598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169863</xdr:rowOff>
    </xdr:from>
    <xdr:to>
      <xdr:col>82</xdr:col>
      <xdr:colOff>196850</xdr:colOff>
      <xdr:row>52</xdr:row>
      <xdr:rowOff>169863</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6421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59</xdr:row>
      <xdr:rowOff>26988</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flipV="1">
          <a:off x="15671800" y="1012825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107015</xdr:rowOff>
    </xdr:from>
    <xdr:ext cx="762000" cy="259045"/>
    <xdr:sp macro="" textlink="">
      <xdr:nvSpPr>
        <xdr:cNvPr id="256" name="その他平均値テキスト">
          <a:extLst>
            <a:ext uri="{FF2B5EF4-FFF2-40B4-BE49-F238E27FC236}">
              <a16:creationId xmlns="" xmlns:a16="http://schemas.microsoft.com/office/drawing/2014/main" id="{00000000-0008-0000-0400-000000010000}"/>
            </a:ext>
          </a:extLst>
        </xdr:cNvPr>
        <xdr:cNvSpPr txBox="1"/>
      </xdr:nvSpPr>
      <xdr:spPr>
        <a:xfrm>
          <a:off x="16598900" y="9708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64592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26988</xdr:rowOff>
    </xdr:from>
    <xdr:to>
      <xdr:col>78</xdr:col>
      <xdr:colOff>69850</xdr:colOff>
      <xdr:row>61</xdr:row>
      <xdr:rowOff>26988</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flipV="1">
          <a:off x="14782800" y="10142538"/>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104775</xdr:rowOff>
    </xdr:from>
    <xdr:to>
      <xdr:col>78</xdr:col>
      <xdr:colOff>120650</xdr:colOff>
      <xdr:row>58</xdr:row>
      <xdr:rowOff>34925</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45102</xdr:rowOff>
    </xdr:from>
    <xdr:ext cx="7366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55563</xdr:rowOff>
    </xdr:from>
    <xdr:to>
      <xdr:col>73</xdr:col>
      <xdr:colOff>180975</xdr:colOff>
      <xdr:row>61</xdr:row>
      <xdr:rowOff>26988</xdr:rowOff>
    </xdr:to>
    <xdr:cxnSp macro="">
      <xdr:nvCxnSpPr>
        <xdr:cNvPr id="261" name="直線コネクタ 260">
          <a:extLst>
            <a:ext uri="{FF2B5EF4-FFF2-40B4-BE49-F238E27FC236}">
              <a16:creationId xmlns="" xmlns:a16="http://schemas.microsoft.com/office/drawing/2014/main" id="{00000000-0008-0000-0400-000005010000}"/>
            </a:ext>
          </a:extLst>
        </xdr:cNvPr>
        <xdr:cNvCxnSpPr/>
      </xdr:nvCxnSpPr>
      <xdr:spPr>
        <a:xfrm>
          <a:off x="13893800" y="1034256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119063</xdr:rowOff>
    </xdr:from>
    <xdr:to>
      <xdr:col>74</xdr:col>
      <xdr:colOff>31750</xdr:colOff>
      <xdr:row>58</xdr:row>
      <xdr:rowOff>49213</xdr:rowOff>
    </xdr:to>
    <xdr:sp macro="" textlink="">
      <xdr:nvSpPr>
        <xdr:cNvPr id="262" name="フローチャート: 判断 261">
          <a:extLst>
            <a:ext uri="{FF2B5EF4-FFF2-40B4-BE49-F238E27FC236}">
              <a16:creationId xmlns="" xmlns:a16="http://schemas.microsoft.com/office/drawing/2014/main" id="{00000000-0008-0000-0400-000006010000}"/>
            </a:ext>
          </a:extLst>
        </xdr:cNvPr>
        <xdr:cNvSpPr/>
      </xdr:nvSpPr>
      <xdr:spPr>
        <a:xfrm>
          <a:off x="14732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59390</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401800" y="96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55563</xdr:rowOff>
    </xdr:from>
    <xdr:to>
      <xdr:col>69</xdr:col>
      <xdr:colOff>92075</xdr:colOff>
      <xdr:row>60</xdr:row>
      <xdr:rowOff>69850</xdr:rowOff>
    </xdr:to>
    <xdr:cxnSp macro="">
      <xdr:nvCxnSpPr>
        <xdr:cNvPr id="264" name="直線コネクタ 263">
          <a:extLst>
            <a:ext uri="{FF2B5EF4-FFF2-40B4-BE49-F238E27FC236}">
              <a16:creationId xmlns="" xmlns:a16="http://schemas.microsoft.com/office/drawing/2014/main" id="{00000000-0008-0000-0400-000008010000}"/>
            </a:ext>
          </a:extLst>
        </xdr:cNvPr>
        <xdr:cNvCxnSpPr/>
      </xdr:nvCxnSpPr>
      <xdr:spPr>
        <a:xfrm flipV="1">
          <a:off x="13004800" y="103425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4763</xdr:rowOff>
    </xdr:from>
    <xdr:to>
      <xdr:col>69</xdr:col>
      <xdr:colOff>142875</xdr:colOff>
      <xdr:row>57</xdr:row>
      <xdr:rowOff>106363</xdr:rowOff>
    </xdr:to>
    <xdr:sp macro="" textlink="">
      <xdr:nvSpPr>
        <xdr:cNvPr id="265" name="フローチャート: 判断 264">
          <a:extLst>
            <a:ext uri="{FF2B5EF4-FFF2-40B4-BE49-F238E27FC236}">
              <a16:creationId xmlns="" xmlns:a16="http://schemas.microsoft.com/office/drawing/2014/main" id="{00000000-0008-0000-0400-000009010000}"/>
            </a:ext>
          </a:extLst>
        </xdr:cNvPr>
        <xdr:cNvSpPr/>
      </xdr:nvSpPr>
      <xdr:spPr>
        <a:xfrm>
          <a:off x="13843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116540</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512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67" name="フローチャート: 判断 266">
          <a:extLst>
            <a:ext uri="{FF2B5EF4-FFF2-40B4-BE49-F238E27FC236}">
              <a16:creationId xmlns="" xmlns:a16="http://schemas.microsoft.com/office/drawing/2014/main" id="{00000000-0008-0000-0400-00000B010000}"/>
            </a:ext>
          </a:extLst>
        </xdr:cNvPr>
        <xdr:cNvSpPr/>
      </xdr:nvSpPr>
      <xdr:spPr>
        <a:xfrm>
          <a:off x="12954000" y="980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145115</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2623800" y="9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6459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105427</xdr:rowOff>
    </xdr:from>
    <xdr:ext cx="762000" cy="259045"/>
    <xdr:sp macro="" textlink="">
      <xdr:nvSpPr>
        <xdr:cNvPr id="275" name="その他該当値テキスト">
          <a:extLst>
            <a:ext uri="{FF2B5EF4-FFF2-40B4-BE49-F238E27FC236}">
              <a16:creationId xmlns="" xmlns:a16="http://schemas.microsoft.com/office/drawing/2014/main" id="{00000000-0008-0000-0400-000013010000}"/>
            </a:ext>
          </a:extLst>
        </xdr:cNvPr>
        <xdr:cNvSpPr txBox="1"/>
      </xdr:nvSpPr>
      <xdr:spPr>
        <a:xfrm>
          <a:off x="16598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147638</xdr:rowOff>
    </xdr:from>
    <xdr:to>
      <xdr:col>78</xdr:col>
      <xdr:colOff>120650</xdr:colOff>
      <xdr:row>59</xdr:row>
      <xdr:rowOff>77788</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5621000" y="100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62565</xdr:rowOff>
    </xdr:from>
    <xdr:ext cx="7366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5290800" y="10178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147638</xdr:rowOff>
    </xdr:from>
    <xdr:to>
      <xdr:col>74</xdr:col>
      <xdr:colOff>31750</xdr:colOff>
      <xdr:row>61</xdr:row>
      <xdr:rowOff>77788</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4732000" y="104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62565</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4401800" y="1052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4763</xdr:rowOff>
    </xdr:from>
    <xdr:to>
      <xdr:col>69</xdr:col>
      <xdr:colOff>142875</xdr:colOff>
      <xdr:row>60</xdr:row>
      <xdr:rowOff>106363</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3843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91140</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3512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19050</xdr:rowOff>
    </xdr:from>
    <xdr:to>
      <xdr:col>65</xdr:col>
      <xdr:colOff>53975</xdr:colOff>
      <xdr:row>60</xdr:row>
      <xdr:rowOff>120650</xdr:rowOff>
    </xdr:to>
    <xdr:sp macro="" textlink="">
      <xdr:nvSpPr>
        <xdr:cNvPr id="282" name="楕円 281">
          <a:extLst>
            <a:ext uri="{FF2B5EF4-FFF2-40B4-BE49-F238E27FC236}">
              <a16:creationId xmlns="" xmlns:a16="http://schemas.microsoft.com/office/drawing/2014/main" id="{00000000-0008-0000-0400-00001A010000}"/>
            </a:ext>
          </a:extLst>
        </xdr:cNvPr>
        <xdr:cNvSpPr/>
      </xdr:nvSpPr>
      <xdr:spPr>
        <a:xfrm>
          <a:off x="12954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105427</xdr:rowOff>
    </xdr:from>
    <xdr:ext cx="762000" cy="259045"/>
    <xdr:sp macro="" textlink="">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2623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病院事業、水道事業への繰出金等増加により、前年度比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依然として類似団体平均を上回っており、今後も事業の見直し等経費の縮減に努める。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2" name="補助費等最小値テキスト">
          <a:extLst>
            <a:ext uri="{FF2B5EF4-FFF2-40B4-BE49-F238E27FC236}">
              <a16:creationId xmlns="" xmlns:a16="http://schemas.microsoft.com/office/drawing/2014/main" id="{00000000-0008-0000-0400-000038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4" name="補助費等最大値テキスト">
          <a:extLst>
            <a:ext uri="{FF2B5EF4-FFF2-40B4-BE49-F238E27FC236}">
              <a16:creationId xmlns="" xmlns:a16="http://schemas.microsoft.com/office/drawing/2014/main" id="{00000000-0008-0000-0400-00003A010000}"/>
            </a:ext>
          </a:extLst>
        </xdr:cNvPr>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43180</xdr:rowOff>
    </xdr:from>
    <xdr:to>
      <xdr:col>82</xdr:col>
      <xdr:colOff>107950</xdr:colOff>
      <xdr:row>40</xdr:row>
      <xdr:rowOff>111760</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a:off x="15671800" y="6901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7" name="補助費等平均値テキスト">
          <a:extLst>
            <a:ext uri="{FF2B5EF4-FFF2-40B4-BE49-F238E27FC236}">
              <a16:creationId xmlns="" xmlns:a16="http://schemas.microsoft.com/office/drawing/2014/main" id="{00000000-0008-0000-0400-00003D010000}"/>
            </a:ext>
          </a:extLst>
        </xdr:cNvPr>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142240</xdr:rowOff>
    </xdr:from>
    <xdr:to>
      <xdr:col>78</xdr:col>
      <xdr:colOff>69850</xdr:colOff>
      <xdr:row>40</xdr:row>
      <xdr:rowOff>43180</xdr:rowOff>
    </xdr:to>
    <xdr:cxnSp macro="">
      <xdr:nvCxnSpPr>
        <xdr:cNvPr id="319" name="直線コネクタ 318">
          <a:extLst>
            <a:ext uri="{FF2B5EF4-FFF2-40B4-BE49-F238E27FC236}">
              <a16:creationId xmlns="" xmlns:a16="http://schemas.microsoft.com/office/drawing/2014/main" id="{00000000-0008-0000-0400-00003F010000}"/>
            </a:ext>
          </a:extLst>
        </xdr:cNvPr>
        <xdr:cNvCxnSpPr/>
      </xdr:nvCxnSpPr>
      <xdr:spPr>
        <a:xfrm>
          <a:off x="14782800" y="66573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142240</xdr:rowOff>
    </xdr:to>
    <xdr:cxnSp macro="">
      <xdr:nvCxnSpPr>
        <xdr:cNvPr id="322" name="直線コネクタ 321">
          <a:extLst>
            <a:ext uri="{FF2B5EF4-FFF2-40B4-BE49-F238E27FC236}">
              <a16:creationId xmlns="" xmlns:a16="http://schemas.microsoft.com/office/drawing/2014/main" id="{00000000-0008-0000-0400-000042010000}"/>
            </a:ext>
          </a:extLst>
        </xdr:cNvPr>
        <xdr:cNvCxnSpPr/>
      </xdr:nvCxnSpPr>
      <xdr:spPr>
        <a:xfrm>
          <a:off x="13893800" y="65278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3" name="フローチャート: 判断 322">
          <a:extLst>
            <a:ext uri="{FF2B5EF4-FFF2-40B4-BE49-F238E27FC236}">
              <a16:creationId xmlns="" xmlns:a16="http://schemas.microsoft.com/office/drawing/2014/main" id="{00000000-0008-0000-0400-000043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38</xdr:row>
      <xdr:rowOff>12700</xdr:rowOff>
    </xdr:to>
    <xdr:cxnSp macro="">
      <xdr:nvCxnSpPr>
        <xdr:cNvPr id="325" name="直線コネクタ 324">
          <a:extLst>
            <a:ext uri="{FF2B5EF4-FFF2-40B4-BE49-F238E27FC236}">
              <a16:creationId xmlns="" xmlns:a16="http://schemas.microsoft.com/office/drawing/2014/main" id="{00000000-0008-0000-0400-000045010000}"/>
            </a:ext>
          </a:extLst>
        </xdr:cNvPr>
        <xdr:cNvCxnSpPr/>
      </xdr:nvCxnSpPr>
      <xdr:spPr>
        <a:xfrm>
          <a:off x="13004800" y="641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6" name="フローチャート: 判断 325">
          <a:extLst>
            <a:ext uri="{FF2B5EF4-FFF2-40B4-BE49-F238E27FC236}">
              <a16:creationId xmlns="" xmlns:a16="http://schemas.microsoft.com/office/drawing/2014/main" id="{00000000-0008-0000-0400-000046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8" name="フローチャート: 判断 327">
          <a:extLst>
            <a:ext uri="{FF2B5EF4-FFF2-40B4-BE49-F238E27FC236}">
              <a16:creationId xmlns="" xmlns:a16="http://schemas.microsoft.com/office/drawing/2014/main" id="{00000000-0008-0000-0400-000048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60960</xdr:rowOff>
    </xdr:from>
    <xdr:to>
      <xdr:col>82</xdr:col>
      <xdr:colOff>158750</xdr:colOff>
      <xdr:row>40</xdr:row>
      <xdr:rowOff>162560</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64592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140987</xdr:rowOff>
    </xdr:from>
    <xdr:ext cx="762000" cy="259045"/>
    <xdr:sp macro="" textlink="">
      <xdr:nvSpPr>
        <xdr:cNvPr id="336" name="補助費等該当値テキスト">
          <a:extLst>
            <a:ext uri="{FF2B5EF4-FFF2-40B4-BE49-F238E27FC236}">
              <a16:creationId xmlns="" xmlns:a16="http://schemas.microsoft.com/office/drawing/2014/main" id="{00000000-0008-0000-0400-000050010000}"/>
            </a:ext>
          </a:extLst>
        </xdr:cNvPr>
        <xdr:cNvSpPr txBox="1"/>
      </xdr:nvSpPr>
      <xdr:spPr>
        <a:xfrm>
          <a:off x="16598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163830</xdr:rowOff>
    </xdr:from>
    <xdr:to>
      <xdr:col>78</xdr:col>
      <xdr:colOff>120650</xdr:colOff>
      <xdr:row>40</xdr:row>
      <xdr:rowOff>93980</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5621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78757</xdr:rowOff>
    </xdr:from>
    <xdr:ext cx="7366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529080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91440</xdr:rowOff>
    </xdr:from>
    <xdr:to>
      <xdr:col>74</xdr:col>
      <xdr:colOff>31750</xdr:colOff>
      <xdr:row>39</xdr:row>
      <xdr:rowOff>21590</xdr:rowOff>
    </xdr:to>
    <xdr:sp macro="" textlink="">
      <xdr:nvSpPr>
        <xdr:cNvPr id="339" name="楕円 338">
          <a:extLst>
            <a:ext uri="{FF2B5EF4-FFF2-40B4-BE49-F238E27FC236}">
              <a16:creationId xmlns="" xmlns:a16="http://schemas.microsoft.com/office/drawing/2014/main" id="{00000000-0008-0000-0400-000053010000}"/>
            </a:ext>
          </a:extLst>
        </xdr:cNvPr>
        <xdr:cNvSpPr/>
      </xdr:nvSpPr>
      <xdr:spPr>
        <a:xfrm>
          <a:off x="14732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6367</xdr:rowOff>
    </xdr:from>
    <xdr:ext cx="7620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14401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41" name="楕円 340">
          <a:extLst>
            <a:ext uri="{FF2B5EF4-FFF2-40B4-BE49-F238E27FC236}">
              <a16:creationId xmlns="" xmlns:a16="http://schemas.microsoft.com/office/drawing/2014/main" id="{00000000-0008-0000-0400-000055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43" name="楕円 342">
          <a:extLst>
            <a:ext uri="{FF2B5EF4-FFF2-40B4-BE49-F238E27FC236}">
              <a16:creationId xmlns="" xmlns:a16="http://schemas.microsoft.com/office/drawing/2014/main" id="{00000000-0008-0000-0400-000057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地方債残高の減少に伴い、元利償還金も減少しているため、経常収支比率は微減となっているが、依然として類似団体平均を上回っている。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5" name="公債費最小値テキスト">
          <a:extLst>
            <a:ext uri="{FF2B5EF4-FFF2-40B4-BE49-F238E27FC236}">
              <a16:creationId xmlns="" xmlns:a16="http://schemas.microsoft.com/office/drawing/2014/main" id="{00000000-0008-0000-0400-000077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7" name="公債費最大値テキスト">
          <a:extLst>
            <a:ext uri="{FF2B5EF4-FFF2-40B4-BE49-F238E27FC236}">
              <a16:creationId xmlns="" xmlns:a16="http://schemas.microsoft.com/office/drawing/2014/main" id="{00000000-0008-0000-0400-000079010000}"/>
            </a:ext>
          </a:extLst>
        </xdr:cNvPr>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8" name="直線コネクタ 377">
          <a:extLst>
            <a:ext uri="{FF2B5EF4-FFF2-40B4-BE49-F238E27FC236}">
              <a16:creationId xmlns="" xmlns:a16="http://schemas.microsoft.com/office/drawing/2014/main" id="{00000000-0008-0000-0400-00007A010000}"/>
            </a:ext>
          </a:extLst>
        </xdr:cNvPr>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55155</xdr:rowOff>
    </xdr:from>
    <xdr:to>
      <xdr:col>24</xdr:col>
      <xdr:colOff>25400</xdr:colOff>
      <xdr:row>78</xdr:row>
      <xdr:rowOff>74749</xdr:rowOff>
    </xdr:to>
    <xdr:cxnSp macro="">
      <xdr:nvCxnSpPr>
        <xdr:cNvPr id="379" name="直線コネクタ 378">
          <a:extLst>
            <a:ext uri="{FF2B5EF4-FFF2-40B4-BE49-F238E27FC236}">
              <a16:creationId xmlns="" xmlns:a16="http://schemas.microsoft.com/office/drawing/2014/main" id="{00000000-0008-0000-0400-00007B010000}"/>
            </a:ext>
          </a:extLst>
        </xdr:cNvPr>
        <xdr:cNvCxnSpPr/>
      </xdr:nvCxnSpPr>
      <xdr:spPr>
        <a:xfrm flipV="1">
          <a:off x="3987800" y="1342825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80" name="公債費平均値テキスト">
          <a:extLst>
            <a:ext uri="{FF2B5EF4-FFF2-40B4-BE49-F238E27FC236}">
              <a16:creationId xmlns="" xmlns:a16="http://schemas.microsoft.com/office/drawing/2014/main" id="{00000000-0008-0000-0400-00007C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74749</xdr:rowOff>
    </xdr:from>
    <xdr:to>
      <xdr:col>19</xdr:col>
      <xdr:colOff>187325</xdr:colOff>
      <xdr:row>78</xdr:row>
      <xdr:rowOff>113937</xdr:rowOff>
    </xdr:to>
    <xdr:cxnSp macro="">
      <xdr:nvCxnSpPr>
        <xdr:cNvPr id="382" name="直線コネクタ 381">
          <a:extLst>
            <a:ext uri="{FF2B5EF4-FFF2-40B4-BE49-F238E27FC236}">
              <a16:creationId xmlns="" xmlns:a16="http://schemas.microsoft.com/office/drawing/2014/main" id="{00000000-0008-0000-0400-00007E010000}"/>
            </a:ext>
          </a:extLst>
        </xdr:cNvPr>
        <xdr:cNvCxnSpPr/>
      </xdr:nvCxnSpPr>
      <xdr:spPr>
        <a:xfrm flipV="1">
          <a:off x="3098800" y="134478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3" name="フローチャート: 判断 382">
          <a:extLst>
            <a:ext uri="{FF2B5EF4-FFF2-40B4-BE49-F238E27FC236}">
              <a16:creationId xmlns="" xmlns:a16="http://schemas.microsoft.com/office/drawing/2014/main" id="{00000000-0008-0000-0400-00007F010000}"/>
            </a:ext>
          </a:extLst>
        </xdr:cNvPr>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113937</xdr:rowOff>
    </xdr:from>
    <xdr:to>
      <xdr:col>15</xdr:col>
      <xdr:colOff>98425</xdr:colOff>
      <xdr:row>78</xdr:row>
      <xdr:rowOff>127000</xdr:rowOff>
    </xdr:to>
    <xdr:cxnSp macro="">
      <xdr:nvCxnSpPr>
        <xdr:cNvPr id="385" name="直線コネクタ 384">
          <a:extLst>
            <a:ext uri="{FF2B5EF4-FFF2-40B4-BE49-F238E27FC236}">
              <a16:creationId xmlns="" xmlns:a16="http://schemas.microsoft.com/office/drawing/2014/main" id="{00000000-0008-0000-0400-000081010000}"/>
            </a:ext>
          </a:extLst>
        </xdr:cNvPr>
        <xdr:cNvCxnSpPr/>
      </xdr:nvCxnSpPr>
      <xdr:spPr>
        <a:xfrm flipV="1">
          <a:off x="2209800" y="134870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6" name="フローチャート: 判断 385">
          <a:extLst>
            <a:ext uri="{FF2B5EF4-FFF2-40B4-BE49-F238E27FC236}">
              <a16:creationId xmlns="" xmlns:a16="http://schemas.microsoft.com/office/drawing/2014/main" id="{00000000-0008-0000-0400-000082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79</xdr:row>
      <xdr:rowOff>33927</xdr:rowOff>
    </xdr:to>
    <xdr:cxnSp macro="">
      <xdr:nvCxnSpPr>
        <xdr:cNvPr id="388" name="直線コネクタ 387">
          <a:extLst>
            <a:ext uri="{FF2B5EF4-FFF2-40B4-BE49-F238E27FC236}">
              <a16:creationId xmlns="" xmlns:a16="http://schemas.microsoft.com/office/drawing/2014/main" id="{00000000-0008-0000-0400-000084010000}"/>
            </a:ext>
          </a:extLst>
        </xdr:cNvPr>
        <xdr:cNvCxnSpPr/>
      </xdr:nvCxnSpPr>
      <xdr:spPr>
        <a:xfrm flipV="1">
          <a:off x="1320800" y="1350010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9" name="フローチャート: 判断 388">
          <a:extLst>
            <a:ext uri="{FF2B5EF4-FFF2-40B4-BE49-F238E27FC236}">
              <a16:creationId xmlns="" xmlns:a16="http://schemas.microsoft.com/office/drawing/2014/main" id="{00000000-0008-0000-0400-000085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91" name="フローチャート: 判断 390">
          <a:extLst>
            <a:ext uri="{FF2B5EF4-FFF2-40B4-BE49-F238E27FC236}">
              <a16:creationId xmlns="" xmlns:a16="http://schemas.microsoft.com/office/drawing/2014/main" id="{00000000-0008-0000-0400-000087010000}"/>
            </a:ext>
          </a:extLst>
        </xdr:cNvPr>
        <xdr:cNvSpPr/>
      </xdr:nvSpPr>
      <xdr:spPr>
        <a:xfrm>
          <a:off x="1270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76943</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939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4355</xdr:rowOff>
    </xdr:from>
    <xdr:to>
      <xdr:col>24</xdr:col>
      <xdr:colOff>76200</xdr:colOff>
      <xdr:row>78</xdr:row>
      <xdr:rowOff>105955</xdr:rowOff>
    </xdr:to>
    <xdr:sp macro="" textlink="">
      <xdr:nvSpPr>
        <xdr:cNvPr id="398" name="楕円 397">
          <a:extLst>
            <a:ext uri="{FF2B5EF4-FFF2-40B4-BE49-F238E27FC236}">
              <a16:creationId xmlns="" xmlns:a16="http://schemas.microsoft.com/office/drawing/2014/main" id="{00000000-0008-0000-0400-00008E010000}"/>
            </a:ext>
          </a:extLst>
        </xdr:cNvPr>
        <xdr:cNvSpPr/>
      </xdr:nvSpPr>
      <xdr:spPr>
        <a:xfrm>
          <a:off x="47752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147882</xdr:rowOff>
    </xdr:from>
    <xdr:ext cx="762000" cy="259045"/>
    <xdr:sp macro="" textlink="">
      <xdr:nvSpPr>
        <xdr:cNvPr id="399" name="公債費該当値テキスト">
          <a:extLst>
            <a:ext uri="{FF2B5EF4-FFF2-40B4-BE49-F238E27FC236}">
              <a16:creationId xmlns="" xmlns:a16="http://schemas.microsoft.com/office/drawing/2014/main" id="{00000000-0008-0000-0400-00008F010000}"/>
            </a:ext>
          </a:extLst>
        </xdr:cNvPr>
        <xdr:cNvSpPr txBox="1"/>
      </xdr:nvSpPr>
      <xdr:spPr>
        <a:xfrm>
          <a:off x="49149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23949</xdr:rowOff>
    </xdr:from>
    <xdr:to>
      <xdr:col>20</xdr:col>
      <xdr:colOff>38100</xdr:colOff>
      <xdr:row>78</xdr:row>
      <xdr:rowOff>125549</xdr:rowOff>
    </xdr:to>
    <xdr:sp macro="" textlink="">
      <xdr:nvSpPr>
        <xdr:cNvPr id="400" name="楕円 399">
          <a:extLst>
            <a:ext uri="{FF2B5EF4-FFF2-40B4-BE49-F238E27FC236}">
              <a16:creationId xmlns="" xmlns:a16="http://schemas.microsoft.com/office/drawing/2014/main" id="{00000000-0008-0000-0400-000090010000}"/>
            </a:ext>
          </a:extLst>
        </xdr:cNvPr>
        <xdr:cNvSpPr/>
      </xdr:nvSpPr>
      <xdr:spPr>
        <a:xfrm>
          <a:off x="3937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110326</xdr:rowOff>
    </xdr:from>
    <xdr:ext cx="736600" cy="259045"/>
    <xdr:sp macro="" textlink="">
      <xdr:nvSpPr>
        <xdr:cNvPr id="401" name="テキスト ボックス 400">
          <a:extLst>
            <a:ext uri="{FF2B5EF4-FFF2-40B4-BE49-F238E27FC236}">
              <a16:creationId xmlns="" xmlns:a16="http://schemas.microsoft.com/office/drawing/2014/main" id="{00000000-0008-0000-0400-000091010000}"/>
            </a:ext>
          </a:extLst>
        </xdr:cNvPr>
        <xdr:cNvSpPr txBox="1"/>
      </xdr:nvSpPr>
      <xdr:spPr>
        <a:xfrm>
          <a:off x="3606800" y="13483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63137</xdr:rowOff>
    </xdr:from>
    <xdr:to>
      <xdr:col>15</xdr:col>
      <xdr:colOff>149225</xdr:colOff>
      <xdr:row>78</xdr:row>
      <xdr:rowOff>164737</xdr:rowOff>
    </xdr:to>
    <xdr:sp macro="" textlink="">
      <xdr:nvSpPr>
        <xdr:cNvPr id="402" name="楕円 401">
          <a:extLst>
            <a:ext uri="{FF2B5EF4-FFF2-40B4-BE49-F238E27FC236}">
              <a16:creationId xmlns="" xmlns:a16="http://schemas.microsoft.com/office/drawing/2014/main" id="{00000000-0008-0000-0400-000092010000}"/>
            </a:ext>
          </a:extLst>
        </xdr:cNvPr>
        <xdr:cNvSpPr/>
      </xdr:nvSpPr>
      <xdr:spPr>
        <a:xfrm>
          <a:off x="3048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149514</xdr:rowOff>
    </xdr:from>
    <xdr:ext cx="762000" cy="259045"/>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2717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404" name="楕円 403">
          <a:extLst>
            <a:ext uri="{FF2B5EF4-FFF2-40B4-BE49-F238E27FC236}">
              <a16:creationId xmlns="" xmlns:a16="http://schemas.microsoft.com/office/drawing/2014/main" id="{00000000-0008-0000-0400-000094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154577</xdr:rowOff>
    </xdr:from>
    <xdr:to>
      <xdr:col>6</xdr:col>
      <xdr:colOff>171450</xdr:colOff>
      <xdr:row>79</xdr:row>
      <xdr:rowOff>84727</xdr:rowOff>
    </xdr:to>
    <xdr:sp macro="" textlink="">
      <xdr:nvSpPr>
        <xdr:cNvPr id="406" name="楕円 405">
          <a:extLst>
            <a:ext uri="{FF2B5EF4-FFF2-40B4-BE49-F238E27FC236}">
              <a16:creationId xmlns="" xmlns:a16="http://schemas.microsoft.com/office/drawing/2014/main" id="{00000000-0008-0000-0400-000096010000}"/>
            </a:ext>
          </a:extLst>
        </xdr:cNvPr>
        <xdr:cNvSpPr/>
      </xdr:nvSpPr>
      <xdr:spPr>
        <a:xfrm>
          <a:off x="1270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69504</xdr:rowOff>
    </xdr:from>
    <xdr:ext cx="762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939800" y="136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ポイント増加している。主な要因としては病院事業、水道事業への繰出金であり、類似団体平均と比較しても</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今後も、公営企業会計の健全化に努める。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a:extLst>
            <a:ext uri="{FF2B5EF4-FFF2-40B4-BE49-F238E27FC236}">
              <a16:creationId xmlns="" xmlns:a16="http://schemas.microsoft.com/office/drawing/2014/main" id="{00000000-0008-0000-0400-0000A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32" name="公債費以外最小値テキスト">
          <a:extLst>
            <a:ext uri="{FF2B5EF4-FFF2-40B4-BE49-F238E27FC236}">
              <a16:creationId xmlns="" xmlns:a16="http://schemas.microsoft.com/office/drawing/2014/main" id="{00000000-0008-0000-0400-0000B0010000}"/>
            </a:ext>
          </a:extLst>
        </xdr:cNvPr>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4" name="公債費以外最大値テキスト">
          <a:extLst>
            <a:ext uri="{FF2B5EF4-FFF2-40B4-BE49-F238E27FC236}">
              <a16:creationId xmlns="" xmlns:a16="http://schemas.microsoft.com/office/drawing/2014/main" id="{00000000-0008-0000-0400-0000B2010000}"/>
            </a:ext>
          </a:extLst>
        </xdr:cNvPr>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58420</xdr:rowOff>
    </xdr:from>
    <xdr:to>
      <xdr:col>82</xdr:col>
      <xdr:colOff>107950</xdr:colOff>
      <xdr:row>79</xdr:row>
      <xdr:rowOff>92711</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a:off x="15671800" y="136029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7" name="公債費以外平均値テキスト">
          <a:extLst>
            <a:ext uri="{FF2B5EF4-FFF2-40B4-BE49-F238E27FC236}">
              <a16:creationId xmlns="" xmlns:a16="http://schemas.microsoft.com/office/drawing/2014/main" id="{00000000-0008-0000-0400-0000B5010000}"/>
            </a:ext>
          </a:extLst>
        </xdr:cNvPr>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58420</xdr:rowOff>
    </xdr:from>
    <xdr:to>
      <xdr:col>78</xdr:col>
      <xdr:colOff>69850</xdr:colOff>
      <xdr:row>79</xdr:row>
      <xdr:rowOff>75564</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flipV="1">
          <a:off x="14782800" y="136029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29845</xdr:rowOff>
    </xdr:from>
    <xdr:to>
      <xdr:col>73</xdr:col>
      <xdr:colOff>180975</xdr:colOff>
      <xdr:row>79</xdr:row>
      <xdr:rowOff>75564</xdr:rowOff>
    </xdr:to>
    <xdr:cxnSp macro="">
      <xdr:nvCxnSpPr>
        <xdr:cNvPr id="442" name="直線コネクタ 441">
          <a:extLst>
            <a:ext uri="{FF2B5EF4-FFF2-40B4-BE49-F238E27FC236}">
              <a16:creationId xmlns="" xmlns:a16="http://schemas.microsoft.com/office/drawing/2014/main" id="{00000000-0008-0000-0400-0000BA010000}"/>
            </a:ext>
          </a:extLst>
        </xdr:cNvPr>
        <xdr:cNvCxnSpPr/>
      </xdr:nvCxnSpPr>
      <xdr:spPr>
        <a:xfrm>
          <a:off x="13893800" y="13402945"/>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43" name="フローチャート: 判断 442">
          <a:extLst>
            <a:ext uri="{FF2B5EF4-FFF2-40B4-BE49-F238E27FC236}">
              <a16:creationId xmlns="" xmlns:a16="http://schemas.microsoft.com/office/drawing/2014/main" id="{00000000-0008-0000-0400-0000BB010000}"/>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29845</xdr:rowOff>
    </xdr:to>
    <xdr:cxnSp macro="">
      <xdr:nvCxnSpPr>
        <xdr:cNvPr id="445" name="直線コネクタ 444">
          <a:extLst>
            <a:ext uri="{FF2B5EF4-FFF2-40B4-BE49-F238E27FC236}">
              <a16:creationId xmlns="" xmlns:a16="http://schemas.microsoft.com/office/drawing/2014/main" id="{00000000-0008-0000-0400-0000BD010000}"/>
            </a:ext>
          </a:extLst>
        </xdr:cNvPr>
        <xdr:cNvCxnSpPr/>
      </xdr:nvCxnSpPr>
      <xdr:spPr>
        <a:xfrm>
          <a:off x="13004800" y="1331722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6" name="フローチャート: 判断 445">
          <a:extLst>
            <a:ext uri="{FF2B5EF4-FFF2-40B4-BE49-F238E27FC236}">
              <a16:creationId xmlns="" xmlns:a16="http://schemas.microsoft.com/office/drawing/2014/main" id="{00000000-0008-0000-0400-0000BE010000}"/>
            </a:ext>
          </a:extLst>
        </xdr:cNvPr>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136542</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3512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48" name="フローチャート: 判断 447">
          <a:extLst>
            <a:ext uri="{FF2B5EF4-FFF2-40B4-BE49-F238E27FC236}">
              <a16:creationId xmlns="" xmlns:a16="http://schemas.microsoft.com/office/drawing/2014/main" id="{00000000-0008-0000-0400-0000C0010000}"/>
            </a:ext>
          </a:extLst>
        </xdr:cNvPr>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159402</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2623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56" name="公債費以外該当値テキスト">
          <a:extLst>
            <a:ext uri="{FF2B5EF4-FFF2-40B4-BE49-F238E27FC236}">
              <a16:creationId xmlns="" xmlns:a16="http://schemas.microsoft.com/office/drawing/2014/main" id="{00000000-0008-0000-0400-0000C8010000}"/>
            </a:ext>
          </a:extLst>
        </xdr:cNvPr>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xdr:rowOff>
    </xdr:from>
    <xdr:to>
      <xdr:col>78</xdr:col>
      <xdr:colOff>120650</xdr:colOff>
      <xdr:row>79</xdr:row>
      <xdr:rowOff>109220</xdr:rowOff>
    </xdr:to>
    <xdr:sp macro="" textlink="">
      <xdr:nvSpPr>
        <xdr:cNvPr id="457" name="楕円 456">
          <a:extLst>
            <a:ext uri="{FF2B5EF4-FFF2-40B4-BE49-F238E27FC236}">
              <a16:creationId xmlns="" xmlns:a16="http://schemas.microsoft.com/office/drawing/2014/main" id="{00000000-0008-0000-0400-0000C9010000}"/>
            </a:ext>
          </a:extLst>
        </xdr:cNvPr>
        <xdr:cNvSpPr/>
      </xdr:nvSpPr>
      <xdr:spPr>
        <a:xfrm>
          <a:off x="15621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93997</xdr:rowOff>
    </xdr:from>
    <xdr:ext cx="736600" cy="259045"/>
    <xdr:sp macro="" textlink="">
      <xdr:nvSpPr>
        <xdr:cNvPr id="458" name="テキスト ボックス 457">
          <a:extLst>
            <a:ext uri="{FF2B5EF4-FFF2-40B4-BE49-F238E27FC236}">
              <a16:creationId xmlns="" xmlns:a16="http://schemas.microsoft.com/office/drawing/2014/main" id="{00000000-0008-0000-0400-0000CA010000}"/>
            </a:ext>
          </a:extLst>
        </xdr:cNvPr>
        <xdr:cNvSpPr txBox="1"/>
      </xdr:nvSpPr>
      <xdr:spPr>
        <a:xfrm>
          <a:off x="15290800" y="1363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24764</xdr:rowOff>
    </xdr:from>
    <xdr:to>
      <xdr:col>74</xdr:col>
      <xdr:colOff>31750</xdr:colOff>
      <xdr:row>79</xdr:row>
      <xdr:rowOff>126364</xdr:rowOff>
    </xdr:to>
    <xdr:sp macro="" textlink="">
      <xdr:nvSpPr>
        <xdr:cNvPr id="459" name="楕円 458">
          <a:extLst>
            <a:ext uri="{FF2B5EF4-FFF2-40B4-BE49-F238E27FC236}">
              <a16:creationId xmlns="" xmlns:a16="http://schemas.microsoft.com/office/drawing/2014/main" id="{00000000-0008-0000-0400-0000CB010000}"/>
            </a:ext>
          </a:extLst>
        </xdr:cNvPr>
        <xdr:cNvSpPr/>
      </xdr:nvSpPr>
      <xdr:spPr>
        <a:xfrm>
          <a:off x="14732000" y="13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111141</xdr:rowOff>
    </xdr:from>
    <xdr:ext cx="762000" cy="259045"/>
    <xdr:sp macro="" textlink="">
      <xdr:nvSpPr>
        <xdr:cNvPr id="460" name="テキスト ボックス 459">
          <a:extLst>
            <a:ext uri="{FF2B5EF4-FFF2-40B4-BE49-F238E27FC236}">
              <a16:creationId xmlns="" xmlns:a16="http://schemas.microsoft.com/office/drawing/2014/main" id="{00000000-0008-0000-0400-0000CC010000}"/>
            </a:ext>
          </a:extLst>
        </xdr:cNvPr>
        <xdr:cNvSpPr txBox="1"/>
      </xdr:nvSpPr>
      <xdr:spPr>
        <a:xfrm>
          <a:off x="14401800" y="1365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150495</xdr:rowOff>
    </xdr:from>
    <xdr:to>
      <xdr:col>69</xdr:col>
      <xdr:colOff>142875</xdr:colOff>
      <xdr:row>78</xdr:row>
      <xdr:rowOff>80645</xdr:rowOff>
    </xdr:to>
    <xdr:sp macro="" textlink="">
      <xdr:nvSpPr>
        <xdr:cNvPr id="461" name="楕円 460">
          <a:extLst>
            <a:ext uri="{FF2B5EF4-FFF2-40B4-BE49-F238E27FC236}">
              <a16:creationId xmlns="" xmlns:a16="http://schemas.microsoft.com/office/drawing/2014/main" id="{00000000-0008-0000-0400-0000CD010000}"/>
            </a:ext>
          </a:extLst>
        </xdr:cNvPr>
        <xdr:cNvSpPr/>
      </xdr:nvSpPr>
      <xdr:spPr>
        <a:xfrm>
          <a:off x="138430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65422</xdr:rowOff>
    </xdr:from>
    <xdr:ext cx="762000" cy="259045"/>
    <xdr:sp macro="" textlink="">
      <xdr:nvSpPr>
        <xdr:cNvPr id="462" name="テキスト ボックス 461">
          <a:extLst>
            <a:ext uri="{FF2B5EF4-FFF2-40B4-BE49-F238E27FC236}">
              <a16:creationId xmlns="" xmlns:a16="http://schemas.microsoft.com/office/drawing/2014/main" id="{00000000-0008-0000-0400-0000CE010000}"/>
            </a:ext>
          </a:extLst>
        </xdr:cNvPr>
        <xdr:cNvSpPr txBox="1"/>
      </xdr:nvSpPr>
      <xdr:spPr>
        <a:xfrm>
          <a:off x="13512800" y="134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63" name="楕円 462">
          <a:extLst>
            <a:ext uri="{FF2B5EF4-FFF2-40B4-BE49-F238E27FC236}">
              <a16:creationId xmlns="" xmlns:a16="http://schemas.microsoft.com/office/drawing/2014/main" id="{00000000-0008-0000-0400-0000CF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64" name="テキスト ボックス 463">
          <a:extLst>
            <a:ext uri="{FF2B5EF4-FFF2-40B4-BE49-F238E27FC236}">
              <a16:creationId xmlns="" xmlns:a16="http://schemas.microsoft.com/office/drawing/2014/main" id="{00000000-0008-0000-0400-0000D0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15008</xdr:rowOff>
    </xdr:from>
    <xdr:to>
      <xdr:col>29</xdr:col>
      <xdr:colOff>127000</xdr:colOff>
      <xdr:row>15</xdr:row>
      <xdr:rowOff>17032</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2634383"/>
          <a:ext cx="647700" cy="2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117412</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90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17032</xdr:rowOff>
    </xdr:from>
    <xdr:to>
      <xdr:col>26</xdr:col>
      <xdr:colOff>50800</xdr:colOff>
      <xdr:row>15</xdr:row>
      <xdr:rowOff>58453</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2636407"/>
          <a:ext cx="698500" cy="41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97644</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30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58453</xdr:rowOff>
    </xdr:from>
    <xdr:to>
      <xdr:col>22</xdr:col>
      <xdr:colOff>114300</xdr:colOff>
      <xdr:row>15</xdr:row>
      <xdr:rowOff>71113</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2677828"/>
          <a:ext cx="698500" cy="12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106450</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306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71113</xdr:rowOff>
    </xdr:from>
    <xdr:to>
      <xdr:col>18</xdr:col>
      <xdr:colOff>177800</xdr:colOff>
      <xdr:row>15</xdr:row>
      <xdr:rowOff>101734</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2690488"/>
          <a:ext cx="698500" cy="30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145422</xdr:rowOff>
    </xdr:from>
    <xdr:to>
      <xdr:col>19</xdr:col>
      <xdr:colOff>38100</xdr:colOff>
      <xdr:row>17</xdr:row>
      <xdr:rowOff>75572</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60349</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75633</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135658</xdr:rowOff>
    </xdr:from>
    <xdr:to>
      <xdr:col>29</xdr:col>
      <xdr:colOff>177800</xdr:colOff>
      <xdr:row>15</xdr:row>
      <xdr:rowOff>65808</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2583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152185</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42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137682</xdr:rowOff>
    </xdr:from>
    <xdr:to>
      <xdr:col>26</xdr:col>
      <xdr:colOff>101600</xdr:colOff>
      <xdr:row>15</xdr:row>
      <xdr:rowOff>67832</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2585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78009</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235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7653</xdr:rowOff>
    </xdr:from>
    <xdr:to>
      <xdr:col>22</xdr:col>
      <xdr:colOff>165100</xdr:colOff>
      <xdr:row>15</xdr:row>
      <xdr:rowOff>109253</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262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119430</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23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20313</xdr:rowOff>
    </xdr:from>
    <xdr:to>
      <xdr:col>19</xdr:col>
      <xdr:colOff>38100</xdr:colOff>
      <xdr:row>15</xdr:row>
      <xdr:rowOff>121913</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2639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132090</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240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50934</xdr:rowOff>
    </xdr:from>
    <xdr:to>
      <xdr:col>15</xdr:col>
      <xdr:colOff>101600</xdr:colOff>
      <xdr:row>15</xdr:row>
      <xdr:rowOff>152534</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267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162711</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243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8" name="人口1人当たり決算額の推移最小値テキスト445">
          <a:extLst>
            <a:ext uri="{FF2B5EF4-FFF2-40B4-BE49-F238E27FC236}">
              <a16:creationId xmlns="" xmlns:a16="http://schemas.microsoft.com/office/drawing/2014/main" id="{00000000-0008-0000-0500-00006C000000}"/>
            </a:ext>
          </a:extLst>
        </xdr:cNvPr>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a:extLst>
            <a:ext uri="{FF2B5EF4-FFF2-40B4-BE49-F238E27FC236}">
              <a16:creationId xmlns="" xmlns:a16="http://schemas.microsoft.com/office/drawing/2014/main" id="{00000000-0008-0000-0500-00006E000000}"/>
            </a:ext>
          </a:extLst>
        </xdr:cNvPr>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84229</xdr:rowOff>
    </xdr:from>
    <xdr:to>
      <xdr:col>29</xdr:col>
      <xdr:colOff>127000</xdr:colOff>
      <xdr:row>34</xdr:row>
      <xdr:rowOff>99133</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003800" y="6351679"/>
          <a:ext cx="647700" cy="14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144815</xdr:rowOff>
    </xdr:from>
    <xdr:ext cx="762000" cy="259045"/>
    <xdr:sp macro="" textlink="">
      <xdr:nvSpPr>
        <xdr:cNvPr id="113" name="人口1人当たり決算額の推移平均値テキスト445">
          <a:extLst>
            <a:ext uri="{FF2B5EF4-FFF2-40B4-BE49-F238E27FC236}">
              <a16:creationId xmlns="" xmlns:a16="http://schemas.microsoft.com/office/drawing/2014/main" id="{00000000-0008-0000-0500-000071000000}"/>
            </a:ext>
          </a:extLst>
        </xdr:cNvPr>
        <xdr:cNvSpPr txBox="1"/>
      </xdr:nvSpPr>
      <xdr:spPr>
        <a:xfrm>
          <a:off x="5740400" y="6755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84229</xdr:rowOff>
    </xdr:from>
    <xdr:to>
      <xdr:col>26</xdr:col>
      <xdr:colOff>50800</xdr:colOff>
      <xdr:row>34</xdr:row>
      <xdr:rowOff>104986</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4305300" y="6351679"/>
          <a:ext cx="698500" cy="20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236369</xdr:rowOff>
    </xdr:from>
    <xdr:ext cx="7366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4622800" y="684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87155</xdr:rowOff>
    </xdr:from>
    <xdr:to>
      <xdr:col>22</xdr:col>
      <xdr:colOff>114300</xdr:colOff>
      <xdr:row>34</xdr:row>
      <xdr:rowOff>104986</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a:off x="3606800" y="6354605"/>
          <a:ext cx="6985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249605</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924300" y="685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51836</xdr:rowOff>
    </xdr:from>
    <xdr:to>
      <xdr:col>18</xdr:col>
      <xdr:colOff>177800</xdr:colOff>
      <xdr:row>34</xdr:row>
      <xdr:rowOff>87155</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a:off x="2908300" y="6319286"/>
          <a:ext cx="698500" cy="35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205371</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225800" y="681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155879</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5273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48333</xdr:rowOff>
    </xdr:from>
    <xdr:to>
      <xdr:col>29</xdr:col>
      <xdr:colOff>177800</xdr:colOff>
      <xdr:row>34</xdr:row>
      <xdr:rowOff>149933</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5600700" y="6315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236310</xdr:rowOff>
    </xdr:from>
    <xdr:ext cx="762000" cy="259045"/>
    <xdr:sp macro="" textlink="">
      <xdr:nvSpPr>
        <xdr:cNvPr id="132" name="人口1人当たり決算額の推移該当値テキスト445">
          <a:extLst>
            <a:ext uri="{FF2B5EF4-FFF2-40B4-BE49-F238E27FC236}">
              <a16:creationId xmlns="" xmlns:a16="http://schemas.microsoft.com/office/drawing/2014/main" id="{00000000-0008-0000-0500-000084000000}"/>
            </a:ext>
          </a:extLst>
        </xdr:cNvPr>
        <xdr:cNvSpPr txBox="1"/>
      </xdr:nvSpPr>
      <xdr:spPr>
        <a:xfrm>
          <a:off x="5740400" y="616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33429</xdr:rowOff>
    </xdr:from>
    <xdr:to>
      <xdr:col>26</xdr:col>
      <xdr:colOff>101600</xdr:colOff>
      <xdr:row>34</xdr:row>
      <xdr:rowOff>135029</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953000" y="6300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145206</xdr:rowOff>
    </xdr:from>
    <xdr:ext cx="7366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4622800" y="6069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54186</xdr:rowOff>
    </xdr:from>
    <xdr:to>
      <xdr:col>22</xdr:col>
      <xdr:colOff>165100</xdr:colOff>
      <xdr:row>34</xdr:row>
      <xdr:rowOff>155786</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254500" y="632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165963</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924300" y="60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36355</xdr:rowOff>
    </xdr:from>
    <xdr:to>
      <xdr:col>19</xdr:col>
      <xdr:colOff>38100</xdr:colOff>
      <xdr:row>34</xdr:row>
      <xdr:rowOff>137955</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3556000" y="630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148132</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225800" y="607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1036</xdr:rowOff>
    </xdr:from>
    <xdr:to>
      <xdr:col>15</xdr:col>
      <xdr:colOff>101600</xdr:colOff>
      <xdr:row>34</xdr:row>
      <xdr:rowOff>102636</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2857500" y="6268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112813</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2527300" y="603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16,320
16,230
138.09
15,059,447
14,580,794
193,543
8,949,693
16,451,738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70271</xdr:rowOff>
    </xdr:from>
    <xdr:to>
      <xdr:col>24</xdr:col>
      <xdr:colOff>63500</xdr:colOff>
      <xdr:row>35</xdr:row>
      <xdr:rowOff>36977</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a:off x="3797300" y="5899571"/>
          <a:ext cx="838200" cy="13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27175</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6199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65780</xdr:rowOff>
    </xdr:from>
    <xdr:to>
      <xdr:col>19</xdr:col>
      <xdr:colOff>177800</xdr:colOff>
      <xdr:row>34</xdr:row>
      <xdr:rowOff>70271</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a:off x="2908300" y="5895080"/>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161331</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65780</xdr:rowOff>
    </xdr:from>
    <xdr:to>
      <xdr:col>15</xdr:col>
      <xdr:colOff>50800</xdr:colOff>
      <xdr:row>34</xdr:row>
      <xdr:rowOff>71120</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5895080"/>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159371</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71120</xdr:rowOff>
    </xdr:from>
    <xdr:to>
      <xdr:col>10</xdr:col>
      <xdr:colOff>114300</xdr:colOff>
      <xdr:row>34</xdr:row>
      <xdr:rowOff>82599</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5900420"/>
          <a:ext cx="889000" cy="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158052</xdr:rowOff>
    </xdr:from>
    <xdr:to>
      <xdr:col>10</xdr:col>
      <xdr:colOff>165100</xdr:colOff>
      <xdr:row>36</xdr:row>
      <xdr:rowOff>88202</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79329</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95641</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157627</xdr:rowOff>
    </xdr:from>
    <xdr:to>
      <xdr:col>24</xdr:col>
      <xdr:colOff>114300</xdr:colOff>
      <xdr:row>35</xdr:row>
      <xdr:rowOff>87777</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598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9054</xdr:rowOff>
    </xdr:from>
    <xdr:ext cx="599010"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583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19471</xdr:rowOff>
    </xdr:from>
    <xdr:to>
      <xdr:col>20</xdr:col>
      <xdr:colOff>38100</xdr:colOff>
      <xdr:row>34</xdr:row>
      <xdr:rowOff>121071</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58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137598</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497795" y="562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14980</xdr:rowOff>
    </xdr:from>
    <xdr:to>
      <xdr:col>15</xdr:col>
      <xdr:colOff>101600</xdr:colOff>
      <xdr:row>34</xdr:row>
      <xdr:rowOff>116580</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584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133107</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08795" y="561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20320</xdr:rowOff>
    </xdr:from>
    <xdr:to>
      <xdr:col>10</xdr:col>
      <xdr:colOff>165100</xdr:colOff>
      <xdr:row>34</xdr:row>
      <xdr:rowOff>121920</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138447</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19795" y="562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31799</xdr:rowOff>
    </xdr:from>
    <xdr:to>
      <xdr:col>6</xdr:col>
      <xdr:colOff>38100</xdr:colOff>
      <xdr:row>34</xdr:row>
      <xdr:rowOff>133399</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5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149926</xdr:rowOff>
    </xdr:from>
    <xdr:ext cx="599010"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30795" y="563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a:extLst>
            <a:ext uri="{FF2B5EF4-FFF2-40B4-BE49-F238E27FC236}">
              <a16:creationId xmlns="" xmlns:a16="http://schemas.microsoft.com/office/drawing/2014/main" id="{00000000-0008-0000-0600-000074000000}"/>
            </a:ext>
          </a:extLst>
        </xdr:cNvPr>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a:extLst>
            <a:ext uri="{FF2B5EF4-FFF2-40B4-BE49-F238E27FC236}">
              <a16:creationId xmlns="" xmlns:a16="http://schemas.microsoft.com/office/drawing/2014/main" id="{00000000-0008-0000-0600-000076000000}"/>
            </a:ext>
          </a:extLst>
        </xdr:cNvPr>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133269</xdr:rowOff>
    </xdr:from>
    <xdr:to>
      <xdr:col>24</xdr:col>
      <xdr:colOff>63500</xdr:colOff>
      <xdr:row>56</xdr:row>
      <xdr:rowOff>164652</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3797300" y="9734469"/>
          <a:ext cx="838200" cy="3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77526</xdr:rowOff>
    </xdr:from>
    <xdr:ext cx="599010" cy="259045"/>
    <xdr:sp macro="" textlink="">
      <xdr:nvSpPr>
        <xdr:cNvPr id="121" name="物件費平均値テキスト">
          <a:extLst>
            <a:ext uri="{FF2B5EF4-FFF2-40B4-BE49-F238E27FC236}">
              <a16:creationId xmlns="" xmlns:a16="http://schemas.microsoft.com/office/drawing/2014/main" id="{00000000-0008-0000-0600-000079000000}"/>
            </a:ext>
          </a:extLst>
        </xdr:cNvPr>
        <xdr:cNvSpPr txBox="1"/>
      </xdr:nvSpPr>
      <xdr:spPr>
        <a:xfrm>
          <a:off x="4686300" y="9678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146764</xdr:rowOff>
    </xdr:from>
    <xdr:to>
      <xdr:col>19</xdr:col>
      <xdr:colOff>177800</xdr:colOff>
      <xdr:row>56</xdr:row>
      <xdr:rowOff>164652</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a:off x="2908300" y="9747964"/>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61479</xdr:rowOff>
    </xdr:from>
    <xdr:ext cx="534377"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3530111" y="98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146764</xdr:rowOff>
    </xdr:from>
    <xdr:to>
      <xdr:col>15</xdr:col>
      <xdr:colOff>50800</xdr:colOff>
      <xdr:row>57</xdr:row>
      <xdr:rowOff>1667</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2019300" y="9747964"/>
          <a:ext cx="889000" cy="2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71316</xdr:rowOff>
    </xdr:from>
    <xdr:ext cx="534377"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2641111" y="98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1667</xdr:rowOff>
    </xdr:from>
    <xdr:to>
      <xdr:col>10</xdr:col>
      <xdr:colOff>114300</xdr:colOff>
      <xdr:row>57</xdr:row>
      <xdr:rowOff>47985</xdr:rowOff>
    </xdr:to>
    <xdr:cxnSp macro="">
      <xdr:nvCxnSpPr>
        <xdr:cNvPr id="129" name="直線コネクタ 128">
          <a:extLst>
            <a:ext uri="{FF2B5EF4-FFF2-40B4-BE49-F238E27FC236}">
              <a16:creationId xmlns="" xmlns:a16="http://schemas.microsoft.com/office/drawing/2014/main" id="{00000000-0008-0000-0600-000081000000}"/>
            </a:ext>
          </a:extLst>
        </xdr:cNvPr>
        <xdr:cNvCxnSpPr/>
      </xdr:nvCxnSpPr>
      <xdr:spPr>
        <a:xfrm flipV="1">
          <a:off x="1130300" y="9774317"/>
          <a:ext cx="889000" cy="4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97723</xdr:rowOff>
    </xdr:from>
    <xdr:ext cx="534377"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1752111" y="987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a:extLst>
            <a:ext uri="{FF2B5EF4-FFF2-40B4-BE49-F238E27FC236}">
              <a16:creationId xmlns="" xmlns:a16="http://schemas.microsoft.com/office/drawing/2014/main" id="{00000000-0008-0000-0600-000084000000}"/>
            </a:ext>
          </a:extLst>
        </xdr:cNvPr>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123624</xdr:rowOff>
    </xdr:from>
    <xdr:ext cx="534377"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863111" y="989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82469</xdr:rowOff>
    </xdr:from>
    <xdr:to>
      <xdr:col>24</xdr:col>
      <xdr:colOff>114300</xdr:colOff>
      <xdr:row>57</xdr:row>
      <xdr:rowOff>12619</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4584700" y="968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105346</xdr:rowOff>
    </xdr:from>
    <xdr:ext cx="599010" cy="259045"/>
    <xdr:sp macro="" textlink="">
      <xdr:nvSpPr>
        <xdr:cNvPr id="140" name="物件費該当値テキスト">
          <a:extLst>
            <a:ext uri="{FF2B5EF4-FFF2-40B4-BE49-F238E27FC236}">
              <a16:creationId xmlns="" xmlns:a16="http://schemas.microsoft.com/office/drawing/2014/main" id="{00000000-0008-0000-0600-00008C000000}"/>
            </a:ext>
          </a:extLst>
        </xdr:cNvPr>
        <xdr:cNvSpPr txBox="1"/>
      </xdr:nvSpPr>
      <xdr:spPr>
        <a:xfrm>
          <a:off x="4686300" y="953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113852</xdr:rowOff>
    </xdr:from>
    <xdr:to>
      <xdr:col>20</xdr:col>
      <xdr:colOff>38100</xdr:colOff>
      <xdr:row>57</xdr:row>
      <xdr:rowOff>44002</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3746500" y="97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60529</xdr:rowOff>
    </xdr:from>
    <xdr:ext cx="599010"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3497795" y="949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95964</xdr:rowOff>
    </xdr:from>
    <xdr:to>
      <xdr:col>15</xdr:col>
      <xdr:colOff>101600</xdr:colOff>
      <xdr:row>57</xdr:row>
      <xdr:rowOff>26114</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2857500" y="96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42641</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2608795" y="94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122317</xdr:rowOff>
    </xdr:from>
    <xdr:to>
      <xdr:col>10</xdr:col>
      <xdr:colOff>165100</xdr:colOff>
      <xdr:row>57</xdr:row>
      <xdr:rowOff>52467</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1968500" y="9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68994</xdr:rowOff>
    </xdr:from>
    <xdr:ext cx="599010"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1719795" y="949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168635</xdr:rowOff>
    </xdr:from>
    <xdr:to>
      <xdr:col>6</xdr:col>
      <xdr:colOff>38100</xdr:colOff>
      <xdr:row>57</xdr:row>
      <xdr:rowOff>98785</xdr:rowOff>
    </xdr:to>
    <xdr:sp macro="" textlink="">
      <xdr:nvSpPr>
        <xdr:cNvPr id="147" name="楕円 146">
          <a:extLst>
            <a:ext uri="{FF2B5EF4-FFF2-40B4-BE49-F238E27FC236}">
              <a16:creationId xmlns="" xmlns:a16="http://schemas.microsoft.com/office/drawing/2014/main" id="{00000000-0008-0000-0600-000093000000}"/>
            </a:ext>
          </a:extLst>
        </xdr:cNvPr>
        <xdr:cNvSpPr/>
      </xdr:nvSpPr>
      <xdr:spPr>
        <a:xfrm>
          <a:off x="1079500" y="976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115312</xdr:rowOff>
    </xdr:from>
    <xdr:ext cx="534377"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863111" y="95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a:extLst>
            <a:ext uri="{FF2B5EF4-FFF2-40B4-BE49-F238E27FC236}">
              <a16:creationId xmlns="" xmlns:a16="http://schemas.microsoft.com/office/drawing/2014/main" id="{00000000-0008-0000-0600-0000AB000000}"/>
            </a:ext>
          </a:extLst>
        </xdr:cNvPr>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a:extLst>
            <a:ext uri="{FF2B5EF4-FFF2-40B4-BE49-F238E27FC236}">
              <a16:creationId xmlns="" xmlns:a16="http://schemas.microsoft.com/office/drawing/2014/main" id="{00000000-0008-0000-0600-0000AD000000}"/>
            </a:ext>
          </a:extLst>
        </xdr:cNvPr>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102256</xdr:rowOff>
    </xdr:from>
    <xdr:to>
      <xdr:col>24</xdr:col>
      <xdr:colOff>63500</xdr:colOff>
      <xdr:row>76</xdr:row>
      <xdr:rowOff>107742</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flipV="1">
          <a:off x="3797300" y="13132456"/>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44614</xdr:rowOff>
    </xdr:from>
    <xdr:ext cx="469744" cy="259045"/>
    <xdr:sp macro="" textlink="">
      <xdr:nvSpPr>
        <xdr:cNvPr id="176" name="維持補修費平均値テキスト">
          <a:extLst>
            <a:ext uri="{FF2B5EF4-FFF2-40B4-BE49-F238E27FC236}">
              <a16:creationId xmlns="" xmlns:a16="http://schemas.microsoft.com/office/drawing/2014/main" id="{00000000-0008-0000-0600-0000B0000000}"/>
            </a:ext>
          </a:extLst>
        </xdr:cNvPr>
        <xdr:cNvSpPr txBox="1"/>
      </xdr:nvSpPr>
      <xdr:spPr>
        <a:xfrm>
          <a:off x="4686300" y="12903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99650</xdr:rowOff>
    </xdr:from>
    <xdr:to>
      <xdr:col>19</xdr:col>
      <xdr:colOff>177800</xdr:colOff>
      <xdr:row>76</xdr:row>
      <xdr:rowOff>107742</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2908300" y="13129850"/>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116639</xdr:rowOff>
    </xdr:from>
    <xdr:ext cx="469744" cy="259045"/>
    <xdr:sp macro="" textlink="">
      <xdr:nvSpPr>
        <xdr:cNvPr id="180" name="テキスト ボックス 179">
          <a:extLst>
            <a:ext uri="{FF2B5EF4-FFF2-40B4-BE49-F238E27FC236}">
              <a16:creationId xmlns="" xmlns:a16="http://schemas.microsoft.com/office/drawing/2014/main" id="{00000000-0008-0000-0600-0000B4000000}"/>
            </a:ext>
          </a:extLst>
        </xdr:cNvPr>
        <xdr:cNvSpPr txBox="1"/>
      </xdr:nvSpPr>
      <xdr:spPr>
        <a:xfrm>
          <a:off x="3562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99650</xdr:rowOff>
    </xdr:from>
    <xdr:to>
      <xdr:col>15</xdr:col>
      <xdr:colOff>50800</xdr:colOff>
      <xdr:row>77</xdr:row>
      <xdr:rowOff>12553</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flipV="1">
          <a:off x="2019300" y="13129850"/>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118696</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2673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12553</xdr:rowOff>
    </xdr:from>
    <xdr:to>
      <xdr:col>10</xdr:col>
      <xdr:colOff>114300</xdr:colOff>
      <xdr:row>77</xdr:row>
      <xdr:rowOff>46112</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flipV="1">
          <a:off x="1130300" y="13214203"/>
          <a:ext cx="8890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126240</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1784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144482</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895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51456</xdr:rowOff>
    </xdr:from>
    <xdr:to>
      <xdr:col>24</xdr:col>
      <xdr:colOff>114300</xdr:colOff>
      <xdr:row>76</xdr:row>
      <xdr:rowOff>153056</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4584700" y="130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29883</xdr:rowOff>
    </xdr:from>
    <xdr:ext cx="469744" cy="259045"/>
    <xdr:sp macro="" textlink="">
      <xdr:nvSpPr>
        <xdr:cNvPr id="195" name="維持補修費該当値テキスト">
          <a:extLst>
            <a:ext uri="{FF2B5EF4-FFF2-40B4-BE49-F238E27FC236}">
              <a16:creationId xmlns="" xmlns:a16="http://schemas.microsoft.com/office/drawing/2014/main" id="{00000000-0008-0000-0600-0000C3000000}"/>
            </a:ext>
          </a:extLst>
        </xdr:cNvPr>
        <xdr:cNvSpPr txBox="1"/>
      </xdr:nvSpPr>
      <xdr:spPr>
        <a:xfrm>
          <a:off x="4686300" y="1306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56942</xdr:rowOff>
    </xdr:from>
    <xdr:to>
      <xdr:col>20</xdr:col>
      <xdr:colOff>38100</xdr:colOff>
      <xdr:row>76</xdr:row>
      <xdr:rowOff>158542</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3746500" y="1308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149669</xdr:rowOff>
    </xdr:from>
    <xdr:ext cx="469744"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3562428" y="1317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48850</xdr:rowOff>
    </xdr:from>
    <xdr:to>
      <xdr:col>15</xdr:col>
      <xdr:colOff>101600</xdr:colOff>
      <xdr:row>76</xdr:row>
      <xdr:rowOff>150450</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2857500" y="130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141577</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2673428" y="131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133203</xdr:rowOff>
    </xdr:from>
    <xdr:to>
      <xdr:col>10</xdr:col>
      <xdr:colOff>165100</xdr:colOff>
      <xdr:row>77</xdr:row>
      <xdr:rowOff>63353</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1968500" y="1316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54480</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1784428" y="1325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166762</xdr:rowOff>
    </xdr:from>
    <xdr:to>
      <xdr:col>6</xdr:col>
      <xdr:colOff>38100</xdr:colOff>
      <xdr:row>77</xdr:row>
      <xdr:rowOff>96912</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1079500" y="131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88039</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895428" y="1328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a:extLst>
            <a:ext uri="{FF2B5EF4-FFF2-40B4-BE49-F238E27FC236}">
              <a16:creationId xmlns="" xmlns:a16="http://schemas.microsoft.com/office/drawing/2014/main" id="{00000000-0008-0000-0600-0000E7000000}"/>
            </a:ext>
          </a:extLst>
        </xdr:cNvPr>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a:extLst>
            <a:ext uri="{FF2B5EF4-FFF2-40B4-BE49-F238E27FC236}">
              <a16:creationId xmlns="" xmlns:a16="http://schemas.microsoft.com/office/drawing/2014/main" id="{00000000-0008-0000-0600-0000E9000000}"/>
            </a:ext>
          </a:extLst>
        </xdr:cNvPr>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35508</xdr:rowOff>
    </xdr:from>
    <xdr:to>
      <xdr:col>24</xdr:col>
      <xdr:colOff>63500</xdr:colOff>
      <xdr:row>93</xdr:row>
      <xdr:rowOff>91336</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3797300" y="15980358"/>
          <a:ext cx="838200" cy="5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134910</xdr:rowOff>
    </xdr:from>
    <xdr:ext cx="534377" cy="259045"/>
    <xdr:sp macro="" textlink="">
      <xdr:nvSpPr>
        <xdr:cNvPr id="236" name="扶助費平均値テキスト">
          <a:extLst>
            <a:ext uri="{FF2B5EF4-FFF2-40B4-BE49-F238E27FC236}">
              <a16:creationId xmlns="" xmlns:a16="http://schemas.microsoft.com/office/drawing/2014/main" id="{00000000-0008-0000-0600-0000EC000000}"/>
            </a:ext>
          </a:extLst>
        </xdr:cNvPr>
        <xdr:cNvSpPr txBox="1"/>
      </xdr:nvSpPr>
      <xdr:spPr>
        <a:xfrm>
          <a:off x="4686300" y="16422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129724</xdr:rowOff>
    </xdr:from>
    <xdr:to>
      <xdr:col>19</xdr:col>
      <xdr:colOff>177800</xdr:colOff>
      <xdr:row>93</xdr:row>
      <xdr:rowOff>35508</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2908300" y="15903124"/>
          <a:ext cx="8890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103151</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3530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129724</xdr:rowOff>
    </xdr:from>
    <xdr:to>
      <xdr:col>15</xdr:col>
      <xdr:colOff>50800</xdr:colOff>
      <xdr:row>93</xdr:row>
      <xdr:rowOff>74599</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2019300" y="15903124"/>
          <a:ext cx="889000" cy="1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87281</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2641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62646</xdr:rowOff>
    </xdr:from>
    <xdr:to>
      <xdr:col>10</xdr:col>
      <xdr:colOff>114300</xdr:colOff>
      <xdr:row>93</xdr:row>
      <xdr:rowOff>74599</xdr:rowOff>
    </xdr:to>
    <xdr:cxnSp macro="">
      <xdr:nvCxnSpPr>
        <xdr:cNvPr id="244" name="直線コネクタ 243">
          <a:extLst>
            <a:ext uri="{FF2B5EF4-FFF2-40B4-BE49-F238E27FC236}">
              <a16:creationId xmlns="" xmlns:a16="http://schemas.microsoft.com/office/drawing/2014/main" id="{00000000-0008-0000-0600-0000F4000000}"/>
            </a:ext>
          </a:extLst>
        </xdr:cNvPr>
        <xdr:cNvCxnSpPr/>
      </xdr:nvCxnSpPr>
      <xdr:spPr>
        <a:xfrm>
          <a:off x="1130300" y="16007496"/>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150865</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1752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71428</xdr:rowOff>
    </xdr:from>
    <xdr:to>
      <xdr:col>6</xdr:col>
      <xdr:colOff>38100</xdr:colOff>
      <xdr:row>97</xdr:row>
      <xdr:rowOff>1578</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079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164155</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863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40536</xdr:rowOff>
    </xdr:from>
    <xdr:to>
      <xdr:col>24</xdr:col>
      <xdr:colOff>114300</xdr:colOff>
      <xdr:row>93</xdr:row>
      <xdr:rowOff>142136</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4584700" y="159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63413</xdr:rowOff>
    </xdr:from>
    <xdr:ext cx="599010" cy="259045"/>
    <xdr:sp macro="" textlink="">
      <xdr:nvSpPr>
        <xdr:cNvPr id="255" name="扶助費該当値テキスト">
          <a:extLst>
            <a:ext uri="{FF2B5EF4-FFF2-40B4-BE49-F238E27FC236}">
              <a16:creationId xmlns="" xmlns:a16="http://schemas.microsoft.com/office/drawing/2014/main" id="{00000000-0008-0000-0600-0000FF000000}"/>
            </a:ext>
          </a:extLst>
        </xdr:cNvPr>
        <xdr:cNvSpPr txBox="1"/>
      </xdr:nvSpPr>
      <xdr:spPr>
        <a:xfrm>
          <a:off x="4686300" y="1583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156158</xdr:rowOff>
    </xdr:from>
    <xdr:to>
      <xdr:col>20</xdr:col>
      <xdr:colOff>38100</xdr:colOff>
      <xdr:row>93</xdr:row>
      <xdr:rowOff>86308</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3746500" y="159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102835</xdr:rowOff>
    </xdr:from>
    <xdr:ext cx="59901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3497795" y="1570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78924</xdr:rowOff>
    </xdr:from>
    <xdr:to>
      <xdr:col>15</xdr:col>
      <xdr:colOff>101600</xdr:colOff>
      <xdr:row>93</xdr:row>
      <xdr:rowOff>9074</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2857500" y="158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25601</xdr:rowOff>
    </xdr:from>
    <xdr:ext cx="599010"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2608795" y="1562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23799</xdr:rowOff>
    </xdr:from>
    <xdr:to>
      <xdr:col>10</xdr:col>
      <xdr:colOff>165100</xdr:colOff>
      <xdr:row>93</xdr:row>
      <xdr:rowOff>125399</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968500" y="159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141926</xdr:rowOff>
    </xdr:from>
    <xdr:ext cx="599010"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1719795" y="1574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11846</xdr:rowOff>
    </xdr:from>
    <xdr:to>
      <xdr:col>6</xdr:col>
      <xdr:colOff>38100</xdr:colOff>
      <xdr:row>93</xdr:row>
      <xdr:rowOff>113446</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1079500" y="159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129973</xdr:rowOff>
    </xdr:from>
    <xdr:ext cx="599010"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830795" y="1573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a:extLst>
            <a:ext uri="{FF2B5EF4-FFF2-40B4-BE49-F238E27FC236}">
              <a16:creationId xmlns="" xmlns:a16="http://schemas.microsoft.com/office/drawing/2014/main" id="{00000000-0008-0000-0600-00001E010000}"/>
            </a:ext>
          </a:extLst>
        </xdr:cNvPr>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a:extLst>
            <a:ext uri="{FF2B5EF4-FFF2-40B4-BE49-F238E27FC236}">
              <a16:creationId xmlns="" xmlns:a16="http://schemas.microsoft.com/office/drawing/2014/main" id="{00000000-0008-0000-0600-000020010000}"/>
            </a:ext>
          </a:extLst>
        </xdr:cNvPr>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82545</xdr:rowOff>
    </xdr:from>
    <xdr:to>
      <xdr:col>55</xdr:col>
      <xdr:colOff>0</xdr:colOff>
      <xdr:row>34</xdr:row>
      <xdr:rowOff>140962</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9639300" y="5911845"/>
          <a:ext cx="838200" cy="5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118213</xdr:rowOff>
    </xdr:from>
    <xdr:ext cx="599010" cy="259045"/>
    <xdr:sp macro="" textlink="">
      <xdr:nvSpPr>
        <xdr:cNvPr id="291" name="補助費等平均値テキスト">
          <a:extLst>
            <a:ext uri="{FF2B5EF4-FFF2-40B4-BE49-F238E27FC236}">
              <a16:creationId xmlns="" xmlns:a16="http://schemas.microsoft.com/office/drawing/2014/main" id="{00000000-0008-0000-0600-000023010000}"/>
            </a:ext>
          </a:extLst>
        </xdr:cNvPr>
        <xdr:cNvSpPr txBox="1"/>
      </xdr:nvSpPr>
      <xdr:spPr>
        <a:xfrm>
          <a:off x="10528300" y="611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a:extLst>
            <a:ext uri="{FF2B5EF4-FFF2-40B4-BE49-F238E27FC236}">
              <a16:creationId xmlns="" xmlns:a16="http://schemas.microsoft.com/office/drawing/2014/main" id="{00000000-0008-0000-0600-000024010000}"/>
            </a:ext>
          </a:extLst>
        </xdr:cNvPr>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140962</xdr:rowOff>
    </xdr:from>
    <xdr:to>
      <xdr:col>50</xdr:col>
      <xdr:colOff>114300</xdr:colOff>
      <xdr:row>35</xdr:row>
      <xdr:rowOff>148652</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flipV="1">
          <a:off x="8750300" y="5970262"/>
          <a:ext cx="889000" cy="17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76096</xdr:rowOff>
    </xdr:from>
    <xdr:ext cx="534377" cy="259045"/>
    <xdr:sp macro="" textlink="">
      <xdr:nvSpPr>
        <xdr:cNvPr id="295" name="テキスト ボックス 294">
          <a:extLst>
            <a:ext uri="{FF2B5EF4-FFF2-40B4-BE49-F238E27FC236}">
              <a16:creationId xmlns="" xmlns:a16="http://schemas.microsoft.com/office/drawing/2014/main" id="{00000000-0008-0000-0600-000027010000}"/>
            </a:ext>
          </a:extLst>
        </xdr:cNvPr>
        <xdr:cNvSpPr txBox="1"/>
      </xdr:nvSpPr>
      <xdr:spPr>
        <a:xfrm>
          <a:off x="9372111" y="62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126057</xdr:rowOff>
    </xdr:from>
    <xdr:to>
      <xdr:col>45</xdr:col>
      <xdr:colOff>177800</xdr:colOff>
      <xdr:row>35</xdr:row>
      <xdr:rowOff>148652</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7861300" y="6126807"/>
          <a:ext cx="889000" cy="2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90429</xdr:rowOff>
    </xdr:from>
    <xdr:ext cx="534377"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8483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126057</xdr:rowOff>
    </xdr:from>
    <xdr:to>
      <xdr:col>41</xdr:col>
      <xdr:colOff>50800</xdr:colOff>
      <xdr:row>36</xdr:row>
      <xdr:rowOff>57642</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flipV="1">
          <a:off x="6972300" y="6126807"/>
          <a:ext cx="889000" cy="10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117409</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7594111" y="62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65761</xdr:rowOff>
    </xdr:from>
    <xdr:to>
      <xdr:col>36</xdr:col>
      <xdr:colOff>165100</xdr:colOff>
      <xdr:row>36</xdr:row>
      <xdr:rowOff>167361</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6921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158488</xdr:rowOff>
    </xdr:from>
    <xdr:ext cx="534377"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6705111" y="63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31745</xdr:rowOff>
    </xdr:from>
    <xdr:to>
      <xdr:col>55</xdr:col>
      <xdr:colOff>50800</xdr:colOff>
      <xdr:row>34</xdr:row>
      <xdr:rowOff>133345</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10426700" y="586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54622</xdr:rowOff>
    </xdr:from>
    <xdr:ext cx="599010" cy="259045"/>
    <xdr:sp macro="" textlink="">
      <xdr:nvSpPr>
        <xdr:cNvPr id="310" name="補助費等該当値テキスト">
          <a:extLst>
            <a:ext uri="{FF2B5EF4-FFF2-40B4-BE49-F238E27FC236}">
              <a16:creationId xmlns="" xmlns:a16="http://schemas.microsoft.com/office/drawing/2014/main" id="{00000000-0008-0000-0600-000036010000}"/>
            </a:ext>
          </a:extLst>
        </xdr:cNvPr>
        <xdr:cNvSpPr txBox="1"/>
      </xdr:nvSpPr>
      <xdr:spPr>
        <a:xfrm>
          <a:off x="10528300" y="571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90162</xdr:rowOff>
    </xdr:from>
    <xdr:to>
      <xdr:col>50</xdr:col>
      <xdr:colOff>165100</xdr:colOff>
      <xdr:row>35</xdr:row>
      <xdr:rowOff>20312</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9588500" y="59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36839</xdr:rowOff>
    </xdr:from>
    <xdr:ext cx="59901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9339795" y="569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97852</xdr:rowOff>
    </xdr:from>
    <xdr:to>
      <xdr:col>46</xdr:col>
      <xdr:colOff>38100</xdr:colOff>
      <xdr:row>36</xdr:row>
      <xdr:rowOff>28002</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8699500" y="60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44529</xdr:rowOff>
    </xdr:from>
    <xdr:ext cx="59901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8450795" y="587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75257</xdr:rowOff>
    </xdr:from>
    <xdr:to>
      <xdr:col>41</xdr:col>
      <xdr:colOff>101600</xdr:colOff>
      <xdr:row>36</xdr:row>
      <xdr:rowOff>5407</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7810500" y="607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21934</xdr:rowOff>
    </xdr:from>
    <xdr:ext cx="59901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7561795" y="585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6842</xdr:rowOff>
    </xdr:from>
    <xdr:to>
      <xdr:col>36</xdr:col>
      <xdr:colOff>165100</xdr:colOff>
      <xdr:row>36</xdr:row>
      <xdr:rowOff>108442</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6921500" y="617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124969</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6705111" y="595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a:extLst>
            <a:ext uri="{FF2B5EF4-FFF2-40B4-BE49-F238E27FC236}">
              <a16:creationId xmlns="" xmlns:a16="http://schemas.microsoft.com/office/drawing/2014/main" id="{00000000-0008-0000-0600-000057010000}"/>
            </a:ext>
          </a:extLst>
        </xdr:cNvPr>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a:extLst>
            <a:ext uri="{FF2B5EF4-FFF2-40B4-BE49-F238E27FC236}">
              <a16:creationId xmlns="" xmlns:a16="http://schemas.microsoft.com/office/drawing/2014/main" id="{00000000-0008-0000-0600-000059010000}"/>
            </a:ext>
          </a:extLst>
        </xdr:cNvPr>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52379</xdr:rowOff>
    </xdr:from>
    <xdr:to>
      <xdr:col>55</xdr:col>
      <xdr:colOff>0</xdr:colOff>
      <xdr:row>57</xdr:row>
      <xdr:rowOff>75829</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9639300" y="9825029"/>
          <a:ext cx="838200" cy="2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155565</xdr:rowOff>
    </xdr:from>
    <xdr:ext cx="534377" cy="259045"/>
    <xdr:sp macro="" textlink="">
      <xdr:nvSpPr>
        <xdr:cNvPr id="348" name="普通建設事業費平均値テキスト">
          <a:extLst>
            <a:ext uri="{FF2B5EF4-FFF2-40B4-BE49-F238E27FC236}">
              <a16:creationId xmlns="" xmlns:a16="http://schemas.microsoft.com/office/drawing/2014/main" id="{00000000-0008-0000-0600-00005C010000}"/>
            </a:ext>
          </a:extLst>
        </xdr:cNvPr>
        <xdr:cNvSpPr txBox="1"/>
      </xdr:nvSpPr>
      <xdr:spPr>
        <a:xfrm>
          <a:off x="10528300" y="95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52379</xdr:rowOff>
    </xdr:from>
    <xdr:to>
      <xdr:col>50</xdr:col>
      <xdr:colOff>114300</xdr:colOff>
      <xdr:row>57</xdr:row>
      <xdr:rowOff>133207</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flipV="1">
          <a:off x="8750300" y="9825029"/>
          <a:ext cx="889000" cy="8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50798</xdr:rowOff>
    </xdr:from>
    <xdr:ext cx="599010" cy="259045"/>
    <xdr:sp macro="" textlink="">
      <xdr:nvSpPr>
        <xdr:cNvPr id="352" name="テキスト ボックス 351">
          <a:extLst>
            <a:ext uri="{FF2B5EF4-FFF2-40B4-BE49-F238E27FC236}">
              <a16:creationId xmlns="" xmlns:a16="http://schemas.microsoft.com/office/drawing/2014/main" id="{00000000-0008-0000-0600-000060010000}"/>
            </a:ext>
          </a:extLst>
        </xdr:cNvPr>
        <xdr:cNvSpPr txBox="1"/>
      </xdr:nvSpPr>
      <xdr:spPr>
        <a:xfrm>
          <a:off x="9339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67226</xdr:rowOff>
    </xdr:from>
    <xdr:to>
      <xdr:col>45</xdr:col>
      <xdr:colOff>177800</xdr:colOff>
      <xdr:row>57</xdr:row>
      <xdr:rowOff>133207</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7861300" y="9839876"/>
          <a:ext cx="889000" cy="6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84871</xdr:rowOff>
    </xdr:from>
    <xdr:ext cx="534377"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8483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41223</xdr:rowOff>
    </xdr:from>
    <xdr:to>
      <xdr:col>41</xdr:col>
      <xdr:colOff>50800</xdr:colOff>
      <xdr:row>57</xdr:row>
      <xdr:rowOff>67226</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a:off x="6972300" y="9813873"/>
          <a:ext cx="8890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86498</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7594111" y="95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120550</xdr:rowOff>
    </xdr:from>
    <xdr:to>
      <xdr:col>36</xdr:col>
      <xdr:colOff>165100</xdr:colOff>
      <xdr:row>57</xdr:row>
      <xdr:rowOff>50700</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6921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67227</xdr:rowOff>
    </xdr:from>
    <xdr:ext cx="59901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6672795" y="94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25029</xdr:rowOff>
    </xdr:from>
    <xdr:to>
      <xdr:col>55</xdr:col>
      <xdr:colOff>50800</xdr:colOff>
      <xdr:row>57</xdr:row>
      <xdr:rowOff>126629</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10426700" y="979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3456</xdr:rowOff>
    </xdr:from>
    <xdr:ext cx="534377" cy="259045"/>
    <xdr:sp macro="" textlink="">
      <xdr:nvSpPr>
        <xdr:cNvPr id="367" name="普通建設事業費該当値テキスト">
          <a:extLst>
            <a:ext uri="{FF2B5EF4-FFF2-40B4-BE49-F238E27FC236}">
              <a16:creationId xmlns="" xmlns:a16="http://schemas.microsoft.com/office/drawing/2014/main" id="{00000000-0008-0000-0600-00006F010000}"/>
            </a:ext>
          </a:extLst>
        </xdr:cNvPr>
        <xdr:cNvSpPr txBox="1"/>
      </xdr:nvSpPr>
      <xdr:spPr>
        <a:xfrm>
          <a:off x="10528300" y="977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1579</xdr:rowOff>
    </xdr:from>
    <xdr:to>
      <xdr:col>50</xdr:col>
      <xdr:colOff>165100</xdr:colOff>
      <xdr:row>57</xdr:row>
      <xdr:rowOff>103179</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9588500" y="977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94306</xdr:rowOff>
    </xdr:from>
    <xdr:ext cx="534377"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9372111" y="98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82407</xdr:rowOff>
    </xdr:from>
    <xdr:to>
      <xdr:col>46</xdr:col>
      <xdr:colOff>38100</xdr:colOff>
      <xdr:row>58</xdr:row>
      <xdr:rowOff>12557</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8699500" y="98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3684</xdr:rowOff>
    </xdr:from>
    <xdr:ext cx="534377"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8483111" y="99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16426</xdr:rowOff>
    </xdr:from>
    <xdr:to>
      <xdr:col>41</xdr:col>
      <xdr:colOff>101600</xdr:colOff>
      <xdr:row>57</xdr:row>
      <xdr:rowOff>118026</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7810500" y="97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109153</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7594111" y="988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161873</xdr:rowOff>
    </xdr:from>
    <xdr:to>
      <xdr:col>36</xdr:col>
      <xdr:colOff>165100</xdr:colOff>
      <xdr:row>57</xdr:row>
      <xdr:rowOff>92023</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6921500" y="97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83150</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6705111" y="985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0" name="普通建設事業費 （ うち新規整備　）最小値テキスト">
          <a:extLst>
            <a:ext uri="{FF2B5EF4-FFF2-40B4-BE49-F238E27FC236}">
              <a16:creationId xmlns="" xmlns:a16="http://schemas.microsoft.com/office/drawing/2014/main" id="{00000000-0008-0000-0600-000090010000}"/>
            </a:ext>
          </a:extLst>
        </xdr:cNvPr>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2" name="普通建設事業費 （ うち新規整備　）最大値テキスト">
          <a:extLst>
            <a:ext uri="{FF2B5EF4-FFF2-40B4-BE49-F238E27FC236}">
              <a16:creationId xmlns="" xmlns:a16="http://schemas.microsoft.com/office/drawing/2014/main" id="{00000000-0008-0000-0600-000092010000}"/>
            </a:ext>
          </a:extLst>
        </xdr:cNvPr>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51327</xdr:rowOff>
    </xdr:from>
    <xdr:to>
      <xdr:col>55</xdr:col>
      <xdr:colOff>0</xdr:colOff>
      <xdr:row>76</xdr:row>
      <xdr:rowOff>162598</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flipV="1">
          <a:off x="9639300" y="13081527"/>
          <a:ext cx="838200" cy="1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134765</xdr:rowOff>
    </xdr:from>
    <xdr:ext cx="534377" cy="259045"/>
    <xdr:sp macro="" textlink="">
      <xdr:nvSpPr>
        <xdr:cNvPr id="405" name="普通建設事業費 （ うち新規整備　）平均値テキスト">
          <a:extLst>
            <a:ext uri="{FF2B5EF4-FFF2-40B4-BE49-F238E27FC236}">
              <a16:creationId xmlns="" xmlns:a16="http://schemas.microsoft.com/office/drawing/2014/main" id="{00000000-0008-0000-0600-000095010000}"/>
            </a:ext>
          </a:extLst>
        </xdr:cNvPr>
        <xdr:cNvSpPr txBox="1"/>
      </xdr:nvSpPr>
      <xdr:spPr>
        <a:xfrm>
          <a:off x="10528300" y="1316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162598</xdr:rowOff>
    </xdr:from>
    <xdr:to>
      <xdr:col>50</xdr:col>
      <xdr:colOff>114300</xdr:colOff>
      <xdr:row>77</xdr:row>
      <xdr:rowOff>107181</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8750300" y="13192798"/>
          <a:ext cx="889000" cy="11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97178</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9372111" y="132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93046</xdr:rowOff>
    </xdr:from>
    <xdr:to>
      <xdr:col>45</xdr:col>
      <xdr:colOff>177800</xdr:colOff>
      <xdr:row>77</xdr:row>
      <xdr:rowOff>107181</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a:off x="7861300" y="12951796"/>
          <a:ext cx="889000" cy="35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114578</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8483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55766</xdr:rowOff>
    </xdr:from>
    <xdr:to>
      <xdr:col>41</xdr:col>
      <xdr:colOff>50800</xdr:colOff>
      <xdr:row>75</xdr:row>
      <xdr:rowOff>93046</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a:off x="6972300" y="12914516"/>
          <a:ext cx="889000" cy="3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25750</xdr:rowOff>
    </xdr:from>
    <xdr:to>
      <xdr:col>41</xdr:col>
      <xdr:colOff>101600</xdr:colOff>
      <xdr:row>75</xdr:row>
      <xdr:rowOff>127350</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7810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143877</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7594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85757</xdr:rowOff>
    </xdr:from>
    <xdr:to>
      <xdr:col>36</xdr:col>
      <xdr:colOff>165100</xdr:colOff>
      <xdr:row>75</xdr:row>
      <xdr:rowOff>15907</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6921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32434</xdr:rowOff>
    </xdr:from>
    <xdr:ext cx="534377"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705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527</xdr:rowOff>
    </xdr:from>
    <xdr:to>
      <xdr:col>55</xdr:col>
      <xdr:colOff>50800</xdr:colOff>
      <xdr:row>76</xdr:row>
      <xdr:rowOff>102127</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10426700" y="130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23404</xdr:rowOff>
    </xdr:from>
    <xdr:ext cx="534377" cy="259045"/>
    <xdr:sp macro="" textlink="">
      <xdr:nvSpPr>
        <xdr:cNvPr id="424" name="普通建設事業費 （ うち新規整備　）該当値テキスト">
          <a:extLst>
            <a:ext uri="{FF2B5EF4-FFF2-40B4-BE49-F238E27FC236}">
              <a16:creationId xmlns="" xmlns:a16="http://schemas.microsoft.com/office/drawing/2014/main" id="{00000000-0008-0000-0600-0000A8010000}"/>
            </a:ext>
          </a:extLst>
        </xdr:cNvPr>
        <xdr:cNvSpPr txBox="1"/>
      </xdr:nvSpPr>
      <xdr:spPr>
        <a:xfrm>
          <a:off x="10528300" y="1288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111798</xdr:rowOff>
    </xdr:from>
    <xdr:to>
      <xdr:col>50</xdr:col>
      <xdr:colOff>165100</xdr:colOff>
      <xdr:row>77</xdr:row>
      <xdr:rowOff>41948</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9588500" y="131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58475</xdr:rowOff>
    </xdr:from>
    <xdr:ext cx="534377"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9372111" y="129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56381</xdr:rowOff>
    </xdr:from>
    <xdr:to>
      <xdr:col>46</xdr:col>
      <xdr:colOff>38100</xdr:colOff>
      <xdr:row>77</xdr:row>
      <xdr:rowOff>157981</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8699500" y="132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149108</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8483111" y="133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42246</xdr:rowOff>
    </xdr:from>
    <xdr:to>
      <xdr:col>41</xdr:col>
      <xdr:colOff>101600</xdr:colOff>
      <xdr:row>75</xdr:row>
      <xdr:rowOff>143846</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7810500" y="129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134974</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7594111" y="1299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4966</xdr:rowOff>
    </xdr:from>
    <xdr:to>
      <xdr:col>36</xdr:col>
      <xdr:colOff>165100</xdr:colOff>
      <xdr:row>75</xdr:row>
      <xdr:rowOff>106566</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6921500" y="128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97693</xdr:rowOff>
    </xdr:from>
    <xdr:ext cx="534377"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6705111" y="129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3" name="普通建設事業費 （ うち更新整備　）最小値テキスト">
          <a:extLst>
            <a:ext uri="{FF2B5EF4-FFF2-40B4-BE49-F238E27FC236}">
              <a16:creationId xmlns="" xmlns:a16="http://schemas.microsoft.com/office/drawing/2014/main" id="{00000000-0008-0000-0600-0000C5010000}"/>
            </a:ext>
          </a:extLst>
        </xdr:cNvPr>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5" name="普通建設事業費 （ うち更新整備　）最大値テキスト">
          <a:extLst>
            <a:ext uri="{FF2B5EF4-FFF2-40B4-BE49-F238E27FC236}">
              <a16:creationId xmlns="" xmlns:a16="http://schemas.microsoft.com/office/drawing/2014/main" id="{00000000-0008-0000-0600-0000C7010000}"/>
            </a:ext>
          </a:extLst>
        </xdr:cNvPr>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55718</xdr:rowOff>
    </xdr:from>
    <xdr:to>
      <xdr:col>55</xdr:col>
      <xdr:colOff>0</xdr:colOff>
      <xdr:row>96</xdr:row>
      <xdr:rowOff>122915</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9639300" y="16514918"/>
          <a:ext cx="838200" cy="6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23161</xdr:rowOff>
    </xdr:from>
    <xdr:ext cx="534377" cy="259045"/>
    <xdr:sp macro="" textlink="">
      <xdr:nvSpPr>
        <xdr:cNvPr id="458" name="普通建設事業費 （ うち更新整備　）平均値テキスト">
          <a:extLst>
            <a:ext uri="{FF2B5EF4-FFF2-40B4-BE49-F238E27FC236}">
              <a16:creationId xmlns="" xmlns:a16="http://schemas.microsoft.com/office/drawing/2014/main" id="{00000000-0008-0000-0600-0000CA010000}"/>
            </a:ext>
          </a:extLst>
        </xdr:cNvPr>
        <xdr:cNvSpPr txBox="1"/>
      </xdr:nvSpPr>
      <xdr:spPr>
        <a:xfrm>
          <a:off x="10528300" y="1631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59" name="フローチャート: 判断 458">
          <a:extLst>
            <a:ext uri="{FF2B5EF4-FFF2-40B4-BE49-F238E27FC236}">
              <a16:creationId xmlns="" xmlns:a16="http://schemas.microsoft.com/office/drawing/2014/main" id="{00000000-0008-0000-0600-0000CB010000}"/>
            </a:ext>
          </a:extLst>
        </xdr:cNvPr>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55718</xdr:rowOff>
    </xdr:from>
    <xdr:to>
      <xdr:col>50</xdr:col>
      <xdr:colOff>114300</xdr:colOff>
      <xdr:row>96</xdr:row>
      <xdr:rowOff>140106</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8750300" y="16514918"/>
          <a:ext cx="889000" cy="8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110672</xdr:rowOff>
    </xdr:from>
    <xdr:ext cx="534377"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9372111" y="162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137796</xdr:rowOff>
    </xdr:from>
    <xdr:to>
      <xdr:col>45</xdr:col>
      <xdr:colOff>177800</xdr:colOff>
      <xdr:row>96</xdr:row>
      <xdr:rowOff>140106</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7861300" y="16596996"/>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4" name="フローチャート: 判断 463">
          <a:extLst>
            <a:ext uri="{FF2B5EF4-FFF2-40B4-BE49-F238E27FC236}">
              <a16:creationId xmlns="" xmlns:a16="http://schemas.microsoft.com/office/drawing/2014/main" id="{00000000-0008-0000-0600-0000D0010000}"/>
            </a:ext>
          </a:extLst>
        </xdr:cNvPr>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146214</xdr:rowOff>
    </xdr:from>
    <xdr:ext cx="534377"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8483111" y="1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126772</xdr:rowOff>
    </xdr:from>
    <xdr:to>
      <xdr:col>41</xdr:col>
      <xdr:colOff>50800</xdr:colOff>
      <xdr:row>96</xdr:row>
      <xdr:rowOff>137796</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6972300" y="16585972"/>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29450</xdr:rowOff>
    </xdr:from>
    <xdr:ext cx="534377"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7594111" y="163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78356</xdr:rowOff>
    </xdr:from>
    <xdr:to>
      <xdr:col>36</xdr:col>
      <xdr:colOff>165100</xdr:colOff>
      <xdr:row>97</xdr:row>
      <xdr:rowOff>8506</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6921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171083</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6705111" y="166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72115</xdr:rowOff>
    </xdr:from>
    <xdr:to>
      <xdr:col>55</xdr:col>
      <xdr:colOff>50800</xdr:colOff>
      <xdr:row>97</xdr:row>
      <xdr:rowOff>2265</xdr:rowOff>
    </xdr:to>
    <xdr:sp macro="" textlink="">
      <xdr:nvSpPr>
        <xdr:cNvPr id="476" name="楕円 475">
          <a:extLst>
            <a:ext uri="{FF2B5EF4-FFF2-40B4-BE49-F238E27FC236}">
              <a16:creationId xmlns="" xmlns:a16="http://schemas.microsoft.com/office/drawing/2014/main" id="{00000000-0008-0000-0600-0000DC010000}"/>
            </a:ext>
          </a:extLst>
        </xdr:cNvPr>
        <xdr:cNvSpPr/>
      </xdr:nvSpPr>
      <xdr:spPr>
        <a:xfrm>
          <a:off x="10426700" y="165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50542</xdr:rowOff>
    </xdr:from>
    <xdr:ext cx="534377" cy="259045"/>
    <xdr:sp macro="" textlink="">
      <xdr:nvSpPr>
        <xdr:cNvPr id="477" name="普通建設事業費 （ うち更新整備　）該当値テキスト">
          <a:extLst>
            <a:ext uri="{FF2B5EF4-FFF2-40B4-BE49-F238E27FC236}">
              <a16:creationId xmlns="" xmlns:a16="http://schemas.microsoft.com/office/drawing/2014/main" id="{00000000-0008-0000-0600-0000DD010000}"/>
            </a:ext>
          </a:extLst>
        </xdr:cNvPr>
        <xdr:cNvSpPr txBox="1"/>
      </xdr:nvSpPr>
      <xdr:spPr>
        <a:xfrm>
          <a:off x="10528300" y="1650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4918</xdr:rowOff>
    </xdr:from>
    <xdr:to>
      <xdr:col>50</xdr:col>
      <xdr:colOff>165100</xdr:colOff>
      <xdr:row>96</xdr:row>
      <xdr:rowOff>106518</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9588500" y="1646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97645</xdr:rowOff>
    </xdr:from>
    <xdr:ext cx="534377"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9372111" y="1655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89306</xdr:rowOff>
    </xdr:from>
    <xdr:to>
      <xdr:col>46</xdr:col>
      <xdr:colOff>38100</xdr:colOff>
      <xdr:row>97</xdr:row>
      <xdr:rowOff>19456</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8699500" y="165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10583</xdr:rowOff>
    </xdr:from>
    <xdr:ext cx="534377"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8483111" y="16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86996</xdr:rowOff>
    </xdr:from>
    <xdr:to>
      <xdr:col>41</xdr:col>
      <xdr:colOff>101600</xdr:colOff>
      <xdr:row>97</xdr:row>
      <xdr:rowOff>17146</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7810500" y="165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8273</xdr:rowOff>
    </xdr:from>
    <xdr:ext cx="534377"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7594111" y="166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75972</xdr:rowOff>
    </xdr:from>
    <xdr:to>
      <xdr:col>36</xdr:col>
      <xdr:colOff>165100</xdr:colOff>
      <xdr:row>97</xdr:row>
      <xdr:rowOff>6122</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6921500" y="165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22649</xdr:rowOff>
    </xdr:from>
    <xdr:ext cx="534377"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6705111" y="163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4" name="災害復旧事業費最大値テキスト">
          <a:extLst>
            <a:ext uri="{FF2B5EF4-FFF2-40B4-BE49-F238E27FC236}">
              <a16:creationId xmlns="" xmlns:a16="http://schemas.microsoft.com/office/drawing/2014/main" id="{00000000-0008-0000-0600-000002020000}"/>
            </a:ext>
          </a:extLst>
        </xdr:cNvPr>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38506</xdr:rowOff>
    </xdr:from>
    <xdr:to>
      <xdr:col>85</xdr:col>
      <xdr:colOff>127000</xdr:colOff>
      <xdr:row>39</xdr:row>
      <xdr:rowOff>73025</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flipV="1">
          <a:off x="15481300" y="6553606"/>
          <a:ext cx="838200" cy="20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50552</xdr:rowOff>
    </xdr:from>
    <xdr:ext cx="534377" cy="259045"/>
    <xdr:sp macro="" textlink="">
      <xdr:nvSpPr>
        <xdr:cNvPr id="517" name="災害復旧事業費平均値テキスト">
          <a:extLst>
            <a:ext uri="{FF2B5EF4-FFF2-40B4-BE49-F238E27FC236}">
              <a16:creationId xmlns="" xmlns:a16="http://schemas.microsoft.com/office/drawing/2014/main" id="{00000000-0008-0000-0600-000005020000}"/>
            </a:ext>
          </a:extLst>
        </xdr:cNvPr>
        <xdr:cNvSpPr txBox="1"/>
      </xdr:nvSpPr>
      <xdr:spPr>
        <a:xfrm>
          <a:off x="16370300" y="6565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73025</xdr:rowOff>
    </xdr:from>
    <xdr:to>
      <xdr:col>81</xdr:col>
      <xdr:colOff>50800</xdr:colOff>
      <xdr:row>39</xdr:row>
      <xdr:rowOff>78609</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flipV="1">
          <a:off x="14592300" y="6759575"/>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83431</xdr:rowOff>
    </xdr:from>
    <xdr:ext cx="469744"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46428" y="64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78609</xdr:rowOff>
    </xdr:from>
    <xdr:to>
      <xdr:col>76</xdr:col>
      <xdr:colOff>114300</xdr:colOff>
      <xdr:row>39</xdr:row>
      <xdr:rowOff>98878</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flipV="1">
          <a:off x="13703300" y="6765159"/>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117078</xdr:rowOff>
    </xdr:from>
    <xdr:ext cx="469744"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4357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119658</xdr:rowOff>
    </xdr:from>
    <xdr:ext cx="469744"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3468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136275</xdr:rowOff>
    </xdr:from>
    <xdr:to>
      <xdr:col>67</xdr:col>
      <xdr:colOff>101600</xdr:colOff>
      <xdr:row>39</xdr:row>
      <xdr:rowOff>66425</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2763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82952</xdr:rowOff>
    </xdr:from>
    <xdr:ext cx="469744"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2579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159156</xdr:rowOff>
    </xdr:from>
    <xdr:to>
      <xdr:col>85</xdr:col>
      <xdr:colOff>177800</xdr:colOff>
      <xdr:row>38</xdr:row>
      <xdr:rowOff>89306</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6268700" y="65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10584</xdr:rowOff>
    </xdr:from>
    <xdr:ext cx="534377" cy="259045"/>
    <xdr:sp macro="" textlink="">
      <xdr:nvSpPr>
        <xdr:cNvPr id="536" name="災害復旧事業費該当値テキスト">
          <a:extLst>
            <a:ext uri="{FF2B5EF4-FFF2-40B4-BE49-F238E27FC236}">
              <a16:creationId xmlns="" xmlns:a16="http://schemas.microsoft.com/office/drawing/2014/main" id="{00000000-0008-0000-0600-000018020000}"/>
            </a:ext>
          </a:extLst>
        </xdr:cNvPr>
        <xdr:cNvSpPr txBox="1"/>
      </xdr:nvSpPr>
      <xdr:spPr>
        <a:xfrm>
          <a:off x="16370300" y="63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22225</xdr:rowOff>
    </xdr:from>
    <xdr:to>
      <xdr:col>81</xdr:col>
      <xdr:colOff>101600</xdr:colOff>
      <xdr:row>39</xdr:row>
      <xdr:rowOff>123825</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54305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114952</xdr:rowOff>
    </xdr:from>
    <xdr:ext cx="469744"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5246428" y="680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27809</xdr:rowOff>
    </xdr:from>
    <xdr:to>
      <xdr:col>76</xdr:col>
      <xdr:colOff>165100</xdr:colOff>
      <xdr:row>39</xdr:row>
      <xdr:rowOff>129409</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4541500" y="671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120536</xdr:rowOff>
    </xdr:from>
    <xdr:ext cx="469744"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4357428" y="680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159817</xdr:rowOff>
    </xdr:from>
    <xdr:to>
      <xdr:col>85</xdr:col>
      <xdr:colOff>126364</xdr:colOff>
      <xdr:row>79</xdr:row>
      <xdr:rowOff>117793</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flipV="1">
          <a:off x="16317595" y="12504217"/>
          <a:ext cx="1269" cy="11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121620</xdr:rowOff>
    </xdr:from>
    <xdr:ext cx="534377" cy="259045"/>
    <xdr:sp macro="" textlink="">
      <xdr:nvSpPr>
        <xdr:cNvPr id="619" name="公債費最小値テキスト">
          <a:extLst>
            <a:ext uri="{FF2B5EF4-FFF2-40B4-BE49-F238E27FC236}">
              <a16:creationId xmlns="" xmlns:a16="http://schemas.microsoft.com/office/drawing/2014/main" id="{00000000-0008-0000-0600-00006B020000}"/>
            </a:ext>
          </a:extLst>
        </xdr:cNvPr>
        <xdr:cNvSpPr txBox="1"/>
      </xdr:nvSpPr>
      <xdr:spPr>
        <a:xfrm>
          <a:off x="16370300" y="13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117793</xdr:rowOff>
    </xdr:from>
    <xdr:to>
      <xdr:col>86</xdr:col>
      <xdr:colOff>25400</xdr:colOff>
      <xdr:row>79</xdr:row>
      <xdr:rowOff>117793</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6230600" y="1366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106494</xdr:rowOff>
    </xdr:from>
    <xdr:ext cx="599010" cy="259045"/>
    <xdr:sp macro="" textlink="">
      <xdr:nvSpPr>
        <xdr:cNvPr id="621" name="公債費最大値テキスト">
          <a:extLst>
            <a:ext uri="{FF2B5EF4-FFF2-40B4-BE49-F238E27FC236}">
              <a16:creationId xmlns="" xmlns:a16="http://schemas.microsoft.com/office/drawing/2014/main" id="{00000000-0008-0000-0600-00006D020000}"/>
            </a:ext>
          </a:extLst>
        </xdr:cNvPr>
        <xdr:cNvSpPr txBox="1"/>
      </xdr:nvSpPr>
      <xdr:spPr>
        <a:xfrm>
          <a:off x="16370300" y="1227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159817</xdr:rowOff>
    </xdr:from>
    <xdr:to>
      <xdr:col>86</xdr:col>
      <xdr:colOff>25400</xdr:colOff>
      <xdr:row>72</xdr:row>
      <xdr:rowOff>159817</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6230600" y="1250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126822</xdr:rowOff>
    </xdr:from>
    <xdr:to>
      <xdr:col>85</xdr:col>
      <xdr:colOff>127000</xdr:colOff>
      <xdr:row>72</xdr:row>
      <xdr:rowOff>161213</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5481300" y="12471222"/>
          <a:ext cx="838200" cy="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113720</xdr:rowOff>
    </xdr:from>
    <xdr:ext cx="534377" cy="259045"/>
    <xdr:sp macro="" textlink="">
      <xdr:nvSpPr>
        <xdr:cNvPr id="624" name="公債費平均値テキスト">
          <a:extLst>
            <a:ext uri="{FF2B5EF4-FFF2-40B4-BE49-F238E27FC236}">
              <a16:creationId xmlns="" xmlns:a16="http://schemas.microsoft.com/office/drawing/2014/main" id="{00000000-0008-0000-0600-000070020000}"/>
            </a:ext>
          </a:extLst>
        </xdr:cNvPr>
        <xdr:cNvSpPr txBox="1"/>
      </xdr:nvSpPr>
      <xdr:spPr>
        <a:xfrm>
          <a:off x="16370300" y="12972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135293</xdr:rowOff>
    </xdr:from>
    <xdr:to>
      <xdr:col>85</xdr:col>
      <xdr:colOff>177800</xdr:colOff>
      <xdr:row>76</xdr:row>
      <xdr:rowOff>65444</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62687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126822</xdr:rowOff>
    </xdr:from>
    <xdr:to>
      <xdr:col>81</xdr:col>
      <xdr:colOff>50800</xdr:colOff>
      <xdr:row>72</xdr:row>
      <xdr:rowOff>137096</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flipV="1">
          <a:off x="14592300" y="12471222"/>
          <a:ext cx="8890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99137</xdr:rowOff>
    </xdr:from>
    <xdr:to>
      <xdr:col>81</xdr:col>
      <xdr:colOff>101600</xdr:colOff>
      <xdr:row>76</xdr:row>
      <xdr:rowOff>29287</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5430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20414</xdr:rowOff>
    </xdr:from>
    <xdr:ext cx="534377"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5214111"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92063</xdr:rowOff>
    </xdr:from>
    <xdr:to>
      <xdr:col>76</xdr:col>
      <xdr:colOff>114300</xdr:colOff>
      <xdr:row>72</xdr:row>
      <xdr:rowOff>137096</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a:off x="13703300" y="12436463"/>
          <a:ext cx="889000" cy="4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88760</xdr:rowOff>
    </xdr:from>
    <xdr:to>
      <xdr:col>76</xdr:col>
      <xdr:colOff>165100</xdr:colOff>
      <xdr:row>76</xdr:row>
      <xdr:rowOff>18910</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4541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10037</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4325111" y="13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140056</xdr:rowOff>
    </xdr:from>
    <xdr:to>
      <xdr:col>71</xdr:col>
      <xdr:colOff>177800</xdr:colOff>
      <xdr:row>72</xdr:row>
      <xdr:rowOff>92063</xdr:rowOff>
    </xdr:to>
    <xdr:cxnSp macro="">
      <xdr:nvCxnSpPr>
        <xdr:cNvPr id="632" name="直線コネクタ 631">
          <a:extLst>
            <a:ext uri="{FF2B5EF4-FFF2-40B4-BE49-F238E27FC236}">
              <a16:creationId xmlns="" xmlns:a16="http://schemas.microsoft.com/office/drawing/2014/main" id="{00000000-0008-0000-0600-000078020000}"/>
            </a:ext>
          </a:extLst>
        </xdr:cNvPr>
        <xdr:cNvCxnSpPr/>
      </xdr:nvCxnSpPr>
      <xdr:spPr>
        <a:xfrm>
          <a:off x="12814300" y="12313006"/>
          <a:ext cx="889000" cy="12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44945</xdr:rowOff>
    </xdr:from>
    <xdr:to>
      <xdr:col>72</xdr:col>
      <xdr:colOff>38100</xdr:colOff>
      <xdr:row>75</xdr:row>
      <xdr:rowOff>146546</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3652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137672</xdr:rowOff>
    </xdr:from>
    <xdr:ext cx="534377"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3436111" y="129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26746</xdr:rowOff>
    </xdr:from>
    <xdr:to>
      <xdr:col>67</xdr:col>
      <xdr:colOff>101600</xdr:colOff>
      <xdr:row>75</xdr:row>
      <xdr:rowOff>128346</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2763500" y="128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119473</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2547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110413</xdr:rowOff>
    </xdr:from>
    <xdr:to>
      <xdr:col>85</xdr:col>
      <xdr:colOff>177800</xdr:colOff>
      <xdr:row>73</xdr:row>
      <xdr:rowOff>40563</xdr:rowOff>
    </xdr:to>
    <xdr:sp macro="" textlink="">
      <xdr:nvSpPr>
        <xdr:cNvPr id="642" name="楕円 641">
          <a:extLst>
            <a:ext uri="{FF2B5EF4-FFF2-40B4-BE49-F238E27FC236}">
              <a16:creationId xmlns="" xmlns:a16="http://schemas.microsoft.com/office/drawing/2014/main" id="{00000000-0008-0000-0600-000082020000}"/>
            </a:ext>
          </a:extLst>
        </xdr:cNvPr>
        <xdr:cNvSpPr/>
      </xdr:nvSpPr>
      <xdr:spPr>
        <a:xfrm>
          <a:off x="16268700" y="124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62043</xdr:rowOff>
    </xdr:from>
    <xdr:ext cx="599010" cy="259045"/>
    <xdr:sp macro="" textlink="">
      <xdr:nvSpPr>
        <xdr:cNvPr id="643" name="公債費該当値テキスト">
          <a:extLst>
            <a:ext uri="{FF2B5EF4-FFF2-40B4-BE49-F238E27FC236}">
              <a16:creationId xmlns="" xmlns:a16="http://schemas.microsoft.com/office/drawing/2014/main" id="{00000000-0008-0000-0600-000083020000}"/>
            </a:ext>
          </a:extLst>
        </xdr:cNvPr>
        <xdr:cNvSpPr txBox="1"/>
      </xdr:nvSpPr>
      <xdr:spPr>
        <a:xfrm>
          <a:off x="16370300" y="1240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76022</xdr:rowOff>
    </xdr:from>
    <xdr:to>
      <xdr:col>81</xdr:col>
      <xdr:colOff>101600</xdr:colOff>
      <xdr:row>73</xdr:row>
      <xdr:rowOff>6172</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5430500" y="124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22699</xdr:rowOff>
    </xdr:from>
    <xdr:ext cx="59901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5181795" y="121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86296</xdr:rowOff>
    </xdr:from>
    <xdr:to>
      <xdr:col>76</xdr:col>
      <xdr:colOff>165100</xdr:colOff>
      <xdr:row>73</xdr:row>
      <xdr:rowOff>16446</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4541500" y="124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32973</xdr:rowOff>
    </xdr:from>
    <xdr:ext cx="599010"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4292795" y="1220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41263</xdr:rowOff>
    </xdr:from>
    <xdr:to>
      <xdr:col>72</xdr:col>
      <xdr:colOff>38100</xdr:colOff>
      <xdr:row>72</xdr:row>
      <xdr:rowOff>142863</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3652500" y="123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159390</xdr:rowOff>
    </xdr:from>
    <xdr:ext cx="599010"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3403795" y="1216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89256</xdr:rowOff>
    </xdr:from>
    <xdr:to>
      <xdr:col>67</xdr:col>
      <xdr:colOff>101600</xdr:colOff>
      <xdr:row>72</xdr:row>
      <xdr:rowOff>19406</xdr:rowOff>
    </xdr:to>
    <xdr:sp macro="" textlink="">
      <xdr:nvSpPr>
        <xdr:cNvPr id="650" name="楕円 649">
          <a:extLst>
            <a:ext uri="{FF2B5EF4-FFF2-40B4-BE49-F238E27FC236}">
              <a16:creationId xmlns="" xmlns:a16="http://schemas.microsoft.com/office/drawing/2014/main" id="{00000000-0008-0000-0600-00008A020000}"/>
            </a:ext>
          </a:extLst>
        </xdr:cNvPr>
        <xdr:cNvSpPr/>
      </xdr:nvSpPr>
      <xdr:spPr>
        <a:xfrm>
          <a:off x="12763500" y="1226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35933</xdr:rowOff>
    </xdr:from>
    <xdr:ext cx="599010"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2514795" y="1203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76" name="積立金最小値テキスト">
          <a:extLst>
            <a:ext uri="{FF2B5EF4-FFF2-40B4-BE49-F238E27FC236}">
              <a16:creationId xmlns="" xmlns:a16="http://schemas.microsoft.com/office/drawing/2014/main" id="{00000000-0008-0000-0600-0000A4020000}"/>
            </a:ext>
          </a:extLst>
        </xdr:cNvPr>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78" name="積立金最大値テキスト">
          <a:extLst>
            <a:ext uri="{FF2B5EF4-FFF2-40B4-BE49-F238E27FC236}">
              <a16:creationId xmlns="" xmlns:a16="http://schemas.microsoft.com/office/drawing/2014/main" id="{00000000-0008-0000-0600-0000A6020000}"/>
            </a:ext>
          </a:extLst>
        </xdr:cNvPr>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127684</xdr:rowOff>
    </xdr:from>
    <xdr:to>
      <xdr:col>85</xdr:col>
      <xdr:colOff>127000</xdr:colOff>
      <xdr:row>98</xdr:row>
      <xdr:rowOff>129623</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flipV="1">
          <a:off x="15481300" y="16758334"/>
          <a:ext cx="838200" cy="17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148423</xdr:rowOff>
    </xdr:from>
    <xdr:ext cx="534377" cy="259045"/>
    <xdr:sp macro="" textlink="">
      <xdr:nvSpPr>
        <xdr:cNvPr id="681" name="積立金平均値テキスト">
          <a:extLst>
            <a:ext uri="{FF2B5EF4-FFF2-40B4-BE49-F238E27FC236}">
              <a16:creationId xmlns="" xmlns:a16="http://schemas.microsoft.com/office/drawing/2014/main" id="{00000000-0008-0000-0600-0000A9020000}"/>
            </a:ext>
          </a:extLst>
        </xdr:cNvPr>
        <xdr:cNvSpPr txBox="1"/>
      </xdr:nvSpPr>
      <xdr:spPr>
        <a:xfrm>
          <a:off x="16370300" y="1677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89374</xdr:rowOff>
    </xdr:from>
    <xdr:to>
      <xdr:col>81</xdr:col>
      <xdr:colOff>50800</xdr:colOff>
      <xdr:row>98</xdr:row>
      <xdr:rowOff>129623</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4592300" y="16891474"/>
          <a:ext cx="889000" cy="4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4" name="フローチャート: 判断 683">
          <a:extLst>
            <a:ext uri="{FF2B5EF4-FFF2-40B4-BE49-F238E27FC236}">
              <a16:creationId xmlns="" xmlns:a16="http://schemas.microsoft.com/office/drawing/2014/main" id="{00000000-0008-0000-0600-0000AC020000}"/>
            </a:ext>
          </a:extLst>
        </xdr:cNvPr>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157120</xdr:rowOff>
    </xdr:from>
    <xdr:ext cx="534377"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5214111" y="166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89374</xdr:rowOff>
    </xdr:from>
    <xdr:to>
      <xdr:col>76</xdr:col>
      <xdr:colOff>114300</xdr:colOff>
      <xdr:row>98</xdr:row>
      <xdr:rowOff>134396</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flipV="1">
          <a:off x="13703300" y="16891474"/>
          <a:ext cx="889000" cy="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132859</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4325111" y="169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72396</xdr:rowOff>
    </xdr:from>
    <xdr:to>
      <xdr:col>71</xdr:col>
      <xdr:colOff>177800</xdr:colOff>
      <xdr:row>98</xdr:row>
      <xdr:rowOff>134396</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a:off x="12814300" y="16874496"/>
          <a:ext cx="889000" cy="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164904</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3436111" y="166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68661</xdr:rowOff>
    </xdr:from>
    <xdr:to>
      <xdr:col>67</xdr:col>
      <xdr:colOff>101600</xdr:colOff>
      <xdr:row>98</xdr:row>
      <xdr:rowOff>170261</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2763500" y="1687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161388</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2547111" y="1696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76884</xdr:rowOff>
    </xdr:from>
    <xdr:to>
      <xdr:col>85</xdr:col>
      <xdr:colOff>177800</xdr:colOff>
      <xdr:row>98</xdr:row>
      <xdr:rowOff>7034</xdr:rowOff>
    </xdr:to>
    <xdr:sp macro="" textlink="">
      <xdr:nvSpPr>
        <xdr:cNvPr id="699" name="楕円 698">
          <a:extLst>
            <a:ext uri="{FF2B5EF4-FFF2-40B4-BE49-F238E27FC236}">
              <a16:creationId xmlns="" xmlns:a16="http://schemas.microsoft.com/office/drawing/2014/main" id="{00000000-0008-0000-0600-0000BB020000}"/>
            </a:ext>
          </a:extLst>
        </xdr:cNvPr>
        <xdr:cNvSpPr/>
      </xdr:nvSpPr>
      <xdr:spPr>
        <a:xfrm>
          <a:off x="16268700" y="1670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99761</xdr:rowOff>
    </xdr:from>
    <xdr:ext cx="534377" cy="259045"/>
    <xdr:sp macro="" textlink="">
      <xdr:nvSpPr>
        <xdr:cNvPr id="700" name="積立金該当値テキスト">
          <a:extLst>
            <a:ext uri="{FF2B5EF4-FFF2-40B4-BE49-F238E27FC236}">
              <a16:creationId xmlns="" xmlns:a16="http://schemas.microsoft.com/office/drawing/2014/main" id="{00000000-0008-0000-0600-0000BC020000}"/>
            </a:ext>
          </a:extLst>
        </xdr:cNvPr>
        <xdr:cNvSpPr txBox="1"/>
      </xdr:nvSpPr>
      <xdr:spPr>
        <a:xfrm>
          <a:off x="16370300" y="1655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78823</xdr:rowOff>
    </xdr:from>
    <xdr:to>
      <xdr:col>81</xdr:col>
      <xdr:colOff>101600</xdr:colOff>
      <xdr:row>99</xdr:row>
      <xdr:rowOff>8973</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5430500" y="1688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100</xdr:rowOff>
    </xdr:from>
    <xdr:ext cx="534377"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5214111" y="169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38574</xdr:rowOff>
    </xdr:from>
    <xdr:to>
      <xdr:col>76</xdr:col>
      <xdr:colOff>165100</xdr:colOff>
      <xdr:row>98</xdr:row>
      <xdr:rowOff>140174</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4541500" y="1684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156701</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4325111" y="1661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83596</xdr:rowOff>
    </xdr:from>
    <xdr:to>
      <xdr:col>72</xdr:col>
      <xdr:colOff>38100</xdr:colOff>
      <xdr:row>99</xdr:row>
      <xdr:rowOff>13746</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3652500" y="168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4873</xdr:rowOff>
    </xdr:from>
    <xdr:ext cx="534377"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3436111" y="169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21596</xdr:rowOff>
    </xdr:from>
    <xdr:to>
      <xdr:col>67</xdr:col>
      <xdr:colOff>101600</xdr:colOff>
      <xdr:row>98</xdr:row>
      <xdr:rowOff>123196</xdr:rowOff>
    </xdr:to>
    <xdr:sp macro="" textlink="">
      <xdr:nvSpPr>
        <xdr:cNvPr id="707" name="楕円 706">
          <a:extLst>
            <a:ext uri="{FF2B5EF4-FFF2-40B4-BE49-F238E27FC236}">
              <a16:creationId xmlns="" xmlns:a16="http://schemas.microsoft.com/office/drawing/2014/main" id="{00000000-0008-0000-0600-0000C3020000}"/>
            </a:ext>
          </a:extLst>
        </xdr:cNvPr>
        <xdr:cNvSpPr/>
      </xdr:nvSpPr>
      <xdr:spPr>
        <a:xfrm>
          <a:off x="12763500" y="1682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139723</xdr:rowOff>
    </xdr:from>
    <xdr:ext cx="534377"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2547111" y="1659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37" name="投資及び出資金最大値テキスト">
          <a:extLst>
            <a:ext uri="{FF2B5EF4-FFF2-40B4-BE49-F238E27FC236}">
              <a16:creationId xmlns="" xmlns:a16="http://schemas.microsoft.com/office/drawing/2014/main" id="{00000000-0008-0000-0600-0000E1020000}"/>
            </a:ext>
          </a:extLst>
        </xdr:cNvPr>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60343</xdr:rowOff>
    </xdr:from>
    <xdr:to>
      <xdr:col>116</xdr:col>
      <xdr:colOff>63500</xdr:colOff>
      <xdr:row>39</xdr:row>
      <xdr:rowOff>87993</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21323300" y="6746893"/>
          <a:ext cx="838200" cy="2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35468</xdr:rowOff>
    </xdr:from>
    <xdr:ext cx="469744" cy="259045"/>
    <xdr:sp macro="" textlink="">
      <xdr:nvSpPr>
        <xdr:cNvPr id="740" name="投資及び出資金平均値テキスト">
          <a:extLst>
            <a:ext uri="{FF2B5EF4-FFF2-40B4-BE49-F238E27FC236}">
              <a16:creationId xmlns="" xmlns:a16="http://schemas.microsoft.com/office/drawing/2014/main" id="{00000000-0008-0000-0600-0000E4020000}"/>
            </a:ext>
          </a:extLst>
        </xdr:cNvPr>
        <xdr:cNvSpPr txBox="1"/>
      </xdr:nvSpPr>
      <xdr:spPr>
        <a:xfrm>
          <a:off x="22212300" y="620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1" name="フローチャート: 判断 740">
          <a:extLst>
            <a:ext uri="{FF2B5EF4-FFF2-40B4-BE49-F238E27FC236}">
              <a16:creationId xmlns="" xmlns:a16="http://schemas.microsoft.com/office/drawing/2014/main" id="{00000000-0008-0000-0600-0000E5020000}"/>
            </a:ext>
          </a:extLst>
        </xdr:cNvPr>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41946</xdr:rowOff>
    </xdr:from>
    <xdr:to>
      <xdr:col>111</xdr:col>
      <xdr:colOff>177800</xdr:colOff>
      <xdr:row>39</xdr:row>
      <xdr:rowOff>60343</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20434300" y="6728496"/>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19357</xdr:rowOff>
    </xdr:from>
    <xdr:ext cx="469744"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1088428" y="61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6568</xdr:rowOff>
    </xdr:from>
    <xdr:to>
      <xdr:col>107</xdr:col>
      <xdr:colOff>50800</xdr:colOff>
      <xdr:row>39</xdr:row>
      <xdr:rowOff>41946</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19545300" y="6693118"/>
          <a:ext cx="8890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90659</xdr:rowOff>
    </xdr:from>
    <xdr:ext cx="469744"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20199428" y="62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150695</xdr:rowOff>
    </xdr:from>
    <xdr:to>
      <xdr:col>102</xdr:col>
      <xdr:colOff>114300</xdr:colOff>
      <xdr:row>39</xdr:row>
      <xdr:rowOff>6568</xdr:rowOff>
    </xdr:to>
    <xdr:cxnSp macro="">
      <xdr:nvCxnSpPr>
        <xdr:cNvPr id="748" name="直線コネクタ 747">
          <a:extLst>
            <a:ext uri="{FF2B5EF4-FFF2-40B4-BE49-F238E27FC236}">
              <a16:creationId xmlns="" xmlns:a16="http://schemas.microsoft.com/office/drawing/2014/main" id="{00000000-0008-0000-0600-0000EC020000}"/>
            </a:ext>
          </a:extLst>
        </xdr:cNvPr>
        <xdr:cNvCxnSpPr/>
      </xdr:nvCxnSpPr>
      <xdr:spPr>
        <a:xfrm>
          <a:off x="18656300" y="6665795"/>
          <a:ext cx="889000" cy="2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171414</xdr:rowOff>
    </xdr:from>
    <xdr:to>
      <xdr:col>102</xdr:col>
      <xdr:colOff>165100</xdr:colOff>
      <xdr:row>38</xdr:row>
      <xdr:rowOff>101564</xdr:rowOff>
    </xdr:to>
    <xdr:sp macro="" textlink="">
      <xdr:nvSpPr>
        <xdr:cNvPr id="749" name="フローチャート: 判断 748">
          <a:extLst>
            <a:ext uri="{FF2B5EF4-FFF2-40B4-BE49-F238E27FC236}">
              <a16:creationId xmlns="" xmlns:a16="http://schemas.microsoft.com/office/drawing/2014/main" id="{00000000-0008-0000-0600-0000ED020000}"/>
            </a:ext>
          </a:extLst>
        </xdr:cNvPr>
        <xdr:cNvSpPr/>
      </xdr:nvSpPr>
      <xdr:spPr>
        <a:xfrm>
          <a:off x="19494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118091</xdr:rowOff>
    </xdr:from>
    <xdr:ext cx="469744"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9310428"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24674</xdr:rowOff>
    </xdr:from>
    <xdr:to>
      <xdr:col>98</xdr:col>
      <xdr:colOff>38100</xdr:colOff>
      <xdr:row>38</xdr:row>
      <xdr:rowOff>126274</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18605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142801</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8421428"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37193</xdr:rowOff>
    </xdr:from>
    <xdr:to>
      <xdr:col>116</xdr:col>
      <xdr:colOff>114300</xdr:colOff>
      <xdr:row>39</xdr:row>
      <xdr:rowOff>138793</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22110700" y="672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123570</xdr:rowOff>
    </xdr:from>
    <xdr:ext cx="378565" cy="259045"/>
    <xdr:sp macro="" textlink="">
      <xdr:nvSpPr>
        <xdr:cNvPr id="759" name="投資及び出資金該当値テキスト">
          <a:extLst>
            <a:ext uri="{FF2B5EF4-FFF2-40B4-BE49-F238E27FC236}">
              <a16:creationId xmlns="" xmlns:a16="http://schemas.microsoft.com/office/drawing/2014/main" id="{00000000-0008-0000-0600-0000F7020000}"/>
            </a:ext>
          </a:extLst>
        </xdr:cNvPr>
        <xdr:cNvSpPr txBox="1"/>
      </xdr:nvSpPr>
      <xdr:spPr>
        <a:xfrm>
          <a:off x="22212300" y="6638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9543</xdr:rowOff>
    </xdr:from>
    <xdr:to>
      <xdr:col>112</xdr:col>
      <xdr:colOff>38100</xdr:colOff>
      <xdr:row>39</xdr:row>
      <xdr:rowOff>111143</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21272500" y="66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102270</xdr:rowOff>
    </xdr:from>
    <xdr:ext cx="378565"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21134017" y="678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162596</xdr:rowOff>
    </xdr:from>
    <xdr:to>
      <xdr:col>107</xdr:col>
      <xdr:colOff>101600</xdr:colOff>
      <xdr:row>39</xdr:row>
      <xdr:rowOff>92746</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20383500" y="667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83873</xdr:rowOff>
    </xdr:from>
    <xdr:ext cx="378565"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20245017" y="677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127218</xdr:rowOff>
    </xdr:from>
    <xdr:to>
      <xdr:col>102</xdr:col>
      <xdr:colOff>165100</xdr:colOff>
      <xdr:row>39</xdr:row>
      <xdr:rowOff>57368</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19494500" y="664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48495</xdr:rowOff>
    </xdr:from>
    <xdr:ext cx="378565"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19356017" y="6735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99895</xdr:rowOff>
    </xdr:from>
    <xdr:to>
      <xdr:col>98</xdr:col>
      <xdr:colOff>38100</xdr:colOff>
      <xdr:row>39</xdr:row>
      <xdr:rowOff>30045</xdr:rowOff>
    </xdr:to>
    <xdr:sp macro="" textlink="">
      <xdr:nvSpPr>
        <xdr:cNvPr id="766" name="楕円 765">
          <a:extLst>
            <a:ext uri="{FF2B5EF4-FFF2-40B4-BE49-F238E27FC236}">
              <a16:creationId xmlns="" xmlns:a16="http://schemas.microsoft.com/office/drawing/2014/main" id="{00000000-0008-0000-0600-0000FE020000}"/>
            </a:ext>
          </a:extLst>
        </xdr:cNvPr>
        <xdr:cNvSpPr/>
      </xdr:nvSpPr>
      <xdr:spPr>
        <a:xfrm>
          <a:off x="18605500" y="661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21172</xdr:rowOff>
    </xdr:from>
    <xdr:ext cx="469744"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8421428" y="670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4" name="貸付金最大値テキスト">
          <a:extLst>
            <a:ext uri="{FF2B5EF4-FFF2-40B4-BE49-F238E27FC236}">
              <a16:creationId xmlns="" xmlns:a16="http://schemas.microsoft.com/office/drawing/2014/main" id="{00000000-0008-0000-0600-00001A030000}"/>
            </a:ext>
          </a:extLst>
        </xdr:cNvPr>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164431</xdr:rowOff>
    </xdr:from>
    <xdr:ext cx="469744" cy="259045"/>
    <xdr:sp macro="" textlink="">
      <xdr:nvSpPr>
        <xdr:cNvPr id="797" name="貸付金平均値テキスト">
          <a:extLst>
            <a:ext uri="{FF2B5EF4-FFF2-40B4-BE49-F238E27FC236}">
              <a16:creationId xmlns="" xmlns:a16="http://schemas.microsoft.com/office/drawing/2014/main" id="{00000000-0008-0000-0600-00001D030000}"/>
            </a:ext>
          </a:extLst>
        </xdr:cNvPr>
        <xdr:cNvSpPr txBox="1"/>
      </xdr:nvSpPr>
      <xdr:spPr>
        <a:xfrm>
          <a:off x="22212300" y="9765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798" name="フローチャート: 判断 797">
          <a:extLst>
            <a:ext uri="{FF2B5EF4-FFF2-40B4-BE49-F238E27FC236}">
              <a16:creationId xmlns="" xmlns:a16="http://schemas.microsoft.com/office/drawing/2014/main" id="{00000000-0008-0000-0600-00001E030000}"/>
            </a:ext>
          </a:extLst>
        </xdr:cNvPr>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30777</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1088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168318</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0199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 xmlns:a16="http://schemas.microsoft.com/office/drawing/2014/main" id="{00000000-0008-0000-06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06" name="フローチャート: 判断 805">
          <a:extLst>
            <a:ext uri="{FF2B5EF4-FFF2-40B4-BE49-F238E27FC236}">
              <a16:creationId xmlns="" xmlns:a16="http://schemas.microsoft.com/office/drawing/2014/main" id="{00000000-0008-0000-0600-000026030000}"/>
            </a:ext>
          </a:extLst>
        </xdr:cNvPr>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40682</xdr:rowOff>
    </xdr:from>
    <xdr:ext cx="469744"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9310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35331</xdr:rowOff>
    </xdr:from>
    <xdr:to>
      <xdr:col>98</xdr:col>
      <xdr:colOff>38100</xdr:colOff>
      <xdr:row>57</xdr:row>
      <xdr:rowOff>136931</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18605500" y="980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153458</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8421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6" name="貸付金該当値テキスト">
          <a:extLst>
            <a:ext uri="{FF2B5EF4-FFF2-40B4-BE49-F238E27FC236}">
              <a16:creationId xmlns="" xmlns:a16="http://schemas.microsoft.com/office/drawing/2014/main" id="{00000000-0008-0000-0600-000030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 xmlns:a16="http://schemas.microsoft.com/office/drawing/2014/main" id="{00000000-0008-0000-06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164465</xdr:rowOff>
    </xdr:from>
    <xdr:to>
      <xdr:col>116</xdr:col>
      <xdr:colOff>62864</xdr:colOff>
      <xdr:row>78</xdr:row>
      <xdr:rowOff>119418</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flipV="1">
          <a:off x="22159595" y="12508865"/>
          <a:ext cx="1269" cy="983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123245</xdr:rowOff>
    </xdr:from>
    <xdr:ext cx="534377" cy="259045"/>
    <xdr:sp macro="" textlink="">
      <xdr:nvSpPr>
        <xdr:cNvPr id="850" name="繰出金最小値テキスト">
          <a:extLst>
            <a:ext uri="{FF2B5EF4-FFF2-40B4-BE49-F238E27FC236}">
              <a16:creationId xmlns="" xmlns:a16="http://schemas.microsoft.com/office/drawing/2014/main" id="{00000000-0008-0000-0600-000052030000}"/>
            </a:ext>
          </a:extLst>
        </xdr:cNvPr>
        <xdr:cNvSpPr txBox="1"/>
      </xdr:nvSpPr>
      <xdr:spPr>
        <a:xfrm>
          <a:off x="22212300" y="1349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119418</xdr:rowOff>
    </xdr:from>
    <xdr:to>
      <xdr:col>116</xdr:col>
      <xdr:colOff>152400</xdr:colOff>
      <xdr:row>78</xdr:row>
      <xdr:rowOff>119418</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2072600" y="1349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111142</xdr:rowOff>
    </xdr:from>
    <xdr:ext cx="599010" cy="259045"/>
    <xdr:sp macro="" textlink="">
      <xdr:nvSpPr>
        <xdr:cNvPr id="852" name="繰出金最大値テキスト">
          <a:extLst>
            <a:ext uri="{FF2B5EF4-FFF2-40B4-BE49-F238E27FC236}">
              <a16:creationId xmlns="" xmlns:a16="http://schemas.microsoft.com/office/drawing/2014/main" id="{00000000-0008-0000-0600-000054030000}"/>
            </a:ext>
          </a:extLst>
        </xdr:cNvPr>
        <xdr:cNvSpPr txBox="1"/>
      </xdr:nvSpPr>
      <xdr:spPr>
        <a:xfrm>
          <a:off x="22212300" y="1228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164465</xdr:rowOff>
    </xdr:from>
    <xdr:to>
      <xdr:col>116</xdr:col>
      <xdr:colOff>152400</xdr:colOff>
      <xdr:row>72</xdr:row>
      <xdr:rowOff>164465</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2072600" y="12508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149937</xdr:rowOff>
    </xdr:from>
    <xdr:to>
      <xdr:col>116</xdr:col>
      <xdr:colOff>63500</xdr:colOff>
      <xdr:row>72</xdr:row>
      <xdr:rowOff>164465</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a:off x="21323300" y="12494337"/>
          <a:ext cx="838200" cy="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8132</xdr:rowOff>
    </xdr:from>
    <xdr:ext cx="534377" cy="259045"/>
    <xdr:sp macro="" textlink="">
      <xdr:nvSpPr>
        <xdr:cNvPr id="855" name="繰出金平均値テキスト">
          <a:extLst>
            <a:ext uri="{FF2B5EF4-FFF2-40B4-BE49-F238E27FC236}">
              <a16:creationId xmlns="" xmlns:a16="http://schemas.microsoft.com/office/drawing/2014/main" id="{00000000-0008-0000-0600-000057030000}"/>
            </a:ext>
          </a:extLst>
        </xdr:cNvPr>
        <xdr:cNvSpPr txBox="1"/>
      </xdr:nvSpPr>
      <xdr:spPr>
        <a:xfrm>
          <a:off x="22212300" y="13038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29705</xdr:rowOff>
    </xdr:from>
    <xdr:to>
      <xdr:col>116</xdr:col>
      <xdr:colOff>114300</xdr:colOff>
      <xdr:row>76</xdr:row>
      <xdr:rowOff>131305</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22110700" y="130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120561</xdr:rowOff>
    </xdr:from>
    <xdr:to>
      <xdr:col>111</xdr:col>
      <xdr:colOff>177800</xdr:colOff>
      <xdr:row>72</xdr:row>
      <xdr:rowOff>149937</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a:off x="20434300" y="12293511"/>
          <a:ext cx="889000" cy="20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40424</xdr:rowOff>
    </xdr:from>
    <xdr:to>
      <xdr:col>112</xdr:col>
      <xdr:colOff>38100</xdr:colOff>
      <xdr:row>76</xdr:row>
      <xdr:rowOff>142024</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1272500" y="130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133151</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21056111" y="1316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48006</xdr:rowOff>
    </xdr:from>
    <xdr:to>
      <xdr:col>107</xdr:col>
      <xdr:colOff>50800</xdr:colOff>
      <xdr:row>71</xdr:row>
      <xdr:rowOff>120561</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a:off x="19545300" y="12220956"/>
          <a:ext cx="889000" cy="7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168911</xdr:rowOff>
    </xdr:from>
    <xdr:to>
      <xdr:col>107</xdr:col>
      <xdr:colOff>101600</xdr:colOff>
      <xdr:row>76</xdr:row>
      <xdr:rowOff>99061</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20383500" y="1302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90188</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0167111" y="1312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48006</xdr:rowOff>
    </xdr:from>
    <xdr:to>
      <xdr:col>102</xdr:col>
      <xdr:colOff>114300</xdr:colOff>
      <xdr:row>72</xdr:row>
      <xdr:rowOff>73775</xdr:rowOff>
    </xdr:to>
    <xdr:cxnSp macro="">
      <xdr:nvCxnSpPr>
        <xdr:cNvPr id="863" name="直線コネクタ 862">
          <a:extLst>
            <a:ext uri="{FF2B5EF4-FFF2-40B4-BE49-F238E27FC236}">
              <a16:creationId xmlns="" xmlns:a16="http://schemas.microsoft.com/office/drawing/2014/main" id="{00000000-0008-0000-0600-00005F030000}"/>
            </a:ext>
          </a:extLst>
        </xdr:cNvPr>
        <xdr:cNvCxnSpPr/>
      </xdr:nvCxnSpPr>
      <xdr:spPr>
        <a:xfrm flipV="1">
          <a:off x="18656300" y="12220956"/>
          <a:ext cx="889000" cy="19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141363</xdr:rowOff>
    </xdr:from>
    <xdr:to>
      <xdr:col>102</xdr:col>
      <xdr:colOff>165100</xdr:colOff>
      <xdr:row>76</xdr:row>
      <xdr:rowOff>71513</xdr:rowOff>
    </xdr:to>
    <xdr:sp macro="" textlink="">
      <xdr:nvSpPr>
        <xdr:cNvPr id="864" name="フローチャート: 判断 863">
          <a:extLst>
            <a:ext uri="{FF2B5EF4-FFF2-40B4-BE49-F238E27FC236}">
              <a16:creationId xmlns="" xmlns:a16="http://schemas.microsoft.com/office/drawing/2014/main" id="{00000000-0008-0000-0600-000060030000}"/>
            </a:ext>
          </a:extLst>
        </xdr:cNvPr>
        <xdr:cNvSpPr/>
      </xdr:nvSpPr>
      <xdr:spPr>
        <a:xfrm>
          <a:off x="19494500" y="1300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62640</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9278111" y="1309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167487</xdr:rowOff>
    </xdr:from>
    <xdr:to>
      <xdr:col>98</xdr:col>
      <xdr:colOff>38100</xdr:colOff>
      <xdr:row>76</xdr:row>
      <xdr:rowOff>97637</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18605500" y="1302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88764</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8389111" y="1311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113665</xdr:rowOff>
    </xdr:from>
    <xdr:to>
      <xdr:col>116</xdr:col>
      <xdr:colOff>114300</xdr:colOff>
      <xdr:row>73</xdr:row>
      <xdr:rowOff>43815</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22110700" y="124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66692</xdr:rowOff>
    </xdr:from>
    <xdr:ext cx="599010" cy="259045"/>
    <xdr:sp macro="" textlink="">
      <xdr:nvSpPr>
        <xdr:cNvPr id="874" name="繰出金該当値テキスト">
          <a:extLst>
            <a:ext uri="{FF2B5EF4-FFF2-40B4-BE49-F238E27FC236}">
              <a16:creationId xmlns="" xmlns:a16="http://schemas.microsoft.com/office/drawing/2014/main" id="{00000000-0008-0000-0600-00006A030000}"/>
            </a:ext>
          </a:extLst>
        </xdr:cNvPr>
        <xdr:cNvSpPr txBox="1"/>
      </xdr:nvSpPr>
      <xdr:spPr>
        <a:xfrm>
          <a:off x="22212300" y="1241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99137</xdr:rowOff>
    </xdr:from>
    <xdr:to>
      <xdr:col>112</xdr:col>
      <xdr:colOff>38100</xdr:colOff>
      <xdr:row>73</xdr:row>
      <xdr:rowOff>29287</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1272500" y="1244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45814</xdr:rowOff>
    </xdr:from>
    <xdr:ext cx="599010"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1023795" y="1221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69761</xdr:rowOff>
    </xdr:from>
    <xdr:to>
      <xdr:col>107</xdr:col>
      <xdr:colOff>101600</xdr:colOff>
      <xdr:row>71</xdr:row>
      <xdr:rowOff>171361</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0383500" y="122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16438</xdr:rowOff>
    </xdr:from>
    <xdr:ext cx="599010"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20134795" y="1201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168656</xdr:rowOff>
    </xdr:from>
    <xdr:to>
      <xdr:col>102</xdr:col>
      <xdr:colOff>165100</xdr:colOff>
      <xdr:row>71</xdr:row>
      <xdr:rowOff>98806</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19494500" y="1217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115333</xdr:rowOff>
    </xdr:from>
    <xdr:ext cx="599010"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9245795" y="1194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22975</xdr:rowOff>
    </xdr:from>
    <xdr:to>
      <xdr:col>98</xdr:col>
      <xdr:colOff>38100</xdr:colOff>
      <xdr:row>72</xdr:row>
      <xdr:rowOff>124575</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18605500" y="123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141102</xdr:rowOff>
    </xdr:from>
    <xdr:ext cx="599010"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8356795" y="121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災害復旧事業費については、</a:t>
          </a:r>
          <a:r>
            <a:rPr kumimoji="1" lang="en-US" altLang="ja-JP" sz="1300" baseline="0">
              <a:latin typeface="ＭＳ Ｐゴシック" panose="020B0600070205080204" pitchFamily="50" charset="-128"/>
              <a:ea typeface="ＭＳ Ｐゴシック" panose="020B0600070205080204" pitchFamily="50" charset="-128"/>
            </a:rPr>
            <a:t>7</a:t>
          </a:r>
          <a:r>
            <a:rPr kumimoji="1" lang="ja-JP" altLang="en-US" sz="1300" baseline="0">
              <a:latin typeface="ＭＳ Ｐゴシック" panose="020B0600070205080204" pitchFamily="50" charset="-128"/>
              <a:ea typeface="ＭＳ Ｐゴシック" panose="020B0600070205080204" pitchFamily="50" charset="-128"/>
            </a:rPr>
            <a:t>月豪雨災害により前年度と比較して大幅な増となっており、類似団体平均を上回っている。また普通建設事業費については新規整備事業が若者定住住宅建設事業等により前年度から増加しているが、普通建設事業費全体では類似団体平均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義務的経費のうち人件費、扶助費については対前年度比は減となっているが、依然として類似団体平均を上回っているため、今後も更なる適正化を図る。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山口県周防大島町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16,320
16,230
138.09
15,059,447
14,580,794
193,543
8,949,693
16,451,738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124079</xdr:rowOff>
    </xdr:from>
    <xdr:to>
      <xdr:col>24</xdr:col>
      <xdr:colOff>63500</xdr:colOff>
      <xdr:row>36</xdr:row>
      <xdr:rowOff>13208</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124829"/>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114444</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772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62738</xdr:rowOff>
    </xdr:from>
    <xdr:to>
      <xdr:col>19</xdr:col>
      <xdr:colOff>177800</xdr:colOff>
      <xdr:row>36</xdr:row>
      <xdr:rowOff>13208</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6063488"/>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83312</xdr:rowOff>
    </xdr:from>
    <xdr:to>
      <xdr:col>15</xdr:col>
      <xdr:colOff>50800</xdr:colOff>
      <xdr:row>35</xdr:row>
      <xdr:rowOff>62738</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591261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83312</xdr:rowOff>
    </xdr:from>
    <xdr:to>
      <xdr:col>10</xdr:col>
      <xdr:colOff>114300</xdr:colOff>
      <xdr:row>35</xdr:row>
      <xdr:rowOff>80264</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5912612"/>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119016</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9669</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73279</xdr:rowOff>
    </xdr:from>
    <xdr:to>
      <xdr:col>24</xdr:col>
      <xdr:colOff>114300</xdr:colOff>
      <xdr:row>36</xdr:row>
      <xdr:rowOff>3429</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51706</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05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133858</xdr:rowOff>
    </xdr:from>
    <xdr:to>
      <xdr:col>20</xdr:col>
      <xdr:colOff>38100</xdr:colOff>
      <xdr:row>36</xdr:row>
      <xdr:rowOff>64008</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1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55135</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22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11938</xdr:rowOff>
    </xdr:from>
    <xdr:to>
      <xdr:col>15</xdr:col>
      <xdr:colOff>101600</xdr:colOff>
      <xdr:row>35</xdr:row>
      <xdr:rowOff>113538</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104665</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32512</xdr:rowOff>
    </xdr:from>
    <xdr:to>
      <xdr:col>10</xdr:col>
      <xdr:colOff>165100</xdr:colOff>
      <xdr:row>34</xdr:row>
      <xdr:rowOff>134112</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8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125239</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995</xdr:rowOff>
    </xdr:from>
    <xdr:to>
      <xdr:col>24</xdr:col>
      <xdr:colOff>63500</xdr:colOff>
      <xdr:row>57</xdr:row>
      <xdr:rowOff>97236</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3797300" y="9773645"/>
          <a:ext cx="8382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37295</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809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76544</xdr:rowOff>
    </xdr:from>
    <xdr:to>
      <xdr:col>19</xdr:col>
      <xdr:colOff>177800</xdr:colOff>
      <xdr:row>57</xdr:row>
      <xdr:rowOff>97236</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2908300" y="9849194"/>
          <a:ext cx="889000" cy="2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157376</xdr:rowOff>
    </xdr:from>
    <xdr:ext cx="534377"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530111" y="99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76544</xdr:rowOff>
    </xdr:from>
    <xdr:to>
      <xdr:col>15</xdr:col>
      <xdr:colOff>50800</xdr:colOff>
      <xdr:row>57</xdr:row>
      <xdr:rowOff>88262</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9849194"/>
          <a:ext cx="889000" cy="1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130136</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08795" y="990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40974</xdr:rowOff>
    </xdr:from>
    <xdr:to>
      <xdr:col>10</xdr:col>
      <xdr:colOff>114300</xdr:colOff>
      <xdr:row>57</xdr:row>
      <xdr:rowOff>88262</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a:off x="1130300" y="9813624"/>
          <a:ext cx="889000" cy="4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142020</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19795" y="991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67473</xdr:rowOff>
    </xdr:from>
    <xdr:to>
      <xdr:col>6</xdr:col>
      <xdr:colOff>38100</xdr:colOff>
      <xdr:row>57</xdr:row>
      <xdr:rowOff>169073</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984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160200</xdr:rowOff>
    </xdr:from>
    <xdr:ext cx="534377"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63111" y="993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121645</xdr:rowOff>
    </xdr:from>
    <xdr:to>
      <xdr:col>24</xdr:col>
      <xdr:colOff>114300</xdr:colOff>
      <xdr:row>57</xdr:row>
      <xdr:rowOff>51795</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584700" y="97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144522</xdr:rowOff>
    </xdr:from>
    <xdr:ext cx="599010"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57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46436</xdr:rowOff>
    </xdr:from>
    <xdr:to>
      <xdr:col>20</xdr:col>
      <xdr:colOff>38100</xdr:colOff>
      <xdr:row>57</xdr:row>
      <xdr:rowOff>148036</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746500" y="9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164563</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497795" y="959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25744</xdr:rowOff>
    </xdr:from>
    <xdr:to>
      <xdr:col>15</xdr:col>
      <xdr:colOff>101600</xdr:colOff>
      <xdr:row>57</xdr:row>
      <xdr:rowOff>127344</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857500" y="979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143871</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08795" y="957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37462</xdr:rowOff>
    </xdr:from>
    <xdr:to>
      <xdr:col>10</xdr:col>
      <xdr:colOff>165100</xdr:colOff>
      <xdr:row>57</xdr:row>
      <xdr:rowOff>139062</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968500" y="98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155589</xdr:rowOff>
    </xdr:from>
    <xdr:ext cx="599010"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19795" y="958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161624</xdr:rowOff>
    </xdr:from>
    <xdr:to>
      <xdr:col>6</xdr:col>
      <xdr:colOff>38100</xdr:colOff>
      <xdr:row>57</xdr:row>
      <xdr:rowOff>91774</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079500" y="976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108301</xdr:rowOff>
    </xdr:from>
    <xdr:ext cx="599010"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30795" y="953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a:extLst>
            <a:ext uri="{FF2B5EF4-FFF2-40B4-BE49-F238E27FC236}">
              <a16:creationId xmlns="" xmlns:a16="http://schemas.microsoft.com/office/drawing/2014/main" id="{00000000-0008-0000-0700-0000B0000000}"/>
            </a:ext>
          </a:extLst>
        </xdr:cNvPr>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a:extLst>
            <a:ext uri="{FF2B5EF4-FFF2-40B4-BE49-F238E27FC236}">
              <a16:creationId xmlns="" xmlns:a16="http://schemas.microsoft.com/office/drawing/2014/main" id="{00000000-0008-0000-0700-0000B2000000}"/>
            </a:ext>
          </a:extLst>
        </xdr:cNvPr>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160263</xdr:rowOff>
    </xdr:from>
    <xdr:to>
      <xdr:col>24</xdr:col>
      <xdr:colOff>63500</xdr:colOff>
      <xdr:row>71</xdr:row>
      <xdr:rowOff>14492</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a:off x="3797300" y="12161763"/>
          <a:ext cx="8382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61231</xdr:rowOff>
    </xdr:from>
    <xdr:ext cx="599010" cy="259045"/>
    <xdr:sp macro="" textlink="">
      <xdr:nvSpPr>
        <xdr:cNvPr id="181" name="民生費平均値テキスト">
          <a:extLst>
            <a:ext uri="{FF2B5EF4-FFF2-40B4-BE49-F238E27FC236}">
              <a16:creationId xmlns="" xmlns:a16="http://schemas.microsoft.com/office/drawing/2014/main" id="{00000000-0008-0000-0700-0000B5000000}"/>
            </a:ext>
          </a:extLst>
        </xdr:cNvPr>
        <xdr:cNvSpPr txBox="1"/>
      </xdr:nvSpPr>
      <xdr:spPr>
        <a:xfrm>
          <a:off x="4686300" y="1274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113847</xdr:rowOff>
    </xdr:from>
    <xdr:to>
      <xdr:col>19</xdr:col>
      <xdr:colOff>177800</xdr:colOff>
      <xdr:row>70</xdr:row>
      <xdr:rowOff>160263</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a:off x="2908300" y="12115347"/>
          <a:ext cx="889000" cy="4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155698</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3497795" y="1284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113847</xdr:rowOff>
    </xdr:from>
    <xdr:to>
      <xdr:col>15</xdr:col>
      <xdr:colOff>50800</xdr:colOff>
      <xdr:row>70</xdr:row>
      <xdr:rowOff>135890</xdr:rowOff>
    </xdr:to>
    <xdr:cxnSp macro="">
      <xdr:nvCxnSpPr>
        <xdr:cNvPr id="186" name="直線コネクタ 185">
          <a:extLst>
            <a:ext uri="{FF2B5EF4-FFF2-40B4-BE49-F238E27FC236}">
              <a16:creationId xmlns="" xmlns:a16="http://schemas.microsoft.com/office/drawing/2014/main" id="{00000000-0008-0000-0700-0000BA000000}"/>
            </a:ext>
          </a:extLst>
        </xdr:cNvPr>
        <xdr:cNvCxnSpPr/>
      </xdr:nvCxnSpPr>
      <xdr:spPr>
        <a:xfrm flipV="1">
          <a:off x="2019300" y="12115347"/>
          <a:ext cx="889000" cy="2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163220</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2608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135890</xdr:rowOff>
    </xdr:from>
    <xdr:to>
      <xdr:col>10</xdr:col>
      <xdr:colOff>114300</xdr:colOff>
      <xdr:row>71</xdr:row>
      <xdr:rowOff>66112</xdr:rowOff>
    </xdr:to>
    <xdr:cxnSp macro="">
      <xdr:nvCxnSpPr>
        <xdr:cNvPr id="189" name="直線コネクタ 188">
          <a:extLst>
            <a:ext uri="{FF2B5EF4-FFF2-40B4-BE49-F238E27FC236}">
              <a16:creationId xmlns="" xmlns:a16="http://schemas.microsoft.com/office/drawing/2014/main" id="{00000000-0008-0000-0700-0000BD000000}"/>
            </a:ext>
          </a:extLst>
        </xdr:cNvPr>
        <xdr:cNvCxnSpPr/>
      </xdr:nvCxnSpPr>
      <xdr:spPr>
        <a:xfrm flipV="1">
          <a:off x="1130300" y="12137390"/>
          <a:ext cx="889000" cy="10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49833</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719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a:extLst>
            <a:ext uri="{FF2B5EF4-FFF2-40B4-BE49-F238E27FC236}">
              <a16:creationId xmlns="" xmlns:a16="http://schemas.microsoft.com/office/drawing/2014/main" id="{00000000-0008-0000-0700-0000C0000000}"/>
            </a:ext>
          </a:extLst>
        </xdr:cNvPr>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103098</xdr:rowOff>
    </xdr:from>
    <xdr:ext cx="59901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830795"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135142</xdr:rowOff>
    </xdr:from>
    <xdr:to>
      <xdr:col>24</xdr:col>
      <xdr:colOff>114300</xdr:colOff>
      <xdr:row>71</xdr:row>
      <xdr:rowOff>65292</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4584700" y="121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50069</xdr:rowOff>
    </xdr:from>
    <xdr:ext cx="599010" cy="259045"/>
    <xdr:sp macro="" textlink="">
      <xdr:nvSpPr>
        <xdr:cNvPr id="200" name="民生費該当値テキスト">
          <a:extLst>
            <a:ext uri="{FF2B5EF4-FFF2-40B4-BE49-F238E27FC236}">
              <a16:creationId xmlns="" xmlns:a16="http://schemas.microsoft.com/office/drawing/2014/main" id="{00000000-0008-0000-0700-0000C8000000}"/>
            </a:ext>
          </a:extLst>
        </xdr:cNvPr>
        <xdr:cNvSpPr txBox="1"/>
      </xdr:nvSpPr>
      <xdr:spPr>
        <a:xfrm>
          <a:off x="4686300" y="1205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109463</xdr:rowOff>
    </xdr:from>
    <xdr:to>
      <xdr:col>20</xdr:col>
      <xdr:colOff>38100</xdr:colOff>
      <xdr:row>71</xdr:row>
      <xdr:rowOff>39613</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3746500" y="121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56140</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3497795" y="1188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63047</xdr:rowOff>
    </xdr:from>
    <xdr:to>
      <xdr:col>15</xdr:col>
      <xdr:colOff>101600</xdr:colOff>
      <xdr:row>70</xdr:row>
      <xdr:rowOff>164647</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2857500" y="120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9724</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2608795" y="1183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85090</xdr:rowOff>
    </xdr:from>
    <xdr:to>
      <xdr:col>10</xdr:col>
      <xdr:colOff>165100</xdr:colOff>
      <xdr:row>71</xdr:row>
      <xdr:rowOff>15240</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968500" y="120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31767</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1719795" y="1186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15312</xdr:rowOff>
    </xdr:from>
    <xdr:to>
      <xdr:col>6</xdr:col>
      <xdr:colOff>38100</xdr:colOff>
      <xdr:row>71</xdr:row>
      <xdr:rowOff>116912</xdr:rowOff>
    </xdr:to>
    <xdr:sp macro="" textlink="">
      <xdr:nvSpPr>
        <xdr:cNvPr id="207" name="楕円 206">
          <a:extLst>
            <a:ext uri="{FF2B5EF4-FFF2-40B4-BE49-F238E27FC236}">
              <a16:creationId xmlns="" xmlns:a16="http://schemas.microsoft.com/office/drawing/2014/main" id="{00000000-0008-0000-0700-0000CF000000}"/>
            </a:ext>
          </a:extLst>
        </xdr:cNvPr>
        <xdr:cNvSpPr/>
      </xdr:nvSpPr>
      <xdr:spPr>
        <a:xfrm>
          <a:off x="1079500" y="121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133439</xdr:rowOff>
    </xdr:from>
    <xdr:ext cx="599010" cy="259045"/>
    <xdr:sp macro="" textlink="">
      <xdr:nvSpPr>
        <xdr:cNvPr id="208" name="テキスト ボックス 207">
          <a:extLst>
            <a:ext uri="{FF2B5EF4-FFF2-40B4-BE49-F238E27FC236}">
              <a16:creationId xmlns="" xmlns:a16="http://schemas.microsoft.com/office/drawing/2014/main" id="{00000000-0008-0000-0700-0000D0000000}"/>
            </a:ext>
          </a:extLst>
        </xdr:cNvPr>
        <xdr:cNvSpPr txBox="1"/>
      </xdr:nvSpPr>
      <xdr:spPr>
        <a:xfrm>
          <a:off x="830795" y="1196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a:extLst>
            <a:ext uri="{FF2B5EF4-FFF2-40B4-BE49-F238E27FC236}">
              <a16:creationId xmlns="" xmlns:a16="http://schemas.microsoft.com/office/drawing/2014/main" id="{00000000-0008-0000-0700-0000EA000000}"/>
            </a:ext>
          </a:extLst>
        </xdr:cNvPr>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a:extLst>
            <a:ext uri="{FF2B5EF4-FFF2-40B4-BE49-F238E27FC236}">
              <a16:creationId xmlns="" xmlns:a16="http://schemas.microsoft.com/office/drawing/2014/main" id="{00000000-0008-0000-0700-0000EC000000}"/>
            </a:ext>
          </a:extLst>
        </xdr:cNvPr>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6832</xdr:rowOff>
    </xdr:from>
    <xdr:to>
      <xdr:col>24</xdr:col>
      <xdr:colOff>63500</xdr:colOff>
      <xdr:row>91</xdr:row>
      <xdr:rowOff>12903</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3797300" y="15437332"/>
          <a:ext cx="838200" cy="17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13416</xdr:rowOff>
    </xdr:from>
    <xdr:ext cx="534377" cy="259045"/>
    <xdr:sp macro="" textlink="">
      <xdr:nvSpPr>
        <xdr:cNvPr id="239" name="衛生費平均値テキスト">
          <a:extLst>
            <a:ext uri="{FF2B5EF4-FFF2-40B4-BE49-F238E27FC236}">
              <a16:creationId xmlns="" xmlns:a16="http://schemas.microsoft.com/office/drawing/2014/main" id="{00000000-0008-0000-0700-0000EF000000}"/>
            </a:ext>
          </a:extLst>
        </xdr:cNvPr>
        <xdr:cNvSpPr txBox="1"/>
      </xdr:nvSpPr>
      <xdr:spPr>
        <a:xfrm>
          <a:off x="4686300" y="16644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12903</xdr:rowOff>
    </xdr:from>
    <xdr:to>
      <xdr:col>19</xdr:col>
      <xdr:colOff>177800</xdr:colOff>
      <xdr:row>92</xdr:row>
      <xdr:rowOff>79730</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908300" y="15614853"/>
          <a:ext cx="889000" cy="23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113937</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3530111" y="167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79730</xdr:rowOff>
    </xdr:from>
    <xdr:to>
      <xdr:col>15</xdr:col>
      <xdr:colOff>50800</xdr:colOff>
      <xdr:row>92</xdr:row>
      <xdr:rowOff>101155</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flipV="1">
          <a:off x="2019300" y="15853130"/>
          <a:ext cx="889000" cy="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99356</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2641111" y="167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101155</xdr:rowOff>
    </xdr:from>
    <xdr:to>
      <xdr:col>10</xdr:col>
      <xdr:colOff>114300</xdr:colOff>
      <xdr:row>93</xdr:row>
      <xdr:rowOff>73267</xdr:rowOff>
    </xdr:to>
    <xdr:cxnSp macro="">
      <xdr:nvCxnSpPr>
        <xdr:cNvPr id="247" name="直線コネクタ 246">
          <a:extLst>
            <a:ext uri="{FF2B5EF4-FFF2-40B4-BE49-F238E27FC236}">
              <a16:creationId xmlns="" xmlns:a16="http://schemas.microsoft.com/office/drawing/2014/main" id="{00000000-0008-0000-0700-0000F7000000}"/>
            </a:ext>
          </a:extLst>
        </xdr:cNvPr>
        <xdr:cNvCxnSpPr/>
      </xdr:nvCxnSpPr>
      <xdr:spPr>
        <a:xfrm flipV="1">
          <a:off x="1130300" y="15874555"/>
          <a:ext cx="889000" cy="14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a:extLst>
            <a:ext uri="{FF2B5EF4-FFF2-40B4-BE49-F238E27FC236}">
              <a16:creationId xmlns="" xmlns:a16="http://schemas.microsoft.com/office/drawing/2014/main" id="{00000000-0008-0000-0700-0000F8000000}"/>
            </a:ext>
          </a:extLst>
        </xdr:cNvPr>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98989</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1752111" y="167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60503</xdr:rowOff>
    </xdr:from>
    <xdr:to>
      <xdr:col>6</xdr:col>
      <xdr:colOff>38100</xdr:colOff>
      <xdr:row>97</xdr:row>
      <xdr:rowOff>162103</xdr:rowOff>
    </xdr:to>
    <xdr:sp macro="" textlink="">
      <xdr:nvSpPr>
        <xdr:cNvPr id="250" name="フローチャート: 判断 249">
          <a:extLst>
            <a:ext uri="{FF2B5EF4-FFF2-40B4-BE49-F238E27FC236}">
              <a16:creationId xmlns="" xmlns:a16="http://schemas.microsoft.com/office/drawing/2014/main" id="{00000000-0008-0000-0700-0000FA000000}"/>
            </a:ext>
          </a:extLst>
        </xdr:cNvPr>
        <xdr:cNvSpPr/>
      </xdr:nvSpPr>
      <xdr:spPr>
        <a:xfrm>
          <a:off x="1079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153230</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863111" y="1678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127482</xdr:rowOff>
    </xdr:from>
    <xdr:to>
      <xdr:col>24</xdr:col>
      <xdr:colOff>114300</xdr:colOff>
      <xdr:row>90</xdr:row>
      <xdr:rowOff>57632</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4584700" y="1538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80509</xdr:rowOff>
    </xdr:from>
    <xdr:ext cx="599010" cy="259045"/>
    <xdr:sp macro="" textlink="">
      <xdr:nvSpPr>
        <xdr:cNvPr id="258" name="衛生費該当値テキスト">
          <a:extLst>
            <a:ext uri="{FF2B5EF4-FFF2-40B4-BE49-F238E27FC236}">
              <a16:creationId xmlns="" xmlns:a16="http://schemas.microsoft.com/office/drawing/2014/main" id="{00000000-0008-0000-0700-000002010000}"/>
            </a:ext>
          </a:extLst>
        </xdr:cNvPr>
        <xdr:cNvSpPr txBox="1"/>
      </xdr:nvSpPr>
      <xdr:spPr>
        <a:xfrm>
          <a:off x="4686300" y="153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133553</xdr:rowOff>
    </xdr:from>
    <xdr:to>
      <xdr:col>20</xdr:col>
      <xdr:colOff>38100</xdr:colOff>
      <xdr:row>91</xdr:row>
      <xdr:rowOff>63703</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3746500" y="1556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80230</xdr:rowOff>
    </xdr:from>
    <xdr:ext cx="599010"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3497795" y="1533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28930</xdr:rowOff>
    </xdr:from>
    <xdr:to>
      <xdr:col>15</xdr:col>
      <xdr:colOff>101600</xdr:colOff>
      <xdr:row>92</xdr:row>
      <xdr:rowOff>130530</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2857500" y="158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147057</xdr:rowOff>
    </xdr:from>
    <xdr:ext cx="599010"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2608795" y="1557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50355</xdr:rowOff>
    </xdr:from>
    <xdr:to>
      <xdr:col>10</xdr:col>
      <xdr:colOff>165100</xdr:colOff>
      <xdr:row>92</xdr:row>
      <xdr:rowOff>151955</xdr:rowOff>
    </xdr:to>
    <xdr:sp macro="" textlink="">
      <xdr:nvSpPr>
        <xdr:cNvPr id="263" name="楕円 262">
          <a:extLst>
            <a:ext uri="{FF2B5EF4-FFF2-40B4-BE49-F238E27FC236}">
              <a16:creationId xmlns="" xmlns:a16="http://schemas.microsoft.com/office/drawing/2014/main" id="{00000000-0008-0000-0700-000007010000}"/>
            </a:ext>
          </a:extLst>
        </xdr:cNvPr>
        <xdr:cNvSpPr/>
      </xdr:nvSpPr>
      <xdr:spPr>
        <a:xfrm>
          <a:off x="1968500" y="158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168482</xdr:rowOff>
    </xdr:from>
    <xdr:ext cx="599010" cy="259045"/>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1719795" y="1559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22467</xdr:rowOff>
    </xdr:from>
    <xdr:to>
      <xdr:col>6</xdr:col>
      <xdr:colOff>38100</xdr:colOff>
      <xdr:row>93</xdr:row>
      <xdr:rowOff>124067</xdr:rowOff>
    </xdr:to>
    <xdr:sp macro="" textlink="">
      <xdr:nvSpPr>
        <xdr:cNvPr id="265" name="楕円 264">
          <a:extLst>
            <a:ext uri="{FF2B5EF4-FFF2-40B4-BE49-F238E27FC236}">
              <a16:creationId xmlns="" xmlns:a16="http://schemas.microsoft.com/office/drawing/2014/main" id="{00000000-0008-0000-0700-000009010000}"/>
            </a:ext>
          </a:extLst>
        </xdr:cNvPr>
        <xdr:cNvSpPr/>
      </xdr:nvSpPr>
      <xdr:spPr>
        <a:xfrm>
          <a:off x="1079500" y="1596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140594</xdr:rowOff>
    </xdr:from>
    <xdr:ext cx="599010" cy="259045"/>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830795" y="1574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a:extLst>
            <a:ext uri="{FF2B5EF4-FFF2-40B4-BE49-F238E27FC236}">
              <a16:creationId xmlns="" xmlns:a16="http://schemas.microsoft.com/office/drawing/2014/main" id="{00000000-0008-0000-0700-000025010000}"/>
            </a:ext>
          </a:extLst>
        </xdr:cNvPr>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91965</xdr:rowOff>
    </xdr:from>
    <xdr:ext cx="378565" cy="259045"/>
    <xdr:sp macro="" textlink="">
      <xdr:nvSpPr>
        <xdr:cNvPr id="296" name="労働費平均値テキスト">
          <a:extLst>
            <a:ext uri="{FF2B5EF4-FFF2-40B4-BE49-F238E27FC236}">
              <a16:creationId xmlns="" xmlns:a16="http://schemas.microsoft.com/office/drawing/2014/main" id="{00000000-0008-0000-0700-000028010000}"/>
            </a:ext>
          </a:extLst>
        </xdr:cNvPr>
        <xdr:cNvSpPr txBox="1"/>
      </xdr:nvSpPr>
      <xdr:spPr>
        <a:xfrm>
          <a:off x="10528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160545</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9450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51198</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8561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a:extLst>
            <a:ext uri="{FF2B5EF4-FFF2-40B4-BE49-F238E27FC236}">
              <a16:creationId xmlns="" xmlns:a16="http://schemas.microsoft.com/office/drawing/2014/main" id="{00000000-0008-0000-0700-000030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a:extLst>
            <a:ext uri="{FF2B5EF4-FFF2-40B4-BE49-F238E27FC236}">
              <a16:creationId xmlns="" xmlns:a16="http://schemas.microsoft.com/office/drawing/2014/main" id="{00000000-0008-0000-0700-000031010000}"/>
            </a:ext>
          </a:extLst>
        </xdr:cNvPr>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148734</xdr:rowOff>
    </xdr:from>
    <xdr:ext cx="378565"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7672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160909</xdr:rowOff>
    </xdr:from>
    <xdr:to>
      <xdr:col>36</xdr:col>
      <xdr:colOff>165100</xdr:colOff>
      <xdr:row>36</xdr:row>
      <xdr:rowOff>91059</xdr:rowOff>
    </xdr:to>
    <xdr:sp macro="" textlink="">
      <xdr:nvSpPr>
        <xdr:cNvPr id="307" name="フローチャート: 判断 306">
          <a:extLst>
            <a:ext uri="{FF2B5EF4-FFF2-40B4-BE49-F238E27FC236}">
              <a16:creationId xmlns="" xmlns:a16="http://schemas.microsoft.com/office/drawing/2014/main" id="{00000000-0008-0000-0700-000033010000}"/>
            </a:ext>
          </a:extLst>
        </xdr:cNvPr>
        <xdr:cNvSpPr/>
      </xdr:nvSpPr>
      <xdr:spPr>
        <a:xfrm>
          <a:off x="6921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107586</xdr:rowOff>
    </xdr:from>
    <xdr:ext cx="469744"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37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a:extLst>
            <a:ext uri="{FF2B5EF4-FFF2-40B4-BE49-F238E27FC236}">
              <a16:creationId xmlns="" xmlns:a16="http://schemas.microsoft.com/office/drawing/2014/main" id="{00000000-0008-0000-0700-00003B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a:extLst>
            <a:ext uri="{FF2B5EF4-FFF2-40B4-BE49-F238E27FC236}">
              <a16:creationId xmlns="" xmlns:a16="http://schemas.microsoft.com/office/drawing/2014/main" id="{00000000-0008-0000-0700-000040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a:extLst>
            <a:ext uri="{FF2B5EF4-FFF2-40B4-BE49-F238E27FC236}">
              <a16:creationId xmlns="" xmlns:a16="http://schemas.microsoft.com/office/drawing/2014/main" id="{00000000-0008-0000-0700-000042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a:extLst>
            <a:ext uri="{FF2B5EF4-FFF2-40B4-BE49-F238E27FC236}">
              <a16:creationId xmlns="" xmlns:a16="http://schemas.microsoft.com/office/drawing/2014/main" id="{00000000-0008-0000-0700-00005A010000}"/>
            </a:ext>
          </a:extLst>
        </xdr:cNvPr>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a:extLst>
            <a:ext uri="{FF2B5EF4-FFF2-40B4-BE49-F238E27FC236}">
              <a16:creationId xmlns="" xmlns:a16="http://schemas.microsoft.com/office/drawing/2014/main" id="{00000000-0008-0000-0700-00005C010000}"/>
            </a:ext>
          </a:extLst>
        </xdr:cNvPr>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165989</xdr:rowOff>
    </xdr:from>
    <xdr:to>
      <xdr:col>55</xdr:col>
      <xdr:colOff>0</xdr:colOff>
      <xdr:row>57</xdr:row>
      <xdr:rowOff>28509</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flipV="1">
          <a:off x="9639300" y="9767189"/>
          <a:ext cx="8382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130298</xdr:rowOff>
    </xdr:from>
    <xdr:ext cx="534377" cy="259045"/>
    <xdr:sp macro="" textlink="">
      <xdr:nvSpPr>
        <xdr:cNvPr id="351" name="農林水産業費平均値テキスト">
          <a:extLst>
            <a:ext uri="{FF2B5EF4-FFF2-40B4-BE49-F238E27FC236}">
              <a16:creationId xmlns="" xmlns:a16="http://schemas.microsoft.com/office/drawing/2014/main" id="{00000000-0008-0000-0700-00005F010000}"/>
            </a:ext>
          </a:extLst>
        </xdr:cNvPr>
        <xdr:cNvSpPr txBox="1"/>
      </xdr:nvSpPr>
      <xdr:spPr>
        <a:xfrm>
          <a:off x="10528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a:extLst>
            <a:ext uri="{FF2B5EF4-FFF2-40B4-BE49-F238E27FC236}">
              <a16:creationId xmlns="" xmlns:a16="http://schemas.microsoft.com/office/drawing/2014/main" id="{00000000-0008-0000-0700-000060010000}"/>
            </a:ext>
          </a:extLst>
        </xdr:cNvPr>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28509</xdr:rowOff>
    </xdr:from>
    <xdr:to>
      <xdr:col>50</xdr:col>
      <xdr:colOff>114300</xdr:colOff>
      <xdr:row>57</xdr:row>
      <xdr:rowOff>55049</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flipV="1">
          <a:off x="8750300" y="9801159"/>
          <a:ext cx="889000" cy="2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56626</xdr:rowOff>
    </xdr:from>
    <xdr:ext cx="534377"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9372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55049</xdr:rowOff>
    </xdr:from>
    <xdr:to>
      <xdr:col>45</xdr:col>
      <xdr:colOff>177800</xdr:colOff>
      <xdr:row>57</xdr:row>
      <xdr:rowOff>66663</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flipV="1">
          <a:off x="7861300" y="9827699"/>
          <a:ext cx="889000" cy="1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106000</xdr:rowOff>
    </xdr:from>
    <xdr:ext cx="534377"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8483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49147</xdr:rowOff>
    </xdr:from>
    <xdr:to>
      <xdr:col>41</xdr:col>
      <xdr:colOff>50800</xdr:colOff>
      <xdr:row>57</xdr:row>
      <xdr:rowOff>66663</xdr:rowOff>
    </xdr:to>
    <xdr:cxnSp macro="">
      <xdr:nvCxnSpPr>
        <xdr:cNvPr id="359" name="直線コネクタ 358">
          <a:extLst>
            <a:ext uri="{FF2B5EF4-FFF2-40B4-BE49-F238E27FC236}">
              <a16:creationId xmlns="" xmlns:a16="http://schemas.microsoft.com/office/drawing/2014/main" id="{00000000-0008-0000-0700-000067010000}"/>
            </a:ext>
          </a:extLst>
        </xdr:cNvPr>
        <xdr:cNvCxnSpPr/>
      </xdr:nvCxnSpPr>
      <xdr:spPr>
        <a:xfrm>
          <a:off x="6972300" y="9821797"/>
          <a:ext cx="889000" cy="1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0" name="フローチャート: 判断 359">
          <a:extLst>
            <a:ext uri="{FF2B5EF4-FFF2-40B4-BE49-F238E27FC236}">
              <a16:creationId xmlns="" xmlns:a16="http://schemas.microsoft.com/office/drawing/2014/main" id="{00000000-0008-0000-0700-000068010000}"/>
            </a:ext>
          </a:extLst>
        </xdr:cNvPr>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95342</xdr:rowOff>
    </xdr:from>
    <xdr:ext cx="534377"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7594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2" name="フローチャート: 判断 361">
          <a:extLst>
            <a:ext uri="{FF2B5EF4-FFF2-40B4-BE49-F238E27FC236}">
              <a16:creationId xmlns="" xmlns:a16="http://schemas.microsoft.com/office/drawing/2014/main" id="{00000000-0008-0000-0700-00006A010000}"/>
            </a:ext>
          </a:extLst>
        </xdr:cNvPr>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92555</xdr:rowOff>
    </xdr:from>
    <xdr:ext cx="534377"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6705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10426700" y="97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93616</xdr:rowOff>
    </xdr:from>
    <xdr:ext cx="534377" cy="259045"/>
    <xdr:sp macro="" textlink="">
      <xdr:nvSpPr>
        <xdr:cNvPr id="370" name="農林水産業費該当値テキスト">
          <a:extLst>
            <a:ext uri="{FF2B5EF4-FFF2-40B4-BE49-F238E27FC236}">
              <a16:creationId xmlns="" xmlns:a16="http://schemas.microsoft.com/office/drawing/2014/main" id="{00000000-0008-0000-0700-000072010000}"/>
            </a:ext>
          </a:extLst>
        </xdr:cNvPr>
        <xdr:cNvSpPr txBox="1"/>
      </xdr:nvSpPr>
      <xdr:spPr>
        <a:xfrm>
          <a:off x="10528300" y="969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149159</xdr:rowOff>
    </xdr:from>
    <xdr:to>
      <xdr:col>50</xdr:col>
      <xdr:colOff>165100</xdr:colOff>
      <xdr:row>57</xdr:row>
      <xdr:rowOff>79309</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9588500" y="97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70436</xdr:rowOff>
    </xdr:from>
    <xdr:ext cx="534377"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9372111" y="98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4249</xdr:rowOff>
    </xdr:from>
    <xdr:to>
      <xdr:col>46</xdr:col>
      <xdr:colOff>38100</xdr:colOff>
      <xdr:row>57</xdr:row>
      <xdr:rowOff>105849</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8699500" y="97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96976</xdr:rowOff>
    </xdr:from>
    <xdr:ext cx="534377"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8483111" y="986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15863</xdr:rowOff>
    </xdr:from>
    <xdr:to>
      <xdr:col>41</xdr:col>
      <xdr:colOff>101600</xdr:colOff>
      <xdr:row>57</xdr:row>
      <xdr:rowOff>117463</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7810500" y="97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108590</xdr:rowOff>
    </xdr:from>
    <xdr:ext cx="534377"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7594111" y="988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169797</xdr:rowOff>
    </xdr:from>
    <xdr:to>
      <xdr:col>36</xdr:col>
      <xdr:colOff>165100</xdr:colOff>
      <xdr:row>57</xdr:row>
      <xdr:rowOff>99947</xdr:rowOff>
    </xdr:to>
    <xdr:sp macro="" textlink="">
      <xdr:nvSpPr>
        <xdr:cNvPr id="377" name="楕円 376">
          <a:extLst>
            <a:ext uri="{FF2B5EF4-FFF2-40B4-BE49-F238E27FC236}">
              <a16:creationId xmlns="" xmlns:a16="http://schemas.microsoft.com/office/drawing/2014/main" id="{00000000-0008-0000-0700-000079010000}"/>
            </a:ext>
          </a:extLst>
        </xdr:cNvPr>
        <xdr:cNvSpPr/>
      </xdr:nvSpPr>
      <xdr:spPr>
        <a:xfrm>
          <a:off x="6921500" y="977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116474</xdr:rowOff>
    </xdr:from>
    <xdr:ext cx="534377" cy="259045"/>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6705111" y="954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 xmlns:a16="http://schemas.microsoft.com/office/drawing/2014/main" id="{00000000-0008-0000-07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a:extLst>
            <a:ext uri="{FF2B5EF4-FFF2-40B4-BE49-F238E27FC236}">
              <a16:creationId xmlns="" xmlns:a16="http://schemas.microsoft.com/office/drawing/2014/main" id="{00000000-0008-0000-0700-000093010000}"/>
            </a:ext>
          </a:extLst>
        </xdr:cNvPr>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a:extLst>
            <a:ext uri="{FF2B5EF4-FFF2-40B4-BE49-F238E27FC236}">
              <a16:creationId xmlns="" xmlns:a16="http://schemas.microsoft.com/office/drawing/2014/main" id="{00000000-0008-0000-0700-000095010000}"/>
            </a:ext>
          </a:extLst>
        </xdr:cNvPr>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157296</xdr:rowOff>
    </xdr:from>
    <xdr:to>
      <xdr:col>55</xdr:col>
      <xdr:colOff>0</xdr:colOff>
      <xdr:row>78</xdr:row>
      <xdr:rowOff>164044</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flipV="1">
          <a:off x="9639300" y="13530396"/>
          <a:ext cx="8382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a:extLst>
            <a:ext uri="{FF2B5EF4-FFF2-40B4-BE49-F238E27FC236}">
              <a16:creationId xmlns="" xmlns:a16="http://schemas.microsoft.com/office/drawing/2014/main" id="{00000000-0008-0000-0700-000098010000}"/>
            </a:ext>
          </a:extLst>
        </xdr:cNvPr>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164044</xdr:rowOff>
    </xdr:from>
    <xdr:to>
      <xdr:col>50</xdr:col>
      <xdr:colOff>114300</xdr:colOff>
      <xdr:row>79</xdr:row>
      <xdr:rowOff>611</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flipV="1">
          <a:off x="8750300" y="13537144"/>
          <a:ext cx="8890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54210</xdr:rowOff>
    </xdr:from>
    <xdr:ext cx="534377"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9372111" y="132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145594</xdr:rowOff>
    </xdr:from>
    <xdr:to>
      <xdr:col>45</xdr:col>
      <xdr:colOff>177800</xdr:colOff>
      <xdr:row>79</xdr:row>
      <xdr:rowOff>611</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a:off x="7861300" y="13518694"/>
          <a:ext cx="889000" cy="2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56227</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8483111" y="136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145594</xdr:rowOff>
    </xdr:from>
    <xdr:to>
      <xdr:col>41</xdr:col>
      <xdr:colOff>50800</xdr:colOff>
      <xdr:row>78</xdr:row>
      <xdr:rowOff>164686</xdr:rowOff>
    </xdr:to>
    <xdr:cxnSp macro="">
      <xdr:nvCxnSpPr>
        <xdr:cNvPr id="416" name="直線コネクタ 415">
          <a:extLst>
            <a:ext uri="{FF2B5EF4-FFF2-40B4-BE49-F238E27FC236}">
              <a16:creationId xmlns="" xmlns:a16="http://schemas.microsoft.com/office/drawing/2014/main" id="{00000000-0008-0000-0700-0000A0010000}"/>
            </a:ext>
          </a:extLst>
        </xdr:cNvPr>
        <xdr:cNvCxnSpPr/>
      </xdr:nvCxnSpPr>
      <xdr:spPr>
        <a:xfrm flipV="1">
          <a:off x="6972300" y="13518694"/>
          <a:ext cx="889000" cy="1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7" name="フローチャート: 判断 416">
          <a:extLst>
            <a:ext uri="{FF2B5EF4-FFF2-40B4-BE49-F238E27FC236}">
              <a16:creationId xmlns="" xmlns:a16="http://schemas.microsoft.com/office/drawing/2014/main" id="{00000000-0008-0000-0700-0000A1010000}"/>
            </a:ext>
          </a:extLst>
        </xdr:cNvPr>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53644</xdr:rowOff>
    </xdr:from>
    <xdr:ext cx="534377"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7594111" y="135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138579</xdr:rowOff>
    </xdr:from>
    <xdr:to>
      <xdr:col>36</xdr:col>
      <xdr:colOff>165100</xdr:colOff>
      <xdr:row>79</xdr:row>
      <xdr:rowOff>68729</xdr:rowOff>
    </xdr:to>
    <xdr:sp macro="" textlink="">
      <xdr:nvSpPr>
        <xdr:cNvPr id="419" name="フローチャート: 判断 418">
          <a:extLst>
            <a:ext uri="{FF2B5EF4-FFF2-40B4-BE49-F238E27FC236}">
              <a16:creationId xmlns="" xmlns:a16="http://schemas.microsoft.com/office/drawing/2014/main" id="{00000000-0008-0000-0700-0000A3010000}"/>
            </a:ext>
          </a:extLst>
        </xdr:cNvPr>
        <xdr:cNvSpPr/>
      </xdr:nvSpPr>
      <xdr:spPr>
        <a:xfrm>
          <a:off x="6921500" y="135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59856</xdr:rowOff>
    </xdr:from>
    <xdr:ext cx="534377"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6705111" y="1360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106496</xdr:rowOff>
    </xdr:from>
    <xdr:to>
      <xdr:col>55</xdr:col>
      <xdr:colOff>50800</xdr:colOff>
      <xdr:row>79</xdr:row>
      <xdr:rowOff>36646</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10426700" y="134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56289</xdr:rowOff>
    </xdr:from>
    <xdr:ext cx="534377" cy="259045"/>
    <xdr:sp macro="" textlink="">
      <xdr:nvSpPr>
        <xdr:cNvPr id="427" name="商工費該当値テキスト">
          <a:extLst>
            <a:ext uri="{FF2B5EF4-FFF2-40B4-BE49-F238E27FC236}">
              <a16:creationId xmlns="" xmlns:a16="http://schemas.microsoft.com/office/drawing/2014/main" id="{00000000-0008-0000-0700-0000AB010000}"/>
            </a:ext>
          </a:extLst>
        </xdr:cNvPr>
        <xdr:cNvSpPr txBox="1"/>
      </xdr:nvSpPr>
      <xdr:spPr>
        <a:xfrm>
          <a:off x="10528300"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113244</xdr:rowOff>
    </xdr:from>
    <xdr:to>
      <xdr:col>50</xdr:col>
      <xdr:colOff>165100</xdr:colOff>
      <xdr:row>79</xdr:row>
      <xdr:rowOff>43394</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9588500" y="134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34521</xdr:rowOff>
    </xdr:from>
    <xdr:ext cx="534377"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9372111" y="135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121261</xdr:rowOff>
    </xdr:from>
    <xdr:to>
      <xdr:col>46</xdr:col>
      <xdr:colOff>38100</xdr:colOff>
      <xdr:row>79</xdr:row>
      <xdr:rowOff>51411</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8699500" y="134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67938</xdr:rowOff>
    </xdr:from>
    <xdr:ext cx="534377"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8483111" y="1326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94794</xdr:rowOff>
    </xdr:from>
    <xdr:to>
      <xdr:col>41</xdr:col>
      <xdr:colOff>101600</xdr:colOff>
      <xdr:row>79</xdr:row>
      <xdr:rowOff>24944</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7810500" y="134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41471</xdr:rowOff>
    </xdr:from>
    <xdr:ext cx="534377"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7594111" y="1324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113886</xdr:rowOff>
    </xdr:from>
    <xdr:to>
      <xdr:col>36</xdr:col>
      <xdr:colOff>165100</xdr:colOff>
      <xdr:row>79</xdr:row>
      <xdr:rowOff>44036</xdr:rowOff>
    </xdr:to>
    <xdr:sp macro="" textlink="">
      <xdr:nvSpPr>
        <xdr:cNvPr id="434" name="楕円 433">
          <a:extLst>
            <a:ext uri="{FF2B5EF4-FFF2-40B4-BE49-F238E27FC236}">
              <a16:creationId xmlns="" xmlns:a16="http://schemas.microsoft.com/office/drawing/2014/main" id="{00000000-0008-0000-0700-0000B2010000}"/>
            </a:ext>
          </a:extLst>
        </xdr:cNvPr>
        <xdr:cNvSpPr/>
      </xdr:nvSpPr>
      <xdr:spPr>
        <a:xfrm>
          <a:off x="6921500" y="1348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60563</xdr:rowOff>
    </xdr:from>
    <xdr:ext cx="534377" cy="259045"/>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6705111" y="132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a:extLst>
            <a:ext uri="{FF2B5EF4-FFF2-40B4-BE49-F238E27FC236}">
              <a16:creationId xmlns="" xmlns:a16="http://schemas.microsoft.com/office/drawing/2014/main" id="{00000000-0008-0000-0700-0000CC010000}"/>
            </a:ext>
          </a:extLst>
        </xdr:cNvPr>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a:extLst>
            <a:ext uri="{FF2B5EF4-FFF2-40B4-BE49-F238E27FC236}">
              <a16:creationId xmlns="" xmlns:a16="http://schemas.microsoft.com/office/drawing/2014/main" id="{00000000-0008-0000-0700-0000CE010000}"/>
            </a:ext>
          </a:extLst>
        </xdr:cNvPr>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155042</xdr:rowOff>
    </xdr:from>
    <xdr:to>
      <xdr:col>55</xdr:col>
      <xdr:colOff>0</xdr:colOff>
      <xdr:row>96</xdr:row>
      <xdr:rowOff>38112</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9639300" y="16442792"/>
          <a:ext cx="838200" cy="5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150041</xdr:rowOff>
    </xdr:from>
    <xdr:ext cx="534377" cy="259045"/>
    <xdr:sp macro="" textlink="">
      <xdr:nvSpPr>
        <xdr:cNvPr id="465" name="土木費平均値テキスト">
          <a:extLst>
            <a:ext uri="{FF2B5EF4-FFF2-40B4-BE49-F238E27FC236}">
              <a16:creationId xmlns="" xmlns:a16="http://schemas.microsoft.com/office/drawing/2014/main" id="{00000000-0008-0000-0700-0000D1010000}"/>
            </a:ext>
          </a:extLst>
        </xdr:cNvPr>
        <xdr:cNvSpPr txBox="1"/>
      </xdr:nvSpPr>
      <xdr:spPr>
        <a:xfrm>
          <a:off x="10528300" y="16094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99161</xdr:rowOff>
    </xdr:from>
    <xdr:to>
      <xdr:col>50</xdr:col>
      <xdr:colOff>114300</xdr:colOff>
      <xdr:row>95</xdr:row>
      <xdr:rowOff>155042</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8750300" y="16386911"/>
          <a:ext cx="889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a:extLst>
            <a:ext uri="{FF2B5EF4-FFF2-40B4-BE49-F238E27FC236}">
              <a16:creationId xmlns="" xmlns:a16="http://schemas.microsoft.com/office/drawing/2014/main" id="{00000000-0008-0000-0700-0000D4010000}"/>
            </a:ext>
          </a:extLst>
        </xdr:cNvPr>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79863</xdr:rowOff>
    </xdr:from>
    <xdr:ext cx="534377"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9372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99161</xdr:rowOff>
    </xdr:from>
    <xdr:to>
      <xdr:col>45</xdr:col>
      <xdr:colOff>177800</xdr:colOff>
      <xdr:row>95</xdr:row>
      <xdr:rowOff>167450</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flipV="1">
          <a:off x="7861300" y="16386911"/>
          <a:ext cx="889000" cy="6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36695</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8483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167450</xdr:rowOff>
    </xdr:from>
    <xdr:to>
      <xdr:col>41</xdr:col>
      <xdr:colOff>50800</xdr:colOff>
      <xdr:row>96</xdr:row>
      <xdr:rowOff>97473</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flipV="1">
          <a:off x="6972300" y="16455200"/>
          <a:ext cx="889000" cy="10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49598</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7594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121120</xdr:rowOff>
    </xdr:from>
    <xdr:to>
      <xdr:col>36</xdr:col>
      <xdr:colOff>165100</xdr:colOff>
      <xdr:row>95</xdr:row>
      <xdr:rowOff>51270</xdr:rowOff>
    </xdr:to>
    <xdr:sp macro="" textlink="">
      <xdr:nvSpPr>
        <xdr:cNvPr id="476" name="フローチャート: 判断 475">
          <a:extLst>
            <a:ext uri="{FF2B5EF4-FFF2-40B4-BE49-F238E27FC236}">
              <a16:creationId xmlns="" xmlns:a16="http://schemas.microsoft.com/office/drawing/2014/main" id="{00000000-0008-0000-0700-0000DC010000}"/>
            </a:ext>
          </a:extLst>
        </xdr:cNvPr>
        <xdr:cNvSpPr/>
      </xdr:nvSpPr>
      <xdr:spPr>
        <a:xfrm>
          <a:off x="6921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67797</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705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158762</xdr:rowOff>
    </xdr:from>
    <xdr:to>
      <xdr:col>55</xdr:col>
      <xdr:colOff>50800</xdr:colOff>
      <xdr:row>96</xdr:row>
      <xdr:rowOff>88912</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10426700" y="16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137189</xdr:rowOff>
    </xdr:from>
    <xdr:ext cx="534377" cy="259045"/>
    <xdr:sp macro="" textlink="">
      <xdr:nvSpPr>
        <xdr:cNvPr id="484" name="土木費該当値テキスト">
          <a:extLst>
            <a:ext uri="{FF2B5EF4-FFF2-40B4-BE49-F238E27FC236}">
              <a16:creationId xmlns="" xmlns:a16="http://schemas.microsoft.com/office/drawing/2014/main" id="{00000000-0008-0000-0700-0000E4010000}"/>
            </a:ext>
          </a:extLst>
        </xdr:cNvPr>
        <xdr:cNvSpPr txBox="1"/>
      </xdr:nvSpPr>
      <xdr:spPr>
        <a:xfrm>
          <a:off x="10528300" y="1642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104242</xdr:rowOff>
    </xdr:from>
    <xdr:to>
      <xdr:col>50</xdr:col>
      <xdr:colOff>165100</xdr:colOff>
      <xdr:row>96</xdr:row>
      <xdr:rowOff>34392</xdr:rowOff>
    </xdr:to>
    <xdr:sp macro="" textlink="">
      <xdr:nvSpPr>
        <xdr:cNvPr id="485" name="楕円 484">
          <a:extLst>
            <a:ext uri="{FF2B5EF4-FFF2-40B4-BE49-F238E27FC236}">
              <a16:creationId xmlns="" xmlns:a16="http://schemas.microsoft.com/office/drawing/2014/main" id="{00000000-0008-0000-0700-0000E5010000}"/>
            </a:ext>
          </a:extLst>
        </xdr:cNvPr>
        <xdr:cNvSpPr/>
      </xdr:nvSpPr>
      <xdr:spPr>
        <a:xfrm>
          <a:off x="9588500" y="163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25519</xdr:rowOff>
    </xdr:from>
    <xdr:ext cx="534377"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9372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48361</xdr:rowOff>
    </xdr:from>
    <xdr:to>
      <xdr:col>46</xdr:col>
      <xdr:colOff>38100</xdr:colOff>
      <xdr:row>95</xdr:row>
      <xdr:rowOff>149961</xdr:rowOff>
    </xdr:to>
    <xdr:sp macro="" textlink="">
      <xdr:nvSpPr>
        <xdr:cNvPr id="487" name="楕円 486">
          <a:extLst>
            <a:ext uri="{FF2B5EF4-FFF2-40B4-BE49-F238E27FC236}">
              <a16:creationId xmlns="" xmlns:a16="http://schemas.microsoft.com/office/drawing/2014/main" id="{00000000-0008-0000-0700-0000E7010000}"/>
            </a:ext>
          </a:extLst>
        </xdr:cNvPr>
        <xdr:cNvSpPr/>
      </xdr:nvSpPr>
      <xdr:spPr>
        <a:xfrm>
          <a:off x="8699500" y="163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141088</xdr:rowOff>
    </xdr:from>
    <xdr:ext cx="534377"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8483111" y="1642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116650</xdr:rowOff>
    </xdr:from>
    <xdr:to>
      <xdr:col>41</xdr:col>
      <xdr:colOff>101600</xdr:colOff>
      <xdr:row>96</xdr:row>
      <xdr:rowOff>46800</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7810500" y="164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37927</xdr:rowOff>
    </xdr:from>
    <xdr:ext cx="534377"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7594111" y="1649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46673</xdr:rowOff>
    </xdr:from>
    <xdr:to>
      <xdr:col>36</xdr:col>
      <xdr:colOff>165100</xdr:colOff>
      <xdr:row>96</xdr:row>
      <xdr:rowOff>148273</xdr:rowOff>
    </xdr:to>
    <xdr:sp macro="" textlink="">
      <xdr:nvSpPr>
        <xdr:cNvPr id="491" name="楕円 490">
          <a:extLst>
            <a:ext uri="{FF2B5EF4-FFF2-40B4-BE49-F238E27FC236}">
              <a16:creationId xmlns="" xmlns:a16="http://schemas.microsoft.com/office/drawing/2014/main" id="{00000000-0008-0000-0700-0000EB010000}"/>
            </a:ext>
          </a:extLst>
        </xdr:cNvPr>
        <xdr:cNvSpPr/>
      </xdr:nvSpPr>
      <xdr:spPr>
        <a:xfrm>
          <a:off x="6921500" y="1650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139400</xdr:rowOff>
    </xdr:from>
    <xdr:ext cx="534377"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6705111" y="165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a:extLst>
            <a:ext uri="{FF2B5EF4-FFF2-40B4-BE49-F238E27FC236}">
              <a16:creationId xmlns="" xmlns:a16="http://schemas.microsoft.com/office/drawing/2014/main" id="{00000000-0008-0000-0700-000008020000}"/>
            </a:ext>
          </a:extLst>
        </xdr:cNvPr>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a:extLst>
            <a:ext uri="{FF2B5EF4-FFF2-40B4-BE49-F238E27FC236}">
              <a16:creationId xmlns="" xmlns:a16="http://schemas.microsoft.com/office/drawing/2014/main" id="{00000000-0008-0000-0700-00000A020000}"/>
            </a:ext>
          </a:extLst>
        </xdr:cNvPr>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4238</xdr:rowOff>
    </xdr:from>
    <xdr:to>
      <xdr:col>85</xdr:col>
      <xdr:colOff>127000</xdr:colOff>
      <xdr:row>36</xdr:row>
      <xdr:rowOff>52048</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flipV="1">
          <a:off x="15481300" y="5833538"/>
          <a:ext cx="838200" cy="39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23762</xdr:rowOff>
    </xdr:from>
    <xdr:ext cx="534377" cy="259045"/>
    <xdr:sp macro="" textlink="">
      <xdr:nvSpPr>
        <xdr:cNvPr id="525" name="消防費平均値テキスト">
          <a:extLst>
            <a:ext uri="{FF2B5EF4-FFF2-40B4-BE49-F238E27FC236}">
              <a16:creationId xmlns="" xmlns:a16="http://schemas.microsoft.com/office/drawing/2014/main" id="{00000000-0008-0000-0700-00000D020000}"/>
            </a:ext>
          </a:extLst>
        </xdr:cNvPr>
        <xdr:cNvSpPr txBox="1"/>
      </xdr:nvSpPr>
      <xdr:spPr>
        <a:xfrm>
          <a:off x="16370300" y="6024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22983</xdr:rowOff>
    </xdr:from>
    <xdr:to>
      <xdr:col>81</xdr:col>
      <xdr:colOff>50800</xdr:colOff>
      <xdr:row>36</xdr:row>
      <xdr:rowOff>52048</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a:off x="14592300" y="6195183"/>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167153</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5214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22983</xdr:rowOff>
    </xdr:from>
    <xdr:to>
      <xdr:col>76</xdr:col>
      <xdr:colOff>114300</xdr:colOff>
      <xdr:row>36</xdr:row>
      <xdr:rowOff>134573</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flipV="1">
          <a:off x="13703300" y="6195183"/>
          <a:ext cx="889000" cy="1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130544</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4325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134573</xdr:rowOff>
    </xdr:from>
    <xdr:to>
      <xdr:col>71</xdr:col>
      <xdr:colOff>177800</xdr:colOff>
      <xdr:row>36</xdr:row>
      <xdr:rowOff>146754</xdr:rowOff>
    </xdr:to>
    <xdr:cxnSp macro="">
      <xdr:nvCxnSpPr>
        <xdr:cNvPr id="533" name="直線コネクタ 532">
          <a:extLst>
            <a:ext uri="{FF2B5EF4-FFF2-40B4-BE49-F238E27FC236}">
              <a16:creationId xmlns="" xmlns:a16="http://schemas.microsoft.com/office/drawing/2014/main" id="{00000000-0008-0000-0700-000015020000}"/>
            </a:ext>
          </a:extLst>
        </xdr:cNvPr>
        <xdr:cNvCxnSpPr/>
      </xdr:nvCxnSpPr>
      <xdr:spPr>
        <a:xfrm flipV="1">
          <a:off x="12814300" y="6306773"/>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132432</xdr:rowOff>
    </xdr:from>
    <xdr:to>
      <xdr:col>72</xdr:col>
      <xdr:colOff>38100</xdr:colOff>
      <xdr:row>36</xdr:row>
      <xdr:rowOff>62582</xdr:rowOff>
    </xdr:to>
    <xdr:sp macro="" textlink="">
      <xdr:nvSpPr>
        <xdr:cNvPr id="534" name="フローチャート: 判断 533">
          <a:extLst>
            <a:ext uri="{FF2B5EF4-FFF2-40B4-BE49-F238E27FC236}">
              <a16:creationId xmlns="" xmlns:a16="http://schemas.microsoft.com/office/drawing/2014/main" id="{00000000-0008-0000-0700-000016020000}"/>
            </a:ext>
          </a:extLst>
        </xdr:cNvPr>
        <xdr:cNvSpPr/>
      </xdr:nvSpPr>
      <xdr:spPr>
        <a:xfrm>
          <a:off x="13652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79109</xdr:rowOff>
    </xdr:from>
    <xdr:ext cx="534377"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3436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120741</xdr:rowOff>
    </xdr:from>
    <xdr:to>
      <xdr:col>67</xdr:col>
      <xdr:colOff>101600</xdr:colOff>
      <xdr:row>36</xdr:row>
      <xdr:rowOff>50891</xdr:rowOff>
    </xdr:to>
    <xdr:sp macro="" textlink="">
      <xdr:nvSpPr>
        <xdr:cNvPr id="536" name="フローチャート: 判断 535">
          <a:extLst>
            <a:ext uri="{FF2B5EF4-FFF2-40B4-BE49-F238E27FC236}">
              <a16:creationId xmlns="" xmlns:a16="http://schemas.microsoft.com/office/drawing/2014/main" id="{00000000-0008-0000-0700-000018020000}"/>
            </a:ext>
          </a:extLst>
        </xdr:cNvPr>
        <xdr:cNvSpPr/>
      </xdr:nvSpPr>
      <xdr:spPr>
        <a:xfrm>
          <a:off x="12763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67418</xdr:rowOff>
    </xdr:from>
    <xdr:ext cx="534377"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2547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124888</xdr:rowOff>
    </xdr:from>
    <xdr:to>
      <xdr:col>85</xdr:col>
      <xdr:colOff>177800</xdr:colOff>
      <xdr:row>34</xdr:row>
      <xdr:rowOff>55038</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6268700" y="57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147765</xdr:rowOff>
    </xdr:from>
    <xdr:ext cx="534377" cy="259045"/>
    <xdr:sp macro="" textlink="">
      <xdr:nvSpPr>
        <xdr:cNvPr id="544" name="消防費該当値テキスト">
          <a:extLst>
            <a:ext uri="{FF2B5EF4-FFF2-40B4-BE49-F238E27FC236}">
              <a16:creationId xmlns="" xmlns:a16="http://schemas.microsoft.com/office/drawing/2014/main" id="{00000000-0008-0000-0700-000020020000}"/>
            </a:ext>
          </a:extLst>
        </xdr:cNvPr>
        <xdr:cNvSpPr txBox="1"/>
      </xdr:nvSpPr>
      <xdr:spPr>
        <a:xfrm>
          <a:off x="16370300" y="563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1248</xdr:rowOff>
    </xdr:from>
    <xdr:to>
      <xdr:col>81</xdr:col>
      <xdr:colOff>101600</xdr:colOff>
      <xdr:row>36</xdr:row>
      <xdr:rowOff>102848</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5430500" y="617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93975</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5214111" y="626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143633</xdr:rowOff>
    </xdr:from>
    <xdr:to>
      <xdr:col>76</xdr:col>
      <xdr:colOff>165100</xdr:colOff>
      <xdr:row>36</xdr:row>
      <xdr:rowOff>73783</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4541500" y="614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64910</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4325111" y="62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83773</xdr:rowOff>
    </xdr:from>
    <xdr:to>
      <xdr:col>72</xdr:col>
      <xdr:colOff>38100</xdr:colOff>
      <xdr:row>37</xdr:row>
      <xdr:rowOff>13923</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3652500" y="625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5050</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3436111" y="634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95954</xdr:rowOff>
    </xdr:from>
    <xdr:to>
      <xdr:col>67</xdr:col>
      <xdr:colOff>101600</xdr:colOff>
      <xdr:row>37</xdr:row>
      <xdr:rowOff>26104</xdr:rowOff>
    </xdr:to>
    <xdr:sp macro="" textlink="">
      <xdr:nvSpPr>
        <xdr:cNvPr id="551" name="楕円 550">
          <a:extLst>
            <a:ext uri="{FF2B5EF4-FFF2-40B4-BE49-F238E27FC236}">
              <a16:creationId xmlns="" xmlns:a16="http://schemas.microsoft.com/office/drawing/2014/main" id="{00000000-0008-0000-0700-000027020000}"/>
            </a:ext>
          </a:extLst>
        </xdr:cNvPr>
        <xdr:cNvSpPr/>
      </xdr:nvSpPr>
      <xdr:spPr>
        <a:xfrm>
          <a:off x="12763500" y="62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17231</xdr:rowOff>
    </xdr:from>
    <xdr:ext cx="534377"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2547111" y="63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140752</xdr:rowOff>
    </xdr:from>
    <xdr:to>
      <xdr:col>85</xdr:col>
      <xdr:colOff>126364</xdr:colOff>
      <xdr:row>58</xdr:row>
      <xdr:rowOff>71453</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6317595" y="8713252"/>
          <a:ext cx="1269" cy="130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75280</xdr:rowOff>
    </xdr:from>
    <xdr:ext cx="534377" cy="259045"/>
    <xdr:sp macro="" textlink="">
      <xdr:nvSpPr>
        <xdr:cNvPr id="579" name="教育費最小値テキスト">
          <a:extLst>
            <a:ext uri="{FF2B5EF4-FFF2-40B4-BE49-F238E27FC236}">
              <a16:creationId xmlns="" xmlns:a16="http://schemas.microsoft.com/office/drawing/2014/main" id="{00000000-0008-0000-0700-000043020000}"/>
            </a:ext>
          </a:extLst>
        </xdr:cNvPr>
        <xdr:cNvSpPr txBox="1"/>
      </xdr:nvSpPr>
      <xdr:spPr>
        <a:xfrm>
          <a:off x="16370300" y="10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71453</xdr:rowOff>
    </xdr:from>
    <xdr:to>
      <xdr:col>86</xdr:col>
      <xdr:colOff>25400</xdr:colOff>
      <xdr:row>58</xdr:row>
      <xdr:rowOff>71453</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a:off x="16230600" y="1001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87429</xdr:rowOff>
    </xdr:from>
    <xdr:ext cx="599010" cy="259045"/>
    <xdr:sp macro="" textlink="">
      <xdr:nvSpPr>
        <xdr:cNvPr id="581" name="教育費最大値テキスト">
          <a:extLst>
            <a:ext uri="{FF2B5EF4-FFF2-40B4-BE49-F238E27FC236}">
              <a16:creationId xmlns="" xmlns:a16="http://schemas.microsoft.com/office/drawing/2014/main" id="{00000000-0008-0000-0700-000045020000}"/>
            </a:ext>
          </a:extLst>
        </xdr:cNvPr>
        <xdr:cNvSpPr txBox="1"/>
      </xdr:nvSpPr>
      <xdr:spPr>
        <a:xfrm>
          <a:off x="16370300" y="84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140752</xdr:rowOff>
    </xdr:from>
    <xdr:to>
      <xdr:col>86</xdr:col>
      <xdr:colOff>25400</xdr:colOff>
      <xdr:row>50</xdr:row>
      <xdr:rowOff>140752</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6230600" y="871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154755</xdr:rowOff>
    </xdr:from>
    <xdr:to>
      <xdr:col>85</xdr:col>
      <xdr:colOff>127000</xdr:colOff>
      <xdr:row>57</xdr:row>
      <xdr:rowOff>65438</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5481300" y="9755955"/>
          <a:ext cx="838200" cy="8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139020</xdr:rowOff>
    </xdr:from>
    <xdr:ext cx="534377" cy="259045"/>
    <xdr:sp macro="" textlink="">
      <xdr:nvSpPr>
        <xdr:cNvPr id="584" name="教育費平均値テキスト">
          <a:extLst>
            <a:ext uri="{FF2B5EF4-FFF2-40B4-BE49-F238E27FC236}">
              <a16:creationId xmlns="" xmlns:a16="http://schemas.microsoft.com/office/drawing/2014/main" id="{00000000-0008-0000-0700-000048020000}"/>
            </a:ext>
          </a:extLst>
        </xdr:cNvPr>
        <xdr:cNvSpPr txBox="1"/>
      </xdr:nvSpPr>
      <xdr:spPr>
        <a:xfrm>
          <a:off x="16370300" y="956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116143</xdr:rowOff>
    </xdr:from>
    <xdr:to>
      <xdr:col>85</xdr:col>
      <xdr:colOff>177800</xdr:colOff>
      <xdr:row>57</xdr:row>
      <xdr:rowOff>46293</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62687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154755</xdr:rowOff>
    </xdr:from>
    <xdr:to>
      <xdr:col>81</xdr:col>
      <xdr:colOff>50800</xdr:colOff>
      <xdr:row>57</xdr:row>
      <xdr:rowOff>57313</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flipV="1">
          <a:off x="14592300" y="9755955"/>
          <a:ext cx="889000" cy="7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145671</xdr:rowOff>
    </xdr:from>
    <xdr:to>
      <xdr:col>81</xdr:col>
      <xdr:colOff>101600</xdr:colOff>
      <xdr:row>57</xdr:row>
      <xdr:rowOff>75821</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5430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66948</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5214111" y="983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30063</xdr:rowOff>
    </xdr:from>
    <xdr:to>
      <xdr:col>76</xdr:col>
      <xdr:colOff>114300</xdr:colOff>
      <xdr:row>57</xdr:row>
      <xdr:rowOff>57313</xdr:rowOff>
    </xdr:to>
    <xdr:cxnSp macro="">
      <xdr:nvCxnSpPr>
        <xdr:cNvPr id="589" name="直線コネクタ 588">
          <a:extLst>
            <a:ext uri="{FF2B5EF4-FFF2-40B4-BE49-F238E27FC236}">
              <a16:creationId xmlns="" xmlns:a16="http://schemas.microsoft.com/office/drawing/2014/main" id="{00000000-0008-0000-0700-00004D020000}"/>
            </a:ext>
          </a:extLst>
        </xdr:cNvPr>
        <xdr:cNvCxnSpPr/>
      </xdr:nvCxnSpPr>
      <xdr:spPr>
        <a:xfrm>
          <a:off x="13703300" y="9802713"/>
          <a:ext cx="889000" cy="2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139989</xdr:rowOff>
    </xdr:from>
    <xdr:to>
      <xdr:col>76</xdr:col>
      <xdr:colOff>165100</xdr:colOff>
      <xdr:row>57</xdr:row>
      <xdr:rowOff>70139</xdr:rowOff>
    </xdr:to>
    <xdr:sp macro="" textlink="">
      <xdr:nvSpPr>
        <xdr:cNvPr id="590" name="フローチャート: 判断 589">
          <a:extLst>
            <a:ext uri="{FF2B5EF4-FFF2-40B4-BE49-F238E27FC236}">
              <a16:creationId xmlns="" xmlns:a16="http://schemas.microsoft.com/office/drawing/2014/main" id="{00000000-0008-0000-0700-00004E020000}"/>
            </a:ext>
          </a:extLst>
        </xdr:cNvPr>
        <xdr:cNvSpPr/>
      </xdr:nvSpPr>
      <xdr:spPr>
        <a:xfrm>
          <a:off x="14541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86666</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4325111" y="95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30063</xdr:rowOff>
    </xdr:from>
    <xdr:to>
      <xdr:col>71</xdr:col>
      <xdr:colOff>177800</xdr:colOff>
      <xdr:row>57</xdr:row>
      <xdr:rowOff>73994</xdr:rowOff>
    </xdr:to>
    <xdr:cxnSp macro="">
      <xdr:nvCxnSpPr>
        <xdr:cNvPr id="592" name="直線コネクタ 591">
          <a:extLst>
            <a:ext uri="{FF2B5EF4-FFF2-40B4-BE49-F238E27FC236}">
              <a16:creationId xmlns="" xmlns:a16="http://schemas.microsoft.com/office/drawing/2014/main" id="{00000000-0008-0000-0700-000050020000}"/>
            </a:ext>
          </a:extLst>
        </xdr:cNvPr>
        <xdr:cNvCxnSpPr/>
      </xdr:nvCxnSpPr>
      <xdr:spPr>
        <a:xfrm flipV="1">
          <a:off x="12814300" y="9802713"/>
          <a:ext cx="889000" cy="4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162333</xdr:rowOff>
    </xdr:from>
    <xdr:to>
      <xdr:col>72</xdr:col>
      <xdr:colOff>38100</xdr:colOff>
      <xdr:row>57</xdr:row>
      <xdr:rowOff>92483</xdr:rowOff>
    </xdr:to>
    <xdr:sp macro="" textlink="">
      <xdr:nvSpPr>
        <xdr:cNvPr id="593" name="フローチャート: 判断 592">
          <a:extLst>
            <a:ext uri="{FF2B5EF4-FFF2-40B4-BE49-F238E27FC236}">
              <a16:creationId xmlns="" xmlns:a16="http://schemas.microsoft.com/office/drawing/2014/main" id="{00000000-0008-0000-0700-000051020000}"/>
            </a:ext>
          </a:extLst>
        </xdr:cNvPr>
        <xdr:cNvSpPr/>
      </xdr:nvSpPr>
      <xdr:spPr>
        <a:xfrm>
          <a:off x="13652500" y="976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83610</xdr:rowOff>
    </xdr:from>
    <xdr:ext cx="534377"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3436111" y="985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140159</xdr:rowOff>
    </xdr:from>
    <xdr:to>
      <xdr:col>67</xdr:col>
      <xdr:colOff>101600</xdr:colOff>
      <xdr:row>57</xdr:row>
      <xdr:rowOff>70309</xdr:rowOff>
    </xdr:to>
    <xdr:sp macro="" textlink="">
      <xdr:nvSpPr>
        <xdr:cNvPr id="595" name="フローチャート: 判断 594">
          <a:extLst>
            <a:ext uri="{FF2B5EF4-FFF2-40B4-BE49-F238E27FC236}">
              <a16:creationId xmlns="" xmlns:a16="http://schemas.microsoft.com/office/drawing/2014/main" id="{00000000-0008-0000-0700-000053020000}"/>
            </a:ext>
          </a:extLst>
        </xdr:cNvPr>
        <xdr:cNvSpPr/>
      </xdr:nvSpPr>
      <xdr:spPr>
        <a:xfrm>
          <a:off x="12763500" y="974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86836</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2547111" y="95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14638</xdr:rowOff>
    </xdr:from>
    <xdr:to>
      <xdr:col>85</xdr:col>
      <xdr:colOff>177800</xdr:colOff>
      <xdr:row>57</xdr:row>
      <xdr:rowOff>116238</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6268700" y="97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164515</xdr:rowOff>
    </xdr:from>
    <xdr:ext cx="534377" cy="259045"/>
    <xdr:sp macro="" textlink="">
      <xdr:nvSpPr>
        <xdr:cNvPr id="603" name="教育費該当値テキスト">
          <a:extLst>
            <a:ext uri="{FF2B5EF4-FFF2-40B4-BE49-F238E27FC236}">
              <a16:creationId xmlns="" xmlns:a16="http://schemas.microsoft.com/office/drawing/2014/main" id="{00000000-0008-0000-0700-00005B020000}"/>
            </a:ext>
          </a:extLst>
        </xdr:cNvPr>
        <xdr:cNvSpPr txBox="1"/>
      </xdr:nvSpPr>
      <xdr:spPr>
        <a:xfrm>
          <a:off x="16370300" y="97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103955</xdr:rowOff>
    </xdr:from>
    <xdr:to>
      <xdr:col>81</xdr:col>
      <xdr:colOff>101600</xdr:colOff>
      <xdr:row>57</xdr:row>
      <xdr:rowOff>34105</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5430500" y="97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50632</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5214111" y="94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6513</xdr:rowOff>
    </xdr:from>
    <xdr:to>
      <xdr:col>76</xdr:col>
      <xdr:colOff>165100</xdr:colOff>
      <xdr:row>57</xdr:row>
      <xdr:rowOff>108113</xdr:rowOff>
    </xdr:to>
    <xdr:sp macro="" textlink="">
      <xdr:nvSpPr>
        <xdr:cNvPr id="606" name="楕円 605">
          <a:extLst>
            <a:ext uri="{FF2B5EF4-FFF2-40B4-BE49-F238E27FC236}">
              <a16:creationId xmlns="" xmlns:a16="http://schemas.microsoft.com/office/drawing/2014/main" id="{00000000-0008-0000-0700-00005E020000}"/>
            </a:ext>
          </a:extLst>
        </xdr:cNvPr>
        <xdr:cNvSpPr/>
      </xdr:nvSpPr>
      <xdr:spPr>
        <a:xfrm>
          <a:off x="14541500" y="97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99240</xdr:rowOff>
    </xdr:from>
    <xdr:ext cx="534377"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4325111" y="987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150713</xdr:rowOff>
    </xdr:from>
    <xdr:to>
      <xdr:col>72</xdr:col>
      <xdr:colOff>38100</xdr:colOff>
      <xdr:row>57</xdr:row>
      <xdr:rowOff>80863</xdr:rowOff>
    </xdr:to>
    <xdr:sp macro="" textlink="">
      <xdr:nvSpPr>
        <xdr:cNvPr id="608" name="楕円 607">
          <a:extLst>
            <a:ext uri="{FF2B5EF4-FFF2-40B4-BE49-F238E27FC236}">
              <a16:creationId xmlns="" xmlns:a16="http://schemas.microsoft.com/office/drawing/2014/main" id="{00000000-0008-0000-0700-000060020000}"/>
            </a:ext>
          </a:extLst>
        </xdr:cNvPr>
        <xdr:cNvSpPr/>
      </xdr:nvSpPr>
      <xdr:spPr>
        <a:xfrm>
          <a:off x="13652500" y="975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97390</xdr:rowOff>
    </xdr:from>
    <xdr:ext cx="534377"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3436111" y="952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23194</xdr:rowOff>
    </xdr:from>
    <xdr:to>
      <xdr:col>67</xdr:col>
      <xdr:colOff>101600</xdr:colOff>
      <xdr:row>57</xdr:row>
      <xdr:rowOff>124794</xdr:rowOff>
    </xdr:to>
    <xdr:sp macro="" textlink="">
      <xdr:nvSpPr>
        <xdr:cNvPr id="610" name="楕円 609">
          <a:extLst>
            <a:ext uri="{FF2B5EF4-FFF2-40B4-BE49-F238E27FC236}">
              <a16:creationId xmlns="" xmlns:a16="http://schemas.microsoft.com/office/drawing/2014/main" id="{00000000-0008-0000-0700-000062020000}"/>
            </a:ext>
          </a:extLst>
        </xdr:cNvPr>
        <xdr:cNvSpPr/>
      </xdr:nvSpPr>
      <xdr:spPr>
        <a:xfrm>
          <a:off x="12763500" y="979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115921</xdr:rowOff>
    </xdr:from>
    <xdr:ext cx="534377"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2547111" y="988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a:extLst>
            <a:ext uri="{FF2B5EF4-FFF2-40B4-BE49-F238E27FC236}">
              <a16:creationId xmlns="" xmlns:a16="http://schemas.microsoft.com/office/drawing/2014/main" id="{00000000-0008-0000-0700-00007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a:extLst>
            <a:ext uri="{FF2B5EF4-FFF2-40B4-BE49-F238E27FC236}">
              <a16:creationId xmlns="" xmlns:a16="http://schemas.microsoft.com/office/drawing/2014/main" id="{00000000-0008-0000-0700-00007E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40" name="災害復旧費最大値テキスト">
          <a:extLst>
            <a:ext uri="{FF2B5EF4-FFF2-40B4-BE49-F238E27FC236}">
              <a16:creationId xmlns="" xmlns:a16="http://schemas.microsoft.com/office/drawing/2014/main" id="{00000000-0008-0000-0700-000080020000}"/>
            </a:ext>
          </a:extLst>
        </xdr:cNvPr>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38506</xdr:rowOff>
    </xdr:from>
    <xdr:to>
      <xdr:col>85</xdr:col>
      <xdr:colOff>127000</xdr:colOff>
      <xdr:row>79</xdr:row>
      <xdr:rowOff>73025</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flipV="1">
          <a:off x="15481300" y="13411606"/>
          <a:ext cx="838200" cy="20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50553</xdr:rowOff>
    </xdr:from>
    <xdr:ext cx="534377" cy="259045"/>
    <xdr:sp macro="" textlink="">
      <xdr:nvSpPr>
        <xdr:cNvPr id="643" name="災害復旧費平均値テキスト">
          <a:extLst>
            <a:ext uri="{FF2B5EF4-FFF2-40B4-BE49-F238E27FC236}">
              <a16:creationId xmlns="" xmlns:a16="http://schemas.microsoft.com/office/drawing/2014/main" id="{00000000-0008-0000-0700-000083020000}"/>
            </a:ext>
          </a:extLst>
        </xdr:cNvPr>
        <xdr:cNvSpPr txBox="1"/>
      </xdr:nvSpPr>
      <xdr:spPr>
        <a:xfrm>
          <a:off x="16370300" y="134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73025</xdr:rowOff>
    </xdr:from>
    <xdr:to>
      <xdr:col>81</xdr:col>
      <xdr:colOff>50800</xdr:colOff>
      <xdr:row>79</xdr:row>
      <xdr:rowOff>78609</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flipV="1">
          <a:off x="14592300" y="13617575"/>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83430</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5246428" y="132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78609</xdr:rowOff>
    </xdr:from>
    <xdr:to>
      <xdr:col>76</xdr:col>
      <xdr:colOff>114300</xdr:colOff>
      <xdr:row>79</xdr:row>
      <xdr:rowOff>98879</xdr:rowOff>
    </xdr:to>
    <xdr:cxnSp macro="">
      <xdr:nvCxnSpPr>
        <xdr:cNvPr id="648" name="直線コネクタ 647">
          <a:extLst>
            <a:ext uri="{FF2B5EF4-FFF2-40B4-BE49-F238E27FC236}">
              <a16:creationId xmlns="" xmlns:a16="http://schemas.microsoft.com/office/drawing/2014/main" id="{00000000-0008-0000-0700-000088020000}"/>
            </a:ext>
          </a:extLst>
        </xdr:cNvPr>
        <xdr:cNvCxnSpPr/>
      </xdr:nvCxnSpPr>
      <xdr:spPr>
        <a:xfrm flipV="1">
          <a:off x="13703300" y="13623159"/>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9" name="フローチャート: 判断 648">
          <a:extLst>
            <a:ext uri="{FF2B5EF4-FFF2-40B4-BE49-F238E27FC236}">
              <a16:creationId xmlns="" xmlns:a16="http://schemas.microsoft.com/office/drawing/2014/main" id="{00000000-0008-0000-0700-000089020000}"/>
            </a:ext>
          </a:extLst>
        </xdr:cNvPr>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117079</xdr:rowOff>
    </xdr:from>
    <xdr:ext cx="469744"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357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1" name="直線コネクタ 650">
          <a:extLst>
            <a:ext uri="{FF2B5EF4-FFF2-40B4-BE49-F238E27FC236}">
              <a16:creationId xmlns="" xmlns:a16="http://schemas.microsoft.com/office/drawing/2014/main" id="{00000000-0008-0000-0700-00008B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52" name="フローチャート: 判断 651">
          <a:extLst>
            <a:ext uri="{FF2B5EF4-FFF2-40B4-BE49-F238E27FC236}">
              <a16:creationId xmlns="" xmlns:a16="http://schemas.microsoft.com/office/drawing/2014/main" id="{00000000-0008-0000-0700-00008C020000}"/>
            </a:ext>
          </a:extLst>
        </xdr:cNvPr>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119527</xdr:rowOff>
    </xdr:from>
    <xdr:ext cx="469744"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3468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136275</xdr:rowOff>
    </xdr:from>
    <xdr:to>
      <xdr:col>67</xdr:col>
      <xdr:colOff>101600</xdr:colOff>
      <xdr:row>79</xdr:row>
      <xdr:rowOff>66425</xdr:rowOff>
    </xdr:to>
    <xdr:sp macro="" textlink="">
      <xdr:nvSpPr>
        <xdr:cNvPr id="654" name="フローチャート: 判断 653">
          <a:extLst>
            <a:ext uri="{FF2B5EF4-FFF2-40B4-BE49-F238E27FC236}">
              <a16:creationId xmlns="" xmlns:a16="http://schemas.microsoft.com/office/drawing/2014/main" id="{00000000-0008-0000-0700-00008E020000}"/>
            </a:ext>
          </a:extLst>
        </xdr:cNvPr>
        <xdr:cNvSpPr/>
      </xdr:nvSpPr>
      <xdr:spPr>
        <a:xfrm>
          <a:off x="12763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82952</xdr:rowOff>
    </xdr:from>
    <xdr:ext cx="469744"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2579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159156</xdr:rowOff>
    </xdr:from>
    <xdr:to>
      <xdr:col>85</xdr:col>
      <xdr:colOff>177800</xdr:colOff>
      <xdr:row>78</xdr:row>
      <xdr:rowOff>89306</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6268700" y="133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10583</xdr:rowOff>
    </xdr:from>
    <xdr:ext cx="534377" cy="259045"/>
    <xdr:sp macro="" textlink="">
      <xdr:nvSpPr>
        <xdr:cNvPr id="662" name="災害復旧費該当値テキスト">
          <a:extLst>
            <a:ext uri="{FF2B5EF4-FFF2-40B4-BE49-F238E27FC236}">
              <a16:creationId xmlns="" xmlns:a16="http://schemas.microsoft.com/office/drawing/2014/main" id="{00000000-0008-0000-0700-000096020000}"/>
            </a:ext>
          </a:extLst>
        </xdr:cNvPr>
        <xdr:cNvSpPr txBox="1"/>
      </xdr:nvSpPr>
      <xdr:spPr>
        <a:xfrm>
          <a:off x="16370300" y="1321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22225</xdr:rowOff>
    </xdr:from>
    <xdr:to>
      <xdr:col>81</xdr:col>
      <xdr:colOff>101600</xdr:colOff>
      <xdr:row>79</xdr:row>
      <xdr:rowOff>123825</xdr:rowOff>
    </xdr:to>
    <xdr:sp macro="" textlink="">
      <xdr:nvSpPr>
        <xdr:cNvPr id="663" name="楕円 662">
          <a:extLst>
            <a:ext uri="{FF2B5EF4-FFF2-40B4-BE49-F238E27FC236}">
              <a16:creationId xmlns="" xmlns:a16="http://schemas.microsoft.com/office/drawing/2014/main" id="{00000000-0008-0000-0700-000097020000}"/>
            </a:ext>
          </a:extLst>
        </xdr:cNvPr>
        <xdr:cNvSpPr/>
      </xdr:nvSpPr>
      <xdr:spPr>
        <a:xfrm>
          <a:off x="15430500" y="135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114952</xdr:rowOff>
    </xdr:from>
    <xdr:ext cx="469744"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5246428" y="1365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27809</xdr:rowOff>
    </xdr:from>
    <xdr:to>
      <xdr:col>76</xdr:col>
      <xdr:colOff>165100</xdr:colOff>
      <xdr:row>79</xdr:row>
      <xdr:rowOff>129409</xdr:rowOff>
    </xdr:to>
    <xdr:sp macro="" textlink="">
      <xdr:nvSpPr>
        <xdr:cNvPr id="665" name="楕円 664">
          <a:extLst>
            <a:ext uri="{FF2B5EF4-FFF2-40B4-BE49-F238E27FC236}">
              <a16:creationId xmlns="" xmlns:a16="http://schemas.microsoft.com/office/drawing/2014/main" id="{00000000-0008-0000-0700-000099020000}"/>
            </a:ext>
          </a:extLst>
        </xdr:cNvPr>
        <xdr:cNvSpPr/>
      </xdr:nvSpPr>
      <xdr:spPr>
        <a:xfrm>
          <a:off x="14541500" y="135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120536</xdr:rowOff>
    </xdr:from>
    <xdr:ext cx="469744"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4357428" y="1366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a:extLst>
            <a:ext uri="{FF2B5EF4-FFF2-40B4-BE49-F238E27FC236}">
              <a16:creationId xmlns="" xmlns:a16="http://schemas.microsoft.com/office/drawing/2014/main" id="{00000000-0008-0000-0700-00009B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a:extLst>
            <a:ext uri="{FF2B5EF4-FFF2-40B4-BE49-F238E27FC236}">
              <a16:creationId xmlns="" xmlns:a16="http://schemas.microsoft.com/office/drawing/2014/main" id="{00000000-0008-0000-0700-00009D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159817</xdr:rowOff>
    </xdr:from>
    <xdr:to>
      <xdr:col>85</xdr:col>
      <xdr:colOff>126364</xdr:colOff>
      <xdr:row>99</xdr:row>
      <xdr:rowOff>117793</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flipV="1">
          <a:off x="16317595" y="15933217"/>
          <a:ext cx="1269" cy="11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121620</xdr:rowOff>
    </xdr:from>
    <xdr:ext cx="534377" cy="259045"/>
    <xdr:sp macro="" textlink="">
      <xdr:nvSpPr>
        <xdr:cNvPr id="696" name="公債費最小値テキスト">
          <a:extLst>
            <a:ext uri="{FF2B5EF4-FFF2-40B4-BE49-F238E27FC236}">
              <a16:creationId xmlns="" xmlns:a16="http://schemas.microsoft.com/office/drawing/2014/main" id="{00000000-0008-0000-0700-0000B8020000}"/>
            </a:ext>
          </a:extLst>
        </xdr:cNvPr>
        <xdr:cNvSpPr txBox="1"/>
      </xdr:nvSpPr>
      <xdr:spPr>
        <a:xfrm>
          <a:off x="16370300" y="1709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117793</xdr:rowOff>
    </xdr:from>
    <xdr:to>
      <xdr:col>86</xdr:col>
      <xdr:colOff>25400</xdr:colOff>
      <xdr:row>99</xdr:row>
      <xdr:rowOff>117793</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6230600" y="1709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106494</xdr:rowOff>
    </xdr:from>
    <xdr:ext cx="599010" cy="259045"/>
    <xdr:sp macro="" textlink="">
      <xdr:nvSpPr>
        <xdr:cNvPr id="698" name="公債費最大値テキスト">
          <a:extLst>
            <a:ext uri="{FF2B5EF4-FFF2-40B4-BE49-F238E27FC236}">
              <a16:creationId xmlns="" xmlns:a16="http://schemas.microsoft.com/office/drawing/2014/main" id="{00000000-0008-0000-0700-0000BA020000}"/>
            </a:ext>
          </a:extLst>
        </xdr:cNvPr>
        <xdr:cNvSpPr txBox="1"/>
      </xdr:nvSpPr>
      <xdr:spPr>
        <a:xfrm>
          <a:off x="16370300" y="1570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159817</xdr:rowOff>
    </xdr:from>
    <xdr:to>
      <xdr:col>86</xdr:col>
      <xdr:colOff>25400</xdr:colOff>
      <xdr:row>92</xdr:row>
      <xdr:rowOff>159817</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a:off x="16230600" y="1593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126709</xdr:rowOff>
    </xdr:from>
    <xdr:to>
      <xdr:col>85</xdr:col>
      <xdr:colOff>127000</xdr:colOff>
      <xdr:row>92</xdr:row>
      <xdr:rowOff>161037</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a:off x="15481300" y="15900109"/>
          <a:ext cx="8382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113720</xdr:rowOff>
    </xdr:from>
    <xdr:ext cx="534377" cy="259045"/>
    <xdr:sp macro="" textlink="">
      <xdr:nvSpPr>
        <xdr:cNvPr id="701" name="公債費平均値テキスト">
          <a:extLst>
            <a:ext uri="{FF2B5EF4-FFF2-40B4-BE49-F238E27FC236}">
              <a16:creationId xmlns="" xmlns:a16="http://schemas.microsoft.com/office/drawing/2014/main" id="{00000000-0008-0000-0700-0000BD020000}"/>
            </a:ext>
          </a:extLst>
        </xdr:cNvPr>
        <xdr:cNvSpPr txBox="1"/>
      </xdr:nvSpPr>
      <xdr:spPr>
        <a:xfrm>
          <a:off x="16370300" y="16401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135293</xdr:rowOff>
    </xdr:from>
    <xdr:to>
      <xdr:col>85</xdr:col>
      <xdr:colOff>177800</xdr:colOff>
      <xdr:row>96</xdr:row>
      <xdr:rowOff>65443</xdr:rowOff>
    </xdr:to>
    <xdr:sp macro="" textlink="">
      <xdr:nvSpPr>
        <xdr:cNvPr id="702" name="フローチャート: 判断 701">
          <a:extLst>
            <a:ext uri="{FF2B5EF4-FFF2-40B4-BE49-F238E27FC236}">
              <a16:creationId xmlns="" xmlns:a16="http://schemas.microsoft.com/office/drawing/2014/main" id="{00000000-0008-0000-0700-0000BE020000}"/>
            </a:ext>
          </a:extLst>
        </xdr:cNvPr>
        <xdr:cNvSpPr/>
      </xdr:nvSpPr>
      <xdr:spPr>
        <a:xfrm>
          <a:off x="162687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126709</xdr:rowOff>
    </xdr:from>
    <xdr:to>
      <xdr:col>81</xdr:col>
      <xdr:colOff>50800</xdr:colOff>
      <xdr:row>92</xdr:row>
      <xdr:rowOff>137007</xdr:rowOff>
    </xdr:to>
    <xdr:cxnSp macro="">
      <xdr:nvCxnSpPr>
        <xdr:cNvPr id="703" name="直線コネクタ 702">
          <a:extLst>
            <a:ext uri="{FF2B5EF4-FFF2-40B4-BE49-F238E27FC236}">
              <a16:creationId xmlns="" xmlns:a16="http://schemas.microsoft.com/office/drawing/2014/main" id="{00000000-0008-0000-0700-0000BF020000}"/>
            </a:ext>
          </a:extLst>
        </xdr:cNvPr>
        <xdr:cNvCxnSpPr/>
      </xdr:nvCxnSpPr>
      <xdr:spPr>
        <a:xfrm flipV="1">
          <a:off x="14592300" y="15900109"/>
          <a:ext cx="889000" cy="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99098</xdr:rowOff>
    </xdr:from>
    <xdr:to>
      <xdr:col>81</xdr:col>
      <xdr:colOff>101600</xdr:colOff>
      <xdr:row>96</xdr:row>
      <xdr:rowOff>29248</xdr:rowOff>
    </xdr:to>
    <xdr:sp macro="" textlink="">
      <xdr:nvSpPr>
        <xdr:cNvPr id="704" name="フローチャート: 判断 703">
          <a:extLst>
            <a:ext uri="{FF2B5EF4-FFF2-40B4-BE49-F238E27FC236}">
              <a16:creationId xmlns="" xmlns:a16="http://schemas.microsoft.com/office/drawing/2014/main" id="{00000000-0008-0000-0700-0000C0020000}"/>
            </a:ext>
          </a:extLst>
        </xdr:cNvPr>
        <xdr:cNvSpPr/>
      </xdr:nvSpPr>
      <xdr:spPr>
        <a:xfrm>
          <a:off x="15430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20375</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214111" y="164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92011</xdr:rowOff>
    </xdr:from>
    <xdr:to>
      <xdr:col>76</xdr:col>
      <xdr:colOff>114300</xdr:colOff>
      <xdr:row>92</xdr:row>
      <xdr:rowOff>137007</xdr:rowOff>
    </xdr:to>
    <xdr:cxnSp macro="">
      <xdr:nvCxnSpPr>
        <xdr:cNvPr id="706" name="直線コネクタ 705">
          <a:extLst>
            <a:ext uri="{FF2B5EF4-FFF2-40B4-BE49-F238E27FC236}">
              <a16:creationId xmlns="" xmlns:a16="http://schemas.microsoft.com/office/drawing/2014/main" id="{00000000-0008-0000-0700-0000C2020000}"/>
            </a:ext>
          </a:extLst>
        </xdr:cNvPr>
        <xdr:cNvCxnSpPr/>
      </xdr:nvCxnSpPr>
      <xdr:spPr>
        <a:xfrm>
          <a:off x="13703300" y="15865411"/>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88748</xdr:rowOff>
    </xdr:from>
    <xdr:to>
      <xdr:col>76</xdr:col>
      <xdr:colOff>165100</xdr:colOff>
      <xdr:row>96</xdr:row>
      <xdr:rowOff>18898</xdr:rowOff>
    </xdr:to>
    <xdr:sp macro="" textlink="">
      <xdr:nvSpPr>
        <xdr:cNvPr id="707" name="フローチャート: 判断 706">
          <a:extLst>
            <a:ext uri="{FF2B5EF4-FFF2-40B4-BE49-F238E27FC236}">
              <a16:creationId xmlns="" xmlns:a16="http://schemas.microsoft.com/office/drawing/2014/main" id="{00000000-0008-0000-0700-0000C3020000}"/>
            </a:ext>
          </a:extLst>
        </xdr:cNvPr>
        <xdr:cNvSpPr/>
      </xdr:nvSpPr>
      <xdr:spPr>
        <a:xfrm>
          <a:off x="14541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10025</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4325111"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133629</xdr:rowOff>
    </xdr:from>
    <xdr:to>
      <xdr:col>71</xdr:col>
      <xdr:colOff>177800</xdr:colOff>
      <xdr:row>92</xdr:row>
      <xdr:rowOff>92011</xdr:rowOff>
    </xdr:to>
    <xdr:cxnSp macro="">
      <xdr:nvCxnSpPr>
        <xdr:cNvPr id="709" name="直線コネクタ 708">
          <a:extLst>
            <a:ext uri="{FF2B5EF4-FFF2-40B4-BE49-F238E27FC236}">
              <a16:creationId xmlns="" xmlns:a16="http://schemas.microsoft.com/office/drawing/2014/main" id="{00000000-0008-0000-0700-0000C5020000}"/>
            </a:ext>
          </a:extLst>
        </xdr:cNvPr>
        <xdr:cNvCxnSpPr/>
      </xdr:nvCxnSpPr>
      <xdr:spPr>
        <a:xfrm>
          <a:off x="12814300" y="15735579"/>
          <a:ext cx="889000" cy="1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44945</xdr:rowOff>
    </xdr:from>
    <xdr:to>
      <xdr:col>72</xdr:col>
      <xdr:colOff>38100</xdr:colOff>
      <xdr:row>95</xdr:row>
      <xdr:rowOff>146545</xdr:rowOff>
    </xdr:to>
    <xdr:sp macro="" textlink="">
      <xdr:nvSpPr>
        <xdr:cNvPr id="710" name="フローチャート: 判断 709">
          <a:extLst>
            <a:ext uri="{FF2B5EF4-FFF2-40B4-BE49-F238E27FC236}">
              <a16:creationId xmlns="" xmlns:a16="http://schemas.microsoft.com/office/drawing/2014/main" id="{00000000-0008-0000-0700-0000C6020000}"/>
            </a:ext>
          </a:extLst>
        </xdr:cNvPr>
        <xdr:cNvSpPr/>
      </xdr:nvSpPr>
      <xdr:spPr>
        <a:xfrm>
          <a:off x="13652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137672</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3436111" y="164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26505</xdr:rowOff>
    </xdr:from>
    <xdr:to>
      <xdr:col>67</xdr:col>
      <xdr:colOff>101600</xdr:colOff>
      <xdr:row>95</xdr:row>
      <xdr:rowOff>128105</xdr:rowOff>
    </xdr:to>
    <xdr:sp macro="" textlink="">
      <xdr:nvSpPr>
        <xdr:cNvPr id="712" name="フローチャート: 判断 711">
          <a:extLst>
            <a:ext uri="{FF2B5EF4-FFF2-40B4-BE49-F238E27FC236}">
              <a16:creationId xmlns="" xmlns:a16="http://schemas.microsoft.com/office/drawing/2014/main" id="{00000000-0008-0000-0700-0000C8020000}"/>
            </a:ext>
          </a:extLst>
        </xdr:cNvPr>
        <xdr:cNvSpPr/>
      </xdr:nvSpPr>
      <xdr:spPr>
        <a:xfrm>
          <a:off x="12763500" y="1631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119232</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2547111" y="164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110237</xdr:rowOff>
    </xdr:from>
    <xdr:to>
      <xdr:col>85</xdr:col>
      <xdr:colOff>177800</xdr:colOff>
      <xdr:row>93</xdr:row>
      <xdr:rowOff>40387</xdr:rowOff>
    </xdr:to>
    <xdr:sp macro="" textlink="">
      <xdr:nvSpPr>
        <xdr:cNvPr id="719" name="楕円 718">
          <a:extLst>
            <a:ext uri="{FF2B5EF4-FFF2-40B4-BE49-F238E27FC236}">
              <a16:creationId xmlns="" xmlns:a16="http://schemas.microsoft.com/office/drawing/2014/main" id="{00000000-0008-0000-0700-0000CF020000}"/>
            </a:ext>
          </a:extLst>
        </xdr:cNvPr>
        <xdr:cNvSpPr/>
      </xdr:nvSpPr>
      <xdr:spPr>
        <a:xfrm>
          <a:off x="16268700" y="1588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62045</xdr:rowOff>
    </xdr:from>
    <xdr:ext cx="599010" cy="259045"/>
    <xdr:sp macro="" textlink="">
      <xdr:nvSpPr>
        <xdr:cNvPr id="720" name="公債費該当値テキスト">
          <a:extLst>
            <a:ext uri="{FF2B5EF4-FFF2-40B4-BE49-F238E27FC236}">
              <a16:creationId xmlns="" xmlns:a16="http://schemas.microsoft.com/office/drawing/2014/main" id="{00000000-0008-0000-0700-0000D0020000}"/>
            </a:ext>
          </a:extLst>
        </xdr:cNvPr>
        <xdr:cNvSpPr txBox="1"/>
      </xdr:nvSpPr>
      <xdr:spPr>
        <a:xfrm>
          <a:off x="16370300" y="1583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75909</xdr:rowOff>
    </xdr:from>
    <xdr:to>
      <xdr:col>81</xdr:col>
      <xdr:colOff>101600</xdr:colOff>
      <xdr:row>93</xdr:row>
      <xdr:rowOff>6059</xdr:rowOff>
    </xdr:to>
    <xdr:sp macro="" textlink="">
      <xdr:nvSpPr>
        <xdr:cNvPr id="721" name="楕円 720">
          <a:extLst>
            <a:ext uri="{FF2B5EF4-FFF2-40B4-BE49-F238E27FC236}">
              <a16:creationId xmlns="" xmlns:a16="http://schemas.microsoft.com/office/drawing/2014/main" id="{00000000-0008-0000-0700-0000D1020000}"/>
            </a:ext>
          </a:extLst>
        </xdr:cNvPr>
        <xdr:cNvSpPr/>
      </xdr:nvSpPr>
      <xdr:spPr>
        <a:xfrm>
          <a:off x="15430500" y="1584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22586</xdr:rowOff>
    </xdr:from>
    <xdr:ext cx="599010"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5181795" y="1562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86207</xdr:rowOff>
    </xdr:from>
    <xdr:to>
      <xdr:col>76</xdr:col>
      <xdr:colOff>165100</xdr:colOff>
      <xdr:row>93</xdr:row>
      <xdr:rowOff>16357</xdr:rowOff>
    </xdr:to>
    <xdr:sp macro="" textlink="">
      <xdr:nvSpPr>
        <xdr:cNvPr id="723" name="楕円 722">
          <a:extLst>
            <a:ext uri="{FF2B5EF4-FFF2-40B4-BE49-F238E27FC236}">
              <a16:creationId xmlns="" xmlns:a16="http://schemas.microsoft.com/office/drawing/2014/main" id="{00000000-0008-0000-0700-0000D3020000}"/>
            </a:ext>
          </a:extLst>
        </xdr:cNvPr>
        <xdr:cNvSpPr/>
      </xdr:nvSpPr>
      <xdr:spPr>
        <a:xfrm>
          <a:off x="14541500" y="158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32884</xdr:rowOff>
    </xdr:from>
    <xdr:ext cx="599010"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4292795" y="1563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41211</xdr:rowOff>
    </xdr:from>
    <xdr:to>
      <xdr:col>72</xdr:col>
      <xdr:colOff>38100</xdr:colOff>
      <xdr:row>92</xdr:row>
      <xdr:rowOff>142811</xdr:rowOff>
    </xdr:to>
    <xdr:sp macro="" textlink="">
      <xdr:nvSpPr>
        <xdr:cNvPr id="725" name="楕円 724">
          <a:extLst>
            <a:ext uri="{FF2B5EF4-FFF2-40B4-BE49-F238E27FC236}">
              <a16:creationId xmlns="" xmlns:a16="http://schemas.microsoft.com/office/drawing/2014/main" id="{00000000-0008-0000-0700-0000D5020000}"/>
            </a:ext>
          </a:extLst>
        </xdr:cNvPr>
        <xdr:cNvSpPr/>
      </xdr:nvSpPr>
      <xdr:spPr>
        <a:xfrm>
          <a:off x="13652500" y="158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159338</xdr:rowOff>
    </xdr:from>
    <xdr:ext cx="599010"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3403795" y="1558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82829</xdr:rowOff>
    </xdr:from>
    <xdr:to>
      <xdr:col>67</xdr:col>
      <xdr:colOff>101600</xdr:colOff>
      <xdr:row>92</xdr:row>
      <xdr:rowOff>12979</xdr:rowOff>
    </xdr:to>
    <xdr:sp macro="" textlink="">
      <xdr:nvSpPr>
        <xdr:cNvPr id="727" name="楕円 726">
          <a:extLst>
            <a:ext uri="{FF2B5EF4-FFF2-40B4-BE49-F238E27FC236}">
              <a16:creationId xmlns="" xmlns:a16="http://schemas.microsoft.com/office/drawing/2014/main" id="{00000000-0008-0000-0700-0000D7020000}"/>
            </a:ext>
          </a:extLst>
        </xdr:cNvPr>
        <xdr:cNvSpPr/>
      </xdr:nvSpPr>
      <xdr:spPr>
        <a:xfrm>
          <a:off x="12763500" y="1568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29506</xdr:rowOff>
    </xdr:from>
    <xdr:ext cx="599010"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2514795" y="154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67310</xdr:rowOff>
    </xdr:from>
    <xdr:to>
      <xdr:col>116</xdr:col>
      <xdr:colOff>62864</xdr:colOff>
      <xdr:row>39</xdr:row>
      <xdr:rowOff>44450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flipV="1">
          <a:off x="22159595" y="6239510"/>
          <a:ext cx="1269" cy="49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78122</xdr:rowOff>
    </xdr:from>
    <xdr:ext cx="249299" cy="259045"/>
    <xdr:sp macro="" textlink="">
      <xdr:nvSpPr>
        <xdr:cNvPr id="753" name="諸支出金最小値テキスト">
          <a:extLst>
            <a:ext uri="{FF2B5EF4-FFF2-40B4-BE49-F238E27FC236}">
              <a16:creationId xmlns="" xmlns:a16="http://schemas.microsoft.com/office/drawing/2014/main" id="{00000000-0008-0000-0700-0000F1020000}"/>
            </a:ext>
          </a:extLst>
        </xdr:cNvPr>
        <xdr:cNvSpPr txBox="1"/>
      </xdr:nvSpPr>
      <xdr:spPr>
        <a:xfrm>
          <a:off x="22212300" y="67646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13987</xdr:rowOff>
    </xdr:from>
    <xdr:ext cx="378565" cy="259045"/>
    <xdr:sp macro="" textlink="">
      <xdr:nvSpPr>
        <xdr:cNvPr id="755" name="諸支出金最大値テキスト">
          <a:extLst>
            <a:ext uri="{FF2B5EF4-FFF2-40B4-BE49-F238E27FC236}">
              <a16:creationId xmlns="" xmlns:a16="http://schemas.microsoft.com/office/drawing/2014/main" id="{00000000-0008-0000-0700-0000F3020000}"/>
            </a:ext>
          </a:extLst>
        </xdr:cNvPr>
        <xdr:cNvSpPr txBox="1"/>
      </xdr:nvSpPr>
      <xdr:spPr>
        <a:xfrm>
          <a:off x="22212300" y="6014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67310</xdr:rowOff>
    </xdr:from>
    <xdr:to>
      <xdr:col>116</xdr:col>
      <xdr:colOff>152400</xdr:colOff>
      <xdr:row>36</xdr:row>
      <xdr:rowOff>67310</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22072600" y="623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29210</xdr:rowOff>
    </xdr:from>
    <xdr:to>
      <xdr:col>116</xdr:col>
      <xdr:colOff>63500</xdr:colOff>
      <xdr:row>36</xdr:row>
      <xdr:rowOff>67310</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21323300" y="602996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122572</xdr:rowOff>
    </xdr:from>
    <xdr:ext cx="313932" cy="259045"/>
    <xdr:sp macro="" textlink="">
      <xdr:nvSpPr>
        <xdr:cNvPr id="758" name="諸支出金平均値テキスト">
          <a:extLst>
            <a:ext uri="{FF2B5EF4-FFF2-40B4-BE49-F238E27FC236}">
              <a16:creationId xmlns="" xmlns:a16="http://schemas.microsoft.com/office/drawing/2014/main" id="{00000000-0008-0000-0700-0000F6020000}"/>
            </a:ext>
          </a:extLst>
        </xdr:cNvPr>
        <xdr:cNvSpPr txBox="1"/>
      </xdr:nvSpPr>
      <xdr:spPr>
        <a:xfrm>
          <a:off x="22212300" y="66376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144145</xdr:rowOff>
    </xdr:from>
    <xdr:to>
      <xdr:col>116</xdr:col>
      <xdr:colOff>114300</xdr:colOff>
      <xdr:row>39</xdr:row>
      <xdr:rowOff>74295</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221107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29210</xdr:rowOff>
    </xdr:from>
    <xdr:to>
      <xdr:col>111</xdr:col>
      <xdr:colOff>177800</xdr:colOff>
      <xdr:row>36</xdr:row>
      <xdr:rowOff>4445</xdr:rowOff>
    </xdr:to>
    <xdr:cxnSp macro="">
      <xdr:nvCxnSpPr>
        <xdr:cNvPr id="760" name="直線コネクタ 759">
          <a:extLst>
            <a:ext uri="{FF2B5EF4-FFF2-40B4-BE49-F238E27FC236}">
              <a16:creationId xmlns="" xmlns:a16="http://schemas.microsoft.com/office/drawing/2014/main" id="{00000000-0008-0000-0700-0000F8020000}"/>
            </a:ext>
          </a:extLst>
        </xdr:cNvPr>
        <xdr:cNvCxnSpPr/>
      </xdr:nvCxnSpPr>
      <xdr:spPr>
        <a:xfrm flipV="1">
          <a:off x="20434300" y="6029960"/>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61" name="フローチャート: 判断 760">
          <a:extLst>
            <a:ext uri="{FF2B5EF4-FFF2-40B4-BE49-F238E27FC236}">
              <a16:creationId xmlns="" xmlns:a16="http://schemas.microsoft.com/office/drawing/2014/main" id="{00000000-0008-0000-0700-0000F9020000}"/>
            </a:ext>
          </a:extLst>
        </xdr:cNvPr>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25417</xdr:rowOff>
    </xdr:from>
    <xdr:ext cx="313932"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1166333" y="6711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13970</xdr:rowOff>
    </xdr:from>
    <xdr:to>
      <xdr:col>107</xdr:col>
      <xdr:colOff>50800</xdr:colOff>
      <xdr:row>36</xdr:row>
      <xdr:rowOff>4445</xdr:rowOff>
    </xdr:to>
    <xdr:cxnSp macro="">
      <xdr:nvCxnSpPr>
        <xdr:cNvPr id="763" name="直線コネクタ 762">
          <a:extLst>
            <a:ext uri="{FF2B5EF4-FFF2-40B4-BE49-F238E27FC236}">
              <a16:creationId xmlns="" xmlns:a16="http://schemas.microsoft.com/office/drawing/2014/main" id="{00000000-0008-0000-0700-0000FB020000}"/>
            </a:ext>
          </a:extLst>
        </xdr:cNvPr>
        <xdr:cNvCxnSpPr/>
      </xdr:nvCxnSpPr>
      <xdr:spPr>
        <a:xfrm>
          <a:off x="19545300" y="5328920"/>
          <a:ext cx="889000" cy="84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140335</xdr:rowOff>
    </xdr:from>
    <xdr:to>
      <xdr:col>107</xdr:col>
      <xdr:colOff>101600</xdr:colOff>
      <xdr:row>39</xdr:row>
      <xdr:rowOff>70485</xdr:rowOff>
    </xdr:to>
    <xdr:sp macro="" textlink="">
      <xdr:nvSpPr>
        <xdr:cNvPr id="764" name="フローチャート: 判断 763">
          <a:extLst>
            <a:ext uri="{FF2B5EF4-FFF2-40B4-BE49-F238E27FC236}">
              <a16:creationId xmlns="" xmlns:a16="http://schemas.microsoft.com/office/drawing/2014/main" id="{00000000-0008-0000-0700-0000FC020000}"/>
            </a:ext>
          </a:extLst>
        </xdr:cNvPr>
        <xdr:cNvSpPr/>
      </xdr:nvSpPr>
      <xdr:spPr>
        <a:xfrm>
          <a:off x="20383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61612</xdr:rowOff>
    </xdr:from>
    <xdr:ext cx="313932"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0277333" y="67481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13970</xdr:rowOff>
    </xdr:from>
    <xdr:to>
      <xdr:col>102</xdr:col>
      <xdr:colOff>114300</xdr:colOff>
      <xdr:row>33</xdr:row>
      <xdr:rowOff>42545</xdr:rowOff>
    </xdr:to>
    <xdr:cxnSp macro="">
      <xdr:nvCxnSpPr>
        <xdr:cNvPr id="766" name="直線コネクタ 765">
          <a:extLst>
            <a:ext uri="{FF2B5EF4-FFF2-40B4-BE49-F238E27FC236}">
              <a16:creationId xmlns="" xmlns:a16="http://schemas.microsoft.com/office/drawing/2014/main" id="{00000000-0008-0000-0700-0000FE020000}"/>
            </a:ext>
          </a:extLst>
        </xdr:cNvPr>
        <xdr:cNvCxnSpPr/>
      </xdr:nvCxnSpPr>
      <xdr:spPr>
        <a:xfrm flipV="1">
          <a:off x="18656300" y="5328920"/>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113665</xdr:rowOff>
    </xdr:from>
    <xdr:to>
      <xdr:col>102</xdr:col>
      <xdr:colOff>165100</xdr:colOff>
      <xdr:row>39</xdr:row>
      <xdr:rowOff>43815</xdr:rowOff>
    </xdr:to>
    <xdr:sp macro="" textlink="">
      <xdr:nvSpPr>
        <xdr:cNvPr id="767" name="フローチャート: 判断 766">
          <a:extLst>
            <a:ext uri="{FF2B5EF4-FFF2-40B4-BE49-F238E27FC236}">
              <a16:creationId xmlns="" xmlns:a16="http://schemas.microsoft.com/office/drawing/2014/main" id="{00000000-0008-0000-0700-0000FF020000}"/>
            </a:ext>
          </a:extLst>
        </xdr:cNvPr>
        <xdr:cNvSpPr/>
      </xdr:nvSpPr>
      <xdr:spPr>
        <a:xfrm>
          <a:off x="19494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34942</xdr:rowOff>
    </xdr:from>
    <xdr:ext cx="313932"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9388333" y="6721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79375</xdr:rowOff>
    </xdr:from>
    <xdr:to>
      <xdr:col>98</xdr:col>
      <xdr:colOff>38100</xdr:colOff>
      <xdr:row>39</xdr:row>
      <xdr:rowOff>9525</xdr:rowOff>
    </xdr:to>
    <xdr:sp macro="" textlink="">
      <xdr:nvSpPr>
        <xdr:cNvPr id="769" name="フローチャート: 判断 768">
          <a:extLst>
            <a:ext uri="{FF2B5EF4-FFF2-40B4-BE49-F238E27FC236}">
              <a16:creationId xmlns="" xmlns:a16="http://schemas.microsoft.com/office/drawing/2014/main" id="{00000000-0008-0000-0700-000001030000}"/>
            </a:ext>
          </a:extLst>
        </xdr:cNvPr>
        <xdr:cNvSpPr/>
      </xdr:nvSpPr>
      <xdr:spPr>
        <a:xfrm>
          <a:off x="18605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652</xdr:rowOff>
    </xdr:from>
    <xdr:ext cx="313932"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8499333" y="66872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16510</xdr:rowOff>
    </xdr:from>
    <xdr:to>
      <xdr:col>116</xdr:col>
      <xdr:colOff>114300</xdr:colOff>
      <xdr:row>36</xdr:row>
      <xdr:rowOff>118110</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221107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140987</xdr:rowOff>
    </xdr:from>
    <xdr:ext cx="378565" cy="259045"/>
    <xdr:sp macro="" textlink="">
      <xdr:nvSpPr>
        <xdr:cNvPr id="777" name="諸支出金該当値テキスト">
          <a:extLst>
            <a:ext uri="{FF2B5EF4-FFF2-40B4-BE49-F238E27FC236}">
              <a16:creationId xmlns="" xmlns:a16="http://schemas.microsoft.com/office/drawing/2014/main" id="{00000000-0008-0000-0700-000009030000}"/>
            </a:ext>
          </a:extLst>
        </xdr:cNvPr>
        <xdr:cNvSpPr txBox="1"/>
      </xdr:nvSpPr>
      <xdr:spPr>
        <a:xfrm>
          <a:off x="22212300" y="61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149860</xdr:rowOff>
    </xdr:from>
    <xdr:to>
      <xdr:col>112</xdr:col>
      <xdr:colOff>38100</xdr:colOff>
      <xdr:row>35</xdr:row>
      <xdr:rowOff>80010</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212725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96537</xdr:rowOff>
    </xdr:from>
    <xdr:ext cx="378565"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21134017" y="5754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125095</xdr:rowOff>
    </xdr:from>
    <xdr:to>
      <xdr:col>107</xdr:col>
      <xdr:colOff>101600</xdr:colOff>
      <xdr:row>36</xdr:row>
      <xdr:rowOff>55245</xdr:rowOff>
    </xdr:to>
    <xdr:sp macro="" textlink="">
      <xdr:nvSpPr>
        <xdr:cNvPr id="780" name="楕円 779">
          <a:extLst>
            <a:ext uri="{FF2B5EF4-FFF2-40B4-BE49-F238E27FC236}">
              <a16:creationId xmlns="" xmlns:a16="http://schemas.microsoft.com/office/drawing/2014/main" id="{00000000-0008-0000-0700-00000C030000}"/>
            </a:ext>
          </a:extLst>
        </xdr:cNvPr>
        <xdr:cNvSpPr/>
      </xdr:nvSpPr>
      <xdr:spPr>
        <a:xfrm>
          <a:off x="203835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71772</xdr:rowOff>
    </xdr:from>
    <xdr:ext cx="378565"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20245017" y="590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134620</xdr:rowOff>
    </xdr:from>
    <xdr:to>
      <xdr:col>102</xdr:col>
      <xdr:colOff>165100</xdr:colOff>
      <xdr:row>31</xdr:row>
      <xdr:rowOff>64770</xdr:rowOff>
    </xdr:to>
    <xdr:sp macro="" textlink="">
      <xdr:nvSpPr>
        <xdr:cNvPr id="782" name="楕円 781">
          <a:extLst>
            <a:ext uri="{FF2B5EF4-FFF2-40B4-BE49-F238E27FC236}">
              <a16:creationId xmlns="" xmlns:a16="http://schemas.microsoft.com/office/drawing/2014/main" id="{00000000-0008-0000-0700-00000E030000}"/>
            </a:ext>
          </a:extLst>
        </xdr:cNvPr>
        <xdr:cNvSpPr/>
      </xdr:nvSpPr>
      <xdr:spPr>
        <a:xfrm>
          <a:off x="194945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81297</xdr:rowOff>
    </xdr:from>
    <xdr:ext cx="378565"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9356017" y="5053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163195</xdr:rowOff>
    </xdr:from>
    <xdr:to>
      <xdr:col>98</xdr:col>
      <xdr:colOff>38100</xdr:colOff>
      <xdr:row>33</xdr:row>
      <xdr:rowOff>93345</xdr:rowOff>
    </xdr:to>
    <xdr:sp macro="" textlink="">
      <xdr:nvSpPr>
        <xdr:cNvPr id="784" name="楕円 783">
          <a:extLst>
            <a:ext uri="{FF2B5EF4-FFF2-40B4-BE49-F238E27FC236}">
              <a16:creationId xmlns="" xmlns:a16="http://schemas.microsoft.com/office/drawing/2014/main" id="{00000000-0008-0000-0700-000010030000}"/>
            </a:ext>
          </a:extLst>
        </xdr:cNvPr>
        <xdr:cNvSpPr/>
      </xdr:nvSpPr>
      <xdr:spPr>
        <a:xfrm>
          <a:off x="186055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31</xdr:row>
      <xdr:rowOff>109872</xdr:rowOff>
    </xdr:from>
    <xdr:ext cx="378565" cy="259045"/>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8467017" y="542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年度から福祉事務所設置市町村となったことによる扶助費（生活保護等）の影響で類似団体平均を大きく上回っている。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消防費については大島大橋損傷事故への対応に係る経費の増加により前年から大幅な増となっている。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公債費については大型事業完了等により、減少傾向にあるが類似団体平均と比べると大幅に上回っている。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財政調整基金は、実質収支の黒字に伴う積立を行っているが、災害復旧の財源調整として取り崩しを行ったため残高は減少した。形式収支が前年度比</a:t>
          </a:r>
          <a:r>
            <a:rPr kumimoji="1" lang="en-US" altLang="ja-JP" sz="1400">
              <a:latin typeface="ＭＳ ゴシック" pitchFamily="49" charset="-128"/>
              <a:ea typeface="ＭＳ ゴシック" pitchFamily="49" charset="-128"/>
            </a:rPr>
            <a:t>23.6</a:t>
          </a:r>
          <a:r>
            <a:rPr kumimoji="1" lang="ja-JP" altLang="en-US" sz="1400">
              <a:latin typeface="ＭＳ ゴシック" pitchFamily="49" charset="-128"/>
              <a:ea typeface="ＭＳ ゴシック" pitchFamily="49" charset="-128"/>
            </a:rPr>
            <a:t>％の減となっており、実質収支の減、及び基金取り崩し額が積立額を上回ったため、実質単年度収支がマイナスとなった。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今後も、普通交付税の減少を見込み、更なる事務事業の効率化を図り自主財源の確保に努める。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一般会計及び全ての特別会計で赤字は生じていない。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今後も各会計で適切な財政運営、企業運営を行っていく。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15059447</v>
      </c>
      <c r="BO4" s="430"/>
      <c r="BP4" s="430"/>
      <c r="BQ4" s="430"/>
      <c r="BR4" s="430"/>
      <c r="BS4" s="430"/>
      <c r="BT4" s="430"/>
      <c r="BU4" s="431"/>
      <c r="BV4" s="429">
        <v>14534214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2.2000000000000002</v>
      </c>
      <c r="CU4" s="436"/>
      <c r="CV4" s="436"/>
      <c r="CW4" s="436"/>
      <c r="CX4" s="436"/>
      <c r="CY4" s="436"/>
      <c r="CZ4" s="436"/>
      <c r="DA4" s="437"/>
      <c r="DB4" s="435">
        <v>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14580794</v>
      </c>
      <c r="BO5" s="467"/>
      <c r="BP5" s="467"/>
      <c r="BQ5" s="467"/>
      <c r="BR5" s="467"/>
      <c r="BS5" s="467"/>
      <c r="BT5" s="467"/>
      <c r="BU5" s="468"/>
      <c r="BV5" s="466">
        <v>13907595</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96.3</v>
      </c>
      <c r="CU5" s="464"/>
      <c r="CV5" s="464"/>
      <c r="CW5" s="464"/>
      <c r="CX5" s="464"/>
      <c r="CY5" s="464"/>
      <c r="CZ5" s="464"/>
      <c r="DA5" s="465"/>
      <c r="DB5" s="463">
        <v>96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478653</v>
      </c>
      <c r="BO6" s="467"/>
      <c r="BP6" s="467"/>
      <c r="BQ6" s="467"/>
      <c r="BR6" s="467"/>
      <c r="BS6" s="467"/>
      <c r="BT6" s="467"/>
      <c r="BU6" s="468"/>
      <c r="BV6" s="466">
        <v>626619</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100.1</v>
      </c>
      <c r="CU6" s="504"/>
      <c r="CV6" s="504"/>
      <c r="CW6" s="504"/>
      <c r="CX6" s="504"/>
      <c r="CY6" s="504"/>
      <c r="CZ6" s="504"/>
      <c r="DA6" s="505"/>
      <c r="DB6" s="503">
        <v>99.8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285110</v>
      </c>
      <c r="BO7" s="467"/>
      <c r="BP7" s="467"/>
      <c r="BQ7" s="467"/>
      <c r="BR7" s="467"/>
      <c r="BS7" s="467"/>
      <c r="BT7" s="467"/>
      <c r="BU7" s="468"/>
      <c r="BV7" s="466">
        <v>74594</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8949693</v>
      </c>
      <c r="CU7" s="467"/>
      <c r="CV7" s="467"/>
      <c r="CW7" s="467"/>
      <c r="CX7" s="467"/>
      <c r="CY7" s="467"/>
      <c r="CZ7" s="467"/>
      <c r="DA7" s="468"/>
      <c r="DB7" s="466">
        <v>9244957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193543</v>
      </c>
      <c r="BO8" s="467"/>
      <c r="BP8" s="467"/>
      <c r="BQ8" s="467"/>
      <c r="BR8" s="467"/>
      <c r="BS8" s="467"/>
      <c r="BT8" s="467"/>
      <c r="BU8" s="468"/>
      <c r="BV8" s="466">
        <v>552025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0.18</v>
      </c>
      <c r="CU8" s="507"/>
      <c r="CV8" s="507"/>
      <c r="CW8" s="507"/>
      <c r="CX8" s="507"/>
      <c r="CY8" s="507"/>
      <c r="CZ8" s="507"/>
      <c r="DA8" s="508"/>
      <c r="DB8" s="506">
        <v>0.18</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17199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-358482</v>
      </c>
      <c r="BO9" s="467"/>
      <c r="BP9" s="467"/>
      <c r="BQ9" s="467"/>
      <c r="BR9" s="467"/>
      <c r="BS9" s="467"/>
      <c r="BT9" s="467"/>
      <c r="BU9" s="468"/>
      <c r="BV9" s="466">
        <v>210953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16.2</v>
      </c>
      <c r="CU9" s="464"/>
      <c r="CV9" s="464"/>
      <c r="CW9" s="464"/>
      <c r="CX9" s="464"/>
      <c r="CY9" s="464"/>
      <c r="CZ9" s="464"/>
      <c r="DA9" s="465"/>
      <c r="DB9" s="463">
        <v>17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19084</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68725</v>
      </c>
      <c r="BO10" s="467"/>
      <c r="BP10" s="467"/>
      <c r="BQ10" s="467"/>
      <c r="BR10" s="467"/>
      <c r="BS10" s="467"/>
      <c r="BT10" s="467"/>
      <c r="BU10" s="468"/>
      <c r="BV10" s="466">
        <v>276299</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109</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16320</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109</v>
      </c>
      <c r="AV12" s="499"/>
      <c r="AW12" s="499"/>
      <c r="AX12" s="499"/>
      <c r="AY12" s="500" t="s">
        <v>134</v>
      </c>
      <c r="AZ12" s="501"/>
      <c r="BA12" s="501"/>
      <c r="BB12" s="501"/>
      <c r="BC12" s="501"/>
      <c r="BD12" s="501"/>
      <c r="BE12" s="501"/>
      <c r="BF12" s="501"/>
      <c r="BG12" s="501"/>
      <c r="BH12" s="501"/>
      <c r="BI12" s="501"/>
      <c r="BJ12" s="501"/>
      <c r="BK12" s="501"/>
      <c r="BL12" s="501"/>
      <c r="BM12" s="502"/>
      <c r="BN12" s="466">
        <v>162931</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16230</v>
      </c>
      <c r="S13" s="548"/>
      <c r="T13" s="548"/>
      <c r="U13" s="548"/>
      <c r="V13" s="549"/>
      <c r="W13" s="482" t="s">
        <v>139</v>
      </c>
      <c r="X13" s="483"/>
      <c r="Y13" s="483"/>
      <c r="Z13" s="483"/>
      <c r="AA13" s="483"/>
      <c r="AB13" s="473"/>
      <c r="AC13" s="517">
        <v>1609</v>
      </c>
      <c r="AD13" s="518"/>
      <c r="AE13" s="518"/>
      <c r="AF13" s="518"/>
      <c r="AG13" s="557"/>
      <c r="AH13" s="517">
        <v>1917</v>
      </c>
      <c r="AI13" s="518"/>
      <c r="AJ13" s="518"/>
      <c r="AK13" s="518"/>
      <c r="AL13" s="519"/>
      <c r="AM13" s="495" t="s">
        <v>140</v>
      </c>
      <c r="AN13" s="496"/>
      <c r="AO13" s="496"/>
      <c r="AP13" s="496"/>
      <c r="AQ13" s="496"/>
      <c r="AR13" s="496"/>
      <c r="AS13" s="496"/>
      <c r="AT13" s="497"/>
      <c r="AU13" s="498" t="s">
        <v>120</v>
      </c>
      <c r="AV13" s="499"/>
      <c r="AW13" s="499"/>
      <c r="AX13" s="499"/>
      <c r="AY13" s="500" t="s">
        <v>141</v>
      </c>
      <c r="AZ13" s="501"/>
      <c r="BA13" s="501"/>
      <c r="BB13" s="501"/>
      <c r="BC13" s="501"/>
      <c r="BD13" s="501"/>
      <c r="BE13" s="501"/>
      <c r="BF13" s="501"/>
      <c r="BG13" s="501"/>
      <c r="BH13" s="501"/>
      <c r="BI13" s="501"/>
      <c r="BJ13" s="501"/>
      <c r="BK13" s="501"/>
      <c r="BL13" s="501"/>
      <c r="BM13" s="502"/>
      <c r="BN13" s="466">
        <v>-452688</v>
      </c>
      <c r="BO13" s="467"/>
      <c r="BP13" s="467"/>
      <c r="BQ13" s="467"/>
      <c r="BR13" s="467"/>
      <c r="BS13" s="467"/>
      <c r="BT13" s="467"/>
      <c r="BU13" s="468"/>
      <c r="BV13" s="466">
        <v>487252</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11.4</v>
      </c>
      <c r="CU13" s="464"/>
      <c r="CV13" s="464"/>
      <c r="CW13" s="464"/>
      <c r="CX13" s="464"/>
      <c r="CY13" s="464"/>
      <c r="CZ13" s="464"/>
      <c r="DA13" s="465"/>
      <c r="DB13" s="463">
        <v>11.5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16756</v>
      </c>
      <c r="S14" s="548"/>
      <c r="T14" s="548"/>
      <c r="U14" s="548"/>
      <c r="V14" s="549"/>
      <c r="W14" s="456"/>
      <c r="X14" s="457"/>
      <c r="Y14" s="457"/>
      <c r="Z14" s="457"/>
      <c r="AA14" s="457"/>
      <c r="AB14" s="446"/>
      <c r="AC14" s="550">
        <v>23.4</v>
      </c>
      <c r="AD14" s="551"/>
      <c r="AE14" s="551"/>
      <c r="AF14" s="551"/>
      <c r="AG14" s="552"/>
      <c r="AH14" s="550">
        <v>24.9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47</v>
      </c>
      <c r="CU14" s="562"/>
      <c r="CV14" s="562"/>
      <c r="CW14" s="562"/>
      <c r="CX14" s="562"/>
      <c r="CY14" s="562"/>
      <c r="CZ14" s="562"/>
      <c r="DA14" s="563"/>
      <c r="DB14" s="561">
        <v>45.7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16668</v>
      </c>
      <c r="S15" s="548"/>
      <c r="T15" s="548"/>
      <c r="U15" s="548"/>
      <c r="V15" s="549"/>
      <c r="W15" s="482" t="s">
        <v>145</v>
      </c>
      <c r="X15" s="483"/>
      <c r="Y15" s="483"/>
      <c r="Z15" s="483"/>
      <c r="AA15" s="483"/>
      <c r="AB15" s="473"/>
      <c r="AC15" s="517">
        <v>1019</v>
      </c>
      <c r="AD15" s="518"/>
      <c r="AE15" s="518"/>
      <c r="AF15" s="518"/>
      <c r="AG15" s="557"/>
      <c r="AH15" s="517">
        <v>1190</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1420422</v>
      </c>
      <c r="BO15" s="430"/>
      <c r="BP15" s="430"/>
      <c r="BQ15" s="430"/>
      <c r="BR15" s="430"/>
      <c r="BS15" s="430"/>
      <c r="BT15" s="430"/>
      <c r="BU15" s="431"/>
      <c r="BV15" s="429">
        <v>1392139</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14.8</v>
      </c>
      <c r="AD16" s="551"/>
      <c r="AE16" s="551"/>
      <c r="AF16" s="551"/>
      <c r="AG16" s="552"/>
      <c r="AH16" s="550">
        <v>15.4</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7993772</v>
      </c>
      <c r="BO16" s="467"/>
      <c r="BP16" s="467"/>
      <c r="BQ16" s="467"/>
      <c r="BR16" s="467"/>
      <c r="BS16" s="467"/>
      <c r="BT16" s="467"/>
      <c r="BU16" s="468"/>
      <c r="BV16" s="466">
        <v>8092120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4258</v>
      </c>
      <c r="AD17" s="518"/>
      <c r="AE17" s="518"/>
      <c r="AF17" s="518"/>
      <c r="AG17" s="557"/>
      <c r="AH17" s="517">
        <v>4596</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1782093</v>
      </c>
      <c r="BO17" s="467"/>
      <c r="BP17" s="467"/>
      <c r="BQ17" s="467"/>
      <c r="BR17" s="467"/>
      <c r="BS17" s="467"/>
      <c r="BT17" s="467"/>
      <c r="BU17" s="468"/>
      <c r="BV17" s="466">
        <v>1745423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138.09</v>
      </c>
      <c r="M18" s="579"/>
      <c r="N18" s="579"/>
      <c r="O18" s="579"/>
      <c r="P18" s="579"/>
      <c r="Q18" s="579"/>
      <c r="R18" s="580"/>
      <c r="S18" s="580"/>
      <c r="T18" s="580"/>
      <c r="U18" s="580"/>
      <c r="V18" s="581"/>
      <c r="W18" s="484"/>
      <c r="X18" s="485"/>
      <c r="Y18" s="485"/>
      <c r="Z18" s="485"/>
      <c r="AA18" s="485"/>
      <c r="AB18" s="476"/>
      <c r="AC18" s="582">
        <v>61.8</v>
      </c>
      <c r="AD18" s="583"/>
      <c r="AE18" s="583"/>
      <c r="AF18" s="583"/>
      <c r="AG18" s="584"/>
      <c r="AH18" s="582">
        <v>59.7</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8646040</v>
      </c>
      <c r="BO18" s="467"/>
      <c r="BP18" s="467"/>
      <c r="BQ18" s="467"/>
      <c r="BR18" s="467"/>
      <c r="BS18" s="467"/>
      <c r="BT18" s="467"/>
      <c r="BU18" s="468"/>
      <c r="BV18" s="466">
        <v>8948604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125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11053385</v>
      </c>
      <c r="BO19" s="467"/>
      <c r="BP19" s="467"/>
      <c r="BQ19" s="467"/>
      <c r="BR19" s="467"/>
      <c r="BS19" s="467"/>
      <c r="BT19" s="467"/>
      <c r="BU19" s="468"/>
      <c r="BV19" s="466">
        <v>11110530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8038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16451738</v>
      </c>
      <c r="BO23" s="467"/>
      <c r="BP23" s="467"/>
      <c r="BQ23" s="467"/>
      <c r="BR23" s="467"/>
      <c r="BS23" s="467"/>
      <c r="BT23" s="467"/>
      <c r="BU23" s="468"/>
      <c r="BV23" s="466">
        <v>16623588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7820</v>
      </c>
      <c r="R24" s="518"/>
      <c r="S24" s="518"/>
      <c r="T24" s="518"/>
      <c r="U24" s="518"/>
      <c r="V24" s="557"/>
      <c r="W24" s="616"/>
      <c r="X24" s="604"/>
      <c r="Y24" s="605"/>
      <c r="Z24" s="516" t="s">
        <v>169</v>
      </c>
      <c r="AA24" s="496"/>
      <c r="AB24" s="496"/>
      <c r="AC24" s="496"/>
      <c r="AD24" s="496"/>
      <c r="AE24" s="496"/>
      <c r="AF24" s="496"/>
      <c r="AG24" s="497"/>
      <c r="AH24" s="517">
        <v>192</v>
      </c>
      <c r="AI24" s="518"/>
      <c r="AJ24" s="518"/>
      <c r="AK24" s="518"/>
      <c r="AL24" s="557"/>
      <c r="AM24" s="517">
        <v>628032</v>
      </c>
      <c r="AN24" s="518"/>
      <c r="AO24" s="518"/>
      <c r="AP24" s="518"/>
      <c r="AQ24" s="518"/>
      <c r="AR24" s="557"/>
      <c r="AS24" s="517">
        <v>3271</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12826157</v>
      </c>
      <c r="BO24" s="467"/>
      <c r="BP24" s="467"/>
      <c r="BQ24" s="467"/>
      <c r="BR24" s="467"/>
      <c r="BS24" s="467"/>
      <c r="BT24" s="467"/>
      <c r="BU24" s="468"/>
      <c r="BV24" s="466">
        <v>13274263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6420</v>
      </c>
      <c r="R25" s="518"/>
      <c r="S25" s="518"/>
      <c r="T25" s="518"/>
      <c r="U25" s="518"/>
      <c r="V25" s="557"/>
      <c r="W25" s="616"/>
      <c r="X25" s="604"/>
      <c r="Y25" s="605"/>
      <c r="Z25" s="516" t="s">
        <v>172</v>
      </c>
      <c r="AA25" s="496"/>
      <c r="AB25" s="496"/>
      <c r="AC25" s="496"/>
      <c r="AD25" s="496"/>
      <c r="AE25" s="496"/>
      <c r="AF25" s="496"/>
      <c r="AG25" s="497"/>
      <c r="AH25" s="517" t="s">
        <v>137</v>
      </c>
      <c r="AI25" s="518"/>
      <c r="AJ25" s="518"/>
      <c r="AK25" s="518"/>
      <c r="AL25" s="557"/>
      <c r="AM25" s="517" t="s">
        <v>137</v>
      </c>
      <c r="AN25" s="518"/>
      <c r="AO25" s="518"/>
      <c r="AP25" s="518"/>
      <c r="AQ25" s="518"/>
      <c r="AR25" s="557"/>
      <c r="AS25" s="517" t="s">
        <v>137</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1084972</v>
      </c>
      <c r="BO25" s="430"/>
      <c r="BP25" s="430"/>
      <c r="BQ25" s="430"/>
      <c r="BR25" s="430"/>
      <c r="BS25" s="430"/>
      <c r="BT25" s="430"/>
      <c r="BU25" s="431"/>
      <c r="BV25" s="429">
        <v>580414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5900</v>
      </c>
      <c r="R26" s="518"/>
      <c r="S26" s="518"/>
      <c r="T26" s="518"/>
      <c r="U26" s="518"/>
      <c r="V26" s="557"/>
      <c r="W26" s="616"/>
      <c r="X26" s="604"/>
      <c r="Y26" s="605"/>
      <c r="Z26" s="516" t="s">
        <v>175</v>
      </c>
      <c r="AA26" s="626"/>
      <c r="AB26" s="626"/>
      <c r="AC26" s="626"/>
      <c r="AD26" s="626"/>
      <c r="AE26" s="626"/>
      <c r="AF26" s="626"/>
      <c r="AG26" s="627"/>
      <c r="AH26" s="517">
        <v>5</v>
      </c>
      <c r="AI26" s="518"/>
      <c r="AJ26" s="518"/>
      <c r="AK26" s="518"/>
      <c r="AL26" s="557"/>
      <c r="AM26" s="517">
        <v>17175</v>
      </c>
      <c r="AN26" s="518"/>
      <c r="AO26" s="518"/>
      <c r="AP26" s="518"/>
      <c r="AQ26" s="518"/>
      <c r="AR26" s="557"/>
      <c r="AS26" s="517">
        <v>3435</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2820</v>
      </c>
      <c r="R27" s="518"/>
      <c r="S27" s="518"/>
      <c r="T27" s="518"/>
      <c r="U27" s="518"/>
      <c r="V27" s="557"/>
      <c r="W27" s="616"/>
      <c r="X27" s="604"/>
      <c r="Y27" s="605"/>
      <c r="Z27" s="516" t="s">
        <v>178</v>
      </c>
      <c r="AA27" s="496"/>
      <c r="AB27" s="496"/>
      <c r="AC27" s="496"/>
      <c r="AD27" s="496"/>
      <c r="AE27" s="496"/>
      <c r="AF27" s="496"/>
      <c r="AG27" s="497"/>
      <c r="AH27" s="517" t="s">
        <v>128</v>
      </c>
      <c r="AI27" s="518"/>
      <c r="AJ27" s="518"/>
      <c r="AK27" s="518"/>
      <c r="AL27" s="557"/>
      <c r="AM27" s="517" t="s">
        <v>137</v>
      </c>
      <c r="AN27" s="518"/>
      <c r="AO27" s="518"/>
      <c r="AP27" s="518"/>
      <c r="AQ27" s="518"/>
      <c r="AR27" s="557"/>
      <c r="AS27" s="517" t="s">
        <v>128</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270832</v>
      </c>
      <c r="BO27" s="640"/>
      <c r="BP27" s="640"/>
      <c r="BQ27" s="640"/>
      <c r="BR27" s="640"/>
      <c r="BS27" s="640"/>
      <c r="BT27" s="640"/>
      <c r="BU27" s="641"/>
      <c r="BV27" s="639">
        <v>270821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2260</v>
      </c>
      <c r="R28" s="518"/>
      <c r="S28" s="518"/>
      <c r="T28" s="518"/>
      <c r="U28" s="518"/>
      <c r="V28" s="557"/>
      <c r="W28" s="616"/>
      <c r="X28" s="604"/>
      <c r="Y28" s="605"/>
      <c r="Z28" s="516" t="s">
        <v>181</v>
      </c>
      <c r="AA28" s="496"/>
      <c r="AB28" s="496"/>
      <c r="AC28" s="496"/>
      <c r="AD28" s="496"/>
      <c r="AE28" s="496"/>
      <c r="AF28" s="496"/>
      <c r="AG28" s="497"/>
      <c r="AH28" s="517" t="s">
        <v>182</v>
      </c>
      <c r="AI28" s="518"/>
      <c r="AJ28" s="518"/>
      <c r="AK28" s="518"/>
      <c r="AL28" s="557"/>
      <c r="AM28" s="517" t="s">
        <v>128</v>
      </c>
      <c r="AN28" s="518"/>
      <c r="AO28" s="518"/>
      <c r="AP28" s="518"/>
      <c r="AQ28" s="518"/>
      <c r="AR28" s="557"/>
      <c r="AS28" s="517" t="s">
        <v>128</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5790407</v>
      </c>
      <c r="BO28" s="430"/>
      <c r="BP28" s="430"/>
      <c r="BQ28" s="430"/>
      <c r="BR28" s="430"/>
      <c r="BS28" s="430"/>
      <c r="BT28" s="430"/>
      <c r="BU28" s="431"/>
      <c r="BV28" s="429">
        <v>5884613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12</v>
      </c>
      <c r="M29" s="518"/>
      <c r="N29" s="518"/>
      <c r="O29" s="518"/>
      <c r="P29" s="557"/>
      <c r="Q29" s="517">
        <v>2060</v>
      </c>
      <c r="R29" s="518"/>
      <c r="S29" s="518"/>
      <c r="T29" s="518"/>
      <c r="U29" s="518"/>
      <c r="V29" s="557"/>
      <c r="W29" s="617"/>
      <c r="X29" s="618"/>
      <c r="Y29" s="619"/>
      <c r="Z29" s="516" t="s">
        <v>185</v>
      </c>
      <c r="AA29" s="496"/>
      <c r="AB29" s="496"/>
      <c r="AC29" s="496"/>
      <c r="AD29" s="496"/>
      <c r="AE29" s="496"/>
      <c r="AF29" s="496"/>
      <c r="AG29" s="497"/>
      <c r="AH29" s="517">
        <v>192</v>
      </c>
      <c r="AI29" s="518"/>
      <c r="AJ29" s="518"/>
      <c r="AK29" s="518"/>
      <c r="AL29" s="557"/>
      <c r="AM29" s="517">
        <v>628032</v>
      </c>
      <c r="AN29" s="518"/>
      <c r="AO29" s="518"/>
      <c r="AP29" s="518"/>
      <c r="AQ29" s="518"/>
      <c r="AR29" s="557"/>
      <c r="AS29" s="517">
        <v>3271</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658392</v>
      </c>
      <c r="BO29" s="467"/>
      <c r="BP29" s="467"/>
      <c r="BQ29" s="467"/>
      <c r="BR29" s="467"/>
      <c r="BS29" s="467"/>
      <c r="BT29" s="467"/>
      <c r="BU29" s="468"/>
      <c r="BV29" s="466">
        <v>468562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96.8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1376082</v>
      </c>
      <c r="BO30" s="640"/>
      <c r="BP30" s="640"/>
      <c r="BQ30" s="640"/>
      <c r="BR30" s="640"/>
      <c r="BS30" s="640"/>
      <c r="BT30" s="640"/>
      <c r="BU30" s="641"/>
      <c r="BV30" s="639">
        <v>849632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194</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水道事業特別会計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柳井広域水道企業団（水道用水供給事業会計）</v>
      </c>
      <c r="BZ34" s="653"/>
      <c r="CA34" s="653"/>
      <c r="CB34" s="653"/>
      <c r="CC34" s="653"/>
      <c r="CD34" s="653"/>
      <c r="CE34" s="653"/>
      <c r="CF34" s="653"/>
      <c r="CG34" s="653"/>
      <c r="CH34" s="653"/>
      <c r="CI34" s="653"/>
      <c r="CJ34" s="653"/>
      <c r="CK34" s="653"/>
      <c r="CL34" s="653"/>
      <c r="CM34" s="653"/>
      <c r="CN34" s="213"/>
      <c r="CO34" s="652">
        <f>IF(CQ34="","",MAX(C34:D43,U34:V43,AM34:AN43,BE34:BF43,BW34:BX43)+1)</f>
        <v>23</v>
      </c>
      <c r="CP34" s="652"/>
      <c r="CQ34" s="653" t="str">
        <f>IF('各会計、関係団体の財政状況及び健全化判断比率'!BS7="","",'各会計、関係団体の財政状況及び健全化判断比率'!BS7)</f>
        <v>大島自動車センター</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介護保険事業特別会計（保険事業勘定）</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IF('各会計、関係団体の財政状況及び健全化判断比率'!B33="","",'各会計、関係団体の財政状況及び健全化判断比率'!B33)</f>
        <v>病院事業特別会計</v>
      </c>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IF('各会計、関係団体の財政状況及び健全化判断比率'!B35="","",'各会計、関係団体の財政状況及び健全化判断比率'!B35)</f>
        <v>下水道事業特別会計</v>
      </c>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柳井地区広域消防組合一般会計</v>
      </c>
      <c r="BZ35" s="653"/>
      <c r="CA35" s="653"/>
      <c r="CB35" s="653"/>
      <c r="CC35" s="653"/>
      <c r="CD35" s="653"/>
      <c r="CE35" s="653"/>
      <c r="CF35" s="653"/>
      <c r="CG35" s="653"/>
      <c r="CH35" s="653"/>
      <c r="CI35" s="653"/>
      <c r="CJ35" s="653"/>
      <c r="CK35" s="653"/>
      <c r="CL35" s="653"/>
      <c r="CM35" s="653"/>
      <c r="CN35" s="213"/>
      <c r="CO35" s="652">
        <f t="shared" ref="CO35:CO43" si="3">IF(CQ35="","",CO34+1)</f>
        <v>24</v>
      </c>
      <c r="CP35" s="652"/>
      <c r="CQ35" s="653" t="str">
        <f>IF('各会計、関係団体の財政状況及び健全化判断比率'!BS8="","",'各会計、関係団体の財政状況及び健全化判断比率'!BS8)</f>
        <v>東和ふるさとセンター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IF('各会計、関係団体の財政状況及び健全化判断比率'!B36="","",'各会計、関係団体の財政状況及び健全化判断比率'!B36)</f>
        <v>農業集落排水事業特別会計</v>
      </c>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山口県市町総合事務局組合一般会計</v>
      </c>
      <c r="BZ36" s="653"/>
      <c r="CA36" s="653"/>
      <c r="CB36" s="653"/>
      <c r="CC36" s="653"/>
      <c r="CD36" s="653"/>
      <c r="CE36" s="653"/>
      <c r="CF36" s="653"/>
      <c r="CG36" s="653"/>
      <c r="CH36" s="653"/>
      <c r="CI36" s="653"/>
      <c r="CJ36" s="653"/>
      <c r="CK36" s="653"/>
      <c r="CL36" s="653"/>
      <c r="CM36" s="653"/>
      <c r="CN36" s="213"/>
      <c r="CO36" s="652">
        <f t="shared" si="3"/>
        <v>25</v>
      </c>
      <c r="CP36" s="652"/>
      <c r="CQ36" s="653" t="str">
        <f>IF('各会計、関係団体の財政状況及び健全化判断比率'!BS9="","",'各会計、関係団体の財政状況及び健全化判断比率'!BS9)</f>
        <v>サザンセトとうわ</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介護保険事業特別会計（介護サービス勘定）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11</v>
      </c>
      <c r="BF37" s="652"/>
      <c r="BG37" s="653" t="str">
        <f>IF('各会計、関係団体の財政状況及び健全化判断比率'!B37="","",'各会計、関係団体の財政状況及び健全化判断比率'!B37)</f>
        <v>漁業集落排水事業特別会計</v>
      </c>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山口県市町総合事務組合退職手当特別会計</v>
      </c>
      <c r="BZ37" s="653"/>
      <c r="CA37" s="653"/>
      <c r="CB37" s="653"/>
      <c r="CC37" s="653"/>
      <c r="CD37" s="653"/>
      <c r="CE37" s="653"/>
      <c r="CF37" s="653"/>
      <c r="CG37" s="653"/>
      <c r="CH37" s="653"/>
      <c r="CI37" s="653"/>
      <c r="CJ37" s="653"/>
      <c r="CK37" s="653"/>
      <c r="CL37" s="653"/>
      <c r="CM37" s="653"/>
      <c r="CN37" s="213"/>
      <c r="CO37" s="652">
        <f t="shared" si="3"/>
        <v>26</v>
      </c>
      <c r="CP37" s="652"/>
      <c r="CQ37" s="653" t="str">
        <f>IF('各会計、関係団体の財政状況及び健全化判断比率'!BS10="","",'各会計、関係団体の財政状況及び健全化判断比率'!BS10)</f>
        <v>山口県大島郡国際文化協会</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f t="shared" si="1"/>
        <v>12</v>
      </c>
      <c r="BF38" s="652"/>
      <c r="BG38" s="653" t="str">
        <f>IF('各会計、関係団体の財政状況及び健全化判断比率'!B38="","",'各会計、関係団体の財政状況及び健全化判断比率'!B38)</f>
        <v>渡船事業特別会計</v>
      </c>
      <c r="BH38" s="653"/>
      <c r="BI38" s="653"/>
      <c r="BJ38" s="653"/>
      <c r="BK38" s="653"/>
      <c r="BL38" s="653"/>
      <c r="BM38" s="653"/>
      <c r="BN38" s="653"/>
      <c r="BO38" s="653"/>
      <c r="BP38" s="653"/>
      <c r="BQ38" s="653"/>
      <c r="BR38" s="653"/>
      <c r="BS38" s="653"/>
      <c r="BT38" s="653"/>
      <c r="BU38" s="653"/>
      <c r="BV38" s="213"/>
      <c r="BW38" s="652">
        <f t="shared" si="2"/>
        <v>17</v>
      </c>
      <c r="BX38" s="652"/>
      <c r="BY38" s="653" t="str">
        <f>IF('各会計、関係団体の財政状況及び健全化判断比率'!B72="","",'各会計、関係団体の財政状況及び健全化判断比率'!B72)</f>
        <v>山口県市町総合事務組合消防団員補償等特別会計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18</v>
      </c>
      <c r="BX39" s="652"/>
      <c r="BY39" s="653" t="str">
        <f>IF('各会計、関係団体の財政状況及び健全化判断比率'!B73="","",'各会計、関係団体の財政状況及び健全化判断比率'!B73)</f>
        <v>山口県市町総合事務組合非常勤職員公務災害補償特別会計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19</v>
      </c>
      <c r="BX40" s="652"/>
      <c r="BY40" s="653" t="str">
        <f>IF('各会計、関係団体の財政状況及び健全化判断比率'!B74="","",'各会計、関係団体の財政状況及び健全化判断比率'!B74)</f>
        <v>山口県市町総合事務組合山口県市町公平委員会特別会計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20</v>
      </c>
      <c r="BX41" s="652"/>
      <c r="BY41" s="653" t="str">
        <f>IF('各会計、関係団体の財政状況及び健全化判断比率'!B75="","",'各会計、関係団体の財政状況及び健全化判断比率'!B75)</f>
        <v>山口県市町総合事務組合交通災害共済特別会計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21</v>
      </c>
      <c r="BX42" s="652"/>
      <c r="BY42" s="653" t="str">
        <f>IF('各会計、関係団体の財政状況及び健全化判断比率'!B76="","",'各会計、関係団体の財政状況及び健全化判断比率'!B76)</f>
        <v>山口県市町総合事務組合山口県自治会館管理特別会計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22</v>
      </c>
      <c r="BX43" s="652"/>
      <c r="BY43" s="653" t="str">
        <f>IF('各会計、関係団体の財政状況及び健全化判断比率'!B77="","",'各会計、関係団体の財政状況及び健全化判断比率'!B77)</f>
        <v>山口県後期高齢者医療広域連合一般会計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U1ySzY8CIr7zOHORvWNmXtVzx0bAD3BF8Vz77MLfYaDqaHaMuShNCe5tUfabD4K6DO2y9r9/QS+av2/gr6qVw==" saltValue="ihePhnU87zREYlfqxHMR5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566</v>
      </c>
      <c r="D34" s="1244"/>
      <c r="E34" s="1245"/>
      <c r="F34" s="32">
        <v>0.96</v>
      </c>
      <c r="G34" s="33">
        <v>0.74</v>
      </c>
      <c r="H34" s="33">
        <v>1.21</v>
      </c>
      <c r="I34" s="33">
        <v>2.0699999999999998</v>
      </c>
      <c r="J34" s="34">
        <v>2.29</v>
      </c>
      <c r="K34" s="22"/>
      <c r="L34" s="22"/>
      <c r="M34" s="22"/>
      <c r="N34" s="22"/>
      <c r="O34" s="22"/>
      <c r="P34" s="22"/>
    </row>
    <row r="35" spans="1:16" ht="39" customHeight="1" x14ac:dyDescent="0.15">
      <c r="A35" s="22"/>
      <c r="B35" s="35"/>
      <c r="C35" s="1238" t="s">
        <v>567</v>
      </c>
      <c r="D35" s="1239"/>
      <c r="E35" s="1240"/>
      <c r="F35" s="36">
        <v>6.35</v>
      </c>
      <c r="G35" s="37">
        <v>7.59</v>
      </c>
      <c r="H35" s="37">
        <v>3.68</v>
      </c>
      <c r="I35" s="37">
        <v>5.97</v>
      </c>
      <c r="J35" s="38">
        <v>2.16</v>
      </c>
      <c r="K35" s="22"/>
      <c r="L35" s="22"/>
      <c r="M35" s="22"/>
      <c r="N35" s="22"/>
      <c r="O35" s="22"/>
      <c r="P35" s="22"/>
    </row>
    <row r="36" spans="1:16" ht="39" customHeight="1" x14ac:dyDescent="0.15">
      <c r="A36" s="22"/>
      <c r="B36" s="35"/>
      <c r="C36" s="1238" t="s">
        <v>568</v>
      </c>
      <c r="D36" s="1239"/>
      <c r="E36" s="1240"/>
      <c r="F36" s="36" t="s">
        <v>519</v>
      </c>
      <c r="G36" s="37" t="s">
        <v>519</v>
      </c>
      <c r="H36" s="37" t="s">
        <v>519</v>
      </c>
      <c r="I36" s="37">
        <v>0.63</v>
      </c>
      <c r="J36" s="38">
        <v>1.24</v>
      </c>
      <c r="K36" s="22"/>
      <c r="L36" s="22"/>
      <c r="M36" s="22"/>
      <c r="N36" s="22"/>
      <c r="O36" s="22"/>
      <c r="P36" s="22"/>
    </row>
    <row r="37" spans="1:16" ht="39" customHeight="1" x14ac:dyDescent="0.15">
      <c r="A37" s="22"/>
      <c r="B37" s="35"/>
      <c r="C37" s="1238" t="s">
        <v>569</v>
      </c>
      <c r="D37" s="1239"/>
      <c r="E37" s="1240"/>
      <c r="F37" s="36">
        <v>0</v>
      </c>
      <c r="G37" s="37">
        <v>0</v>
      </c>
      <c r="H37" s="37">
        <v>1.06</v>
      </c>
      <c r="I37" s="37">
        <v>0.53</v>
      </c>
      <c r="J37" s="38">
        <v>0.93</v>
      </c>
      <c r="K37" s="22"/>
      <c r="L37" s="22"/>
      <c r="M37" s="22"/>
      <c r="N37" s="22"/>
      <c r="O37" s="22"/>
      <c r="P37" s="22"/>
    </row>
    <row r="38" spans="1:16" ht="39" customHeight="1" x14ac:dyDescent="0.15">
      <c r="A38" s="22"/>
      <c r="B38" s="35"/>
      <c r="C38" s="1238" t="s">
        <v>570</v>
      </c>
      <c r="D38" s="1239"/>
      <c r="E38" s="1240"/>
      <c r="F38" s="36">
        <v>0</v>
      </c>
      <c r="G38" s="37">
        <v>0</v>
      </c>
      <c r="H38" s="37">
        <v>0</v>
      </c>
      <c r="I38" s="37">
        <v>0</v>
      </c>
      <c r="J38" s="38">
        <v>0</v>
      </c>
      <c r="K38" s="22"/>
      <c r="L38" s="22"/>
      <c r="M38" s="22"/>
      <c r="N38" s="22"/>
      <c r="O38" s="22"/>
      <c r="P38" s="22"/>
    </row>
    <row r="39" spans="1:16" ht="39" customHeight="1" x14ac:dyDescent="0.15">
      <c r="A39" s="22"/>
      <c r="B39" s="35"/>
      <c r="C39" s="1238" t="s">
        <v>571</v>
      </c>
      <c r="D39" s="1239"/>
      <c r="E39" s="1240"/>
      <c r="F39" s="36">
        <v>0</v>
      </c>
      <c r="G39" s="37">
        <v>0</v>
      </c>
      <c r="H39" s="37">
        <v>0</v>
      </c>
      <c r="I39" s="37">
        <v>0</v>
      </c>
      <c r="J39" s="38">
        <v>0</v>
      </c>
      <c r="K39" s="22"/>
      <c r="L39" s="22"/>
      <c r="M39" s="22"/>
      <c r="N39" s="22"/>
      <c r="O39" s="22"/>
      <c r="P39" s="22"/>
    </row>
    <row r="40" spans="1:16" ht="39" customHeight="1" x14ac:dyDescent="0.15">
      <c r="A40" s="22"/>
      <c r="B40" s="35"/>
      <c r="C40" s="1238" t="s">
        <v>572</v>
      </c>
      <c r="D40" s="1239"/>
      <c r="E40" s="1240"/>
      <c r="F40" s="36" t="s">
        <v>519</v>
      </c>
      <c r="G40" s="37" t="s">
        <v>519</v>
      </c>
      <c r="H40" s="37" t="s">
        <v>519</v>
      </c>
      <c r="I40" s="37">
        <v>0</v>
      </c>
      <c r="J40" s="38">
        <v>0</v>
      </c>
      <c r="K40" s="22"/>
      <c r="L40" s="22"/>
      <c r="M40" s="22"/>
      <c r="N40" s="22"/>
      <c r="O40" s="22"/>
      <c r="P40" s="22"/>
    </row>
    <row r="41" spans="1:16" ht="39" customHeight="1" x14ac:dyDescent="0.15">
      <c r="A41" s="22"/>
      <c r="B41" s="35"/>
      <c r="C41" s="1238" t="s">
        <v>573</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574</v>
      </c>
      <c r="D42" s="1239"/>
      <c r="E42" s="1240"/>
      <c r="F42" s="36" t="s">
        <v>519</v>
      </c>
      <c r="G42" s="37" t="s">
        <v>519</v>
      </c>
      <c r="H42" s="37" t="s">
        <v>519</v>
      </c>
      <c r="I42" s="37" t="s">
        <v>519</v>
      </c>
      <c r="J42" s="38" t="s">
        <v>519</v>
      </c>
      <c r="K42" s="22"/>
      <c r="L42" s="22"/>
      <c r="M42" s="22"/>
      <c r="N42" s="22"/>
      <c r="O42" s="22"/>
      <c r="P42" s="22"/>
    </row>
    <row r="43" spans="1:16" ht="39" customHeight="1" thickBot="1" x14ac:dyDescent="0.2">
      <c r="A43" s="22"/>
      <c r="B43" s="40"/>
      <c r="C43" s="1241" t="s">
        <v>575</v>
      </c>
      <c r="D43" s="1242"/>
      <c r="E43" s="1243"/>
      <c r="F43" s="41">
        <v>1.75</v>
      </c>
      <c r="G43" s="42">
        <v>1.18</v>
      </c>
      <c r="H43" s="42">
        <v>0.76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xlY+0Xta5EiTwtOMs2lCuyv7eUqipDlyrCpcXthQb8YyDROTLREnpAY3oXnnHlw+0BSJTOfvg3R6+PASGD/uw==" saltValue="JqiUZsMqNoE+w9rIosb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2236</v>
      </c>
      <c r="L45" s="60">
        <v>2131</v>
      </c>
      <c r="M45" s="60">
        <v>2020</v>
      </c>
      <c r="N45" s="60">
        <v>1977</v>
      </c>
      <c r="O45" s="61">
        <v>1882</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x14ac:dyDescent="0.15">
      <c r="A48" s="48"/>
      <c r="B48" s="1248"/>
      <c r="C48" s="1249"/>
      <c r="D48" s="62"/>
      <c r="E48" s="1254" t="s">
        <v>15</v>
      </c>
      <c r="F48" s="1254"/>
      <c r="G48" s="1254"/>
      <c r="H48" s="1254"/>
      <c r="I48" s="1254"/>
      <c r="J48" s="1255"/>
      <c r="K48" s="63">
        <v>847</v>
      </c>
      <c r="L48" s="64">
        <v>880</v>
      </c>
      <c r="M48" s="64">
        <v>878</v>
      </c>
      <c r="N48" s="64">
        <v>958</v>
      </c>
      <c r="O48" s="65">
        <v>969</v>
      </c>
      <c r="P48" s="48"/>
      <c r="Q48" s="48"/>
      <c r="R48" s="48"/>
      <c r="S48" s="48"/>
      <c r="T48" s="48"/>
      <c r="U48" s="48"/>
    </row>
    <row r="49" spans="1:21" ht="30.75" customHeight="1" x14ac:dyDescent="0.15">
      <c r="A49" s="48"/>
      <c r="B49" s="1248"/>
      <c r="C49" s="1249"/>
      <c r="D49" s="62"/>
      <c r="E49" s="1254" t="s">
        <v>16</v>
      </c>
      <c r="F49" s="1254"/>
      <c r="G49" s="1254"/>
      <c r="H49" s="1254"/>
      <c r="I49" s="1254"/>
      <c r="J49" s="1255"/>
      <c r="K49" s="63">
        <v>29</v>
      </c>
      <c r="L49" s="64">
        <v>36</v>
      </c>
      <c r="M49" s="64">
        <v>46</v>
      </c>
      <c r="N49" s="64">
        <v>37</v>
      </c>
      <c r="O49" s="65">
        <v>34</v>
      </c>
      <c r="P49" s="48"/>
      <c r="Q49" s="48"/>
      <c r="R49" s="48"/>
      <c r="S49" s="48"/>
      <c r="T49" s="48"/>
      <c r="U49" s="48"/>
    </row>
    <row r="50" spans="1:21" ht="30.75" customHeight="1" x14ac:dyDescent="0.15">
      <c r="A50" s="48"/>
      <c r="B50" s="1248"/>
      <c r="C50" s="1249"/>
      <c r="D50" s="62"/>
      <c r="E50" s="1254" t="s">
        <v>17</v>
      </c>
      <c r="F50" s="1254"/>
      <c r="G50" s="1254"/>
      <c r="H50" s="1254"/>
      <c r="I50" s="1254"/>
      <c r="J50" s="1255"/>
      <c r="K50" s="63">
        <v>5</v>
      </c>
      <c r="L50" s="64">
        <v>1</v>
      </c>
      <c r="M50" s="64">
        <v>1</v>
      </c>
      <c r="N50" s="64">
        <v>1</v>
      </c>
      <c r="O50" s="65">
        <v>0</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t="s">
        <v>519</v>
      </c>
      <c r="N51" s="64" t="s">
        <v>519</v>
      </c>
      <c r="O51" s="65" t="s">
        <v>519</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2198</v>
      </c>
      <c r="L52" s="64">
        <v>2180</v>
      </c>
      <c r="M52" s="64">
        <v>2108</v>
      </c>
      <c r="N52" s="64">
        <v>2146</v>
      </c>
      <c r="O52" s="65">
        <v>2090</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919</v>
      </c>
      <c r="L53" s="69">
        <v>868</v>
      </c>
      <c r="M53" s="69">
        <v>837</v>
      </c>
      <c r="N53" s="69">
        <v>827</v>
      </c>
      <c r="O53" s="70">
        <v>795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2" t="s">
        <v>25</v>
      </c>
      <c r="C57" s="1263"/>
      <c r="D57" s="1266" t="s">
        <v>26</v>
      </c>
      <c r="E57" s="1267"/>
      <c r="F57" s="1267"/>
      <c r="G57" s="1267"/>
      <c r="H57" s="1267"/>
      <c r="I57" s="1267"/>
      <c r="J57" s="1268"/>
      <c r="K57" s="82"/>
      <c r="L57" s="83"/>
      <c r="M57" s="83"/>
      <c r="N57" s="83"/>
      <c r="O57" s="84"/>
    </row>
    <row r="58" spans="1:21" ht="31.5" customHeight="1" thickBot="1" x14ac:dyDescent="0.2">
      <c r="B58" s="1264"/>
      <c r="C58" s="1265"/>
      <c r="D58" s="1269" t="s">
        <v>27</v>
      </c>
      <c r="E58" s="1270"/>
      <c r="F58" s="1270"/>
      <c r="G58" s="1270"/>
      <c r="H58" s="1270"/>
      <c r="I58" s="1270"/>
      <c r="J58" s="1271"/>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KJoDSYgYj2ByCMlW7m3TFl85ztKIfsCUOCmwin9na0JOIAvaYz/BrOxAaAUJuWjzzcKoFQuJopY8xB9rM6gDw==" saltValue="fIirDnGpFYNCsp7kOl8a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72" t="s">
        <v>30</v>
      </c>
      <c r="C41" s="1273"/>
      <c r="D41" s="101"/>
      <c r="E41" s="1278" t="s">
        <v>31</v>
      </c>
      <c r="F41" s="1278"/>
      <c r="G41" s="1278"/>
      <c r="H41" s="1279"/>
      <c r="I41" s="102">
        <v>19060</v>
      </c>
      <c r="J41" s="103">
        <v>18220</v>
      </c>
      <c r="K41" s="103">
        <v>17254</v>
      </c>
      <c r="L41" s="103">
        <v>16624</v>
      </c>
      <c r="M41" s="104">
        <v>16452</v>
      </c>
    </row>
    <row r="42" spans="2:13" ht="27.75" customHeight="1" x14ac:dyDescent="0.15">
      <c r="B42" s="1274"/>
      <c r="C42" s="1275"/>
      <c r="D42" s="105"/>
      <c r="E42" s="1280" t="s">
        <v>32</v>
      </c>
      <c r="F42" s="1280"/>
      <c r="G42" s="1280"/>
      <c r="H42" s="1281"/>
      <c r="I42" s="106" t="s">
        <v>519</v>
      </c>
      <c r="J42" s="107" t="s">
        <v>519</v>
      </c>
      <c r="K42" s="107" t="s">
        <v>519</v>
      </c>
      <c r="L42" s="107" t="s">
        <v>519</v>
      </c>
      <c r="M42" s="108" t="s">
        <v>519</v>
      </c>
    </row>
    <row r="43" spans="2:13" ht="27.75" customHeight="1" x14ac:dyDescent="0.15">
      <c r="B43" s="1274"/>
      <c r="C43" s="1275"/>
      <c r="D43" s="105"/>
      <c r="E43" s="1280" t="s">
        <v>33</v>
      </c>
      <c r="F43" s="1280"/>
      <c r="G43" s="1280"/>
      <c r="H43" s="1281"/>
      <c r="I43" s="106">
        <v>11403</v>
      </c>
      <c r="J43" s="107">
        <v>11014</v>
      </c>
      <c r="K43" s="107">
        <v>10963</v>
      </c>
      <c r="L43" s="107">
        <v>11169</v>
      </c>
      <c r="M43" s="108">
        <v>11109</v>
      </c>
    </row>
    <row r="44" spans="2:13" ht="27.75" customHeight="1" x14ac:dyDescent="0.15">
      <c r="B44" s="1274"/>
      <c r="C44" s="1275"/>
      <c r="D44" s="105"/>
      <c r="E44" s="1280" t="s">
        <v>34</v>
      </c>
      <c r="F44" s="1280"/>
      <c r="G44" s="1280"/>
      <c r="H44" s="1281"/>
      <c r="I44" s="106">
        <v>324</v>
      </c>
      <c r="J44" s="107">
        <v>281</v>
      </c>
      <c r="K44" s="107">
        <v>230</v>
      </c>
      <c r="L44" s="107">
        <v>202</v>
      </c>
      <c r="M44" s="108">
        <v>161</v>
      </c>
    </row>
    <row r="45" spans="2:13" ht="27.75" customHeight="1" x14ac:dyDescent="0.15">
      <c r="B45" s="1274"/>
      <c r="C45" s="1275"/>
      <c r="D45" s="105"/>
      <c r="E45" s="1280" t="s">
        <v>35</v>
      </c>
      <c r="F45" s="1280"/>
      <c r="G45" s="1280"/>
      <c r="H45" s="1281"/>
      <c r="I45" s="106">
        <v>2012</v>
      </c>
      <c r="J45" s="107">
        <v>1882</v>
      </c>
      <c r="K45" s="107">
        <v>1777</v>
      </c>
      <c r="L45" s="107">
        <v>1652</v>
      </c>
      <c r="M45" s="108">
        <v>1606</v>
      </c>
    </row>
    <row r="46" spans="2:13" ht="27.75" customHeight="1" x14ac:dyDescent="0.15">
      <c r="B46" s="1274"/>
      <c r="C46" s="1275"/>
      <c r="D46" s="109"/>
      <c r="E46" s="1280" t="s">
        <v>36</v>
      </c>
      <c r="F46" s="1280"/>
      <c r="G46" s="1280"/>
      <c r="H46" s="1281"/>
      <c r="I46" s="106" t="s">
        <v>519</v>
      </c>
      <c r="J46" s="107" t="s">
        <v>519</v>
      </c>
      <c r="K46" s="107" t="s">
        <v>519</v>
      </c>
      <c r="L46" s="107" t="s">
        <v>519</v>
      </c>
      <c r="M46" s="108" t="s">
        <v>519</v>
      </c>
    </row>
    <row r="47" spans="2:13" ht="27.75" customHeight="1" x14ac:dyDescent="0.15">
      <c r="B47" s="1274"/>
      <c r="C47" s="1275"/>
      <c r="D47" s="110"/>
      <c r="E47" s="1282" t="s">
        <v>37</v>
      </c>
      <c r="F47" s="1283"/>
      <c r="G47" s="1283"/>
      <c r="H47" s="1284"/>
      <c r="I47" s="106" t="s">
        <v>519</v>
      </c>
      <c r="J47" s="107" t="s">
        <v>519</v>
      </c>
      <c r="K47" s="107" t="s">
        <v>519</v>
      </c>
      <c r="L47" s="107" t="s">
        <v>519</v>
      </c>
      <c r="M47" s="108" t="s">
        <v>519</v>
      </c>
    </row>
    <row r="48" spans="2:13" ht="27.75" customHeight="1" x14ac:dyDescent="0.15">
      <c r="B48" s="1274"/>
      <c r="C48" s="1275"/>
      <c r="D48" s="105"/>
      <c r="E48" s="1280" t="s">
        <v>38</v>
      </c>
      <c r="F48" s="1280"/>
      <c r="G48" s="1280"/>
      <c r="H48" s="1281"/>
      <c r="I48" s="106" t="s">
        <v>519</v>
      </c>
      <c r="J48" s="107" t="s">
        <v>519</v>
      </c>
      <c r="K48" s="107" t="s">
        <v>519</v>
      </c>
      <c r="L48" s="107" t="s">
        <v>519</v>
      </c>
      <c r="M48" s="108" t="s">
        <v>519</v>
      </c>
    </row>
    <row r="49" spans="2:13" ht="27.75" customHeight="1" x14ac:dyDescent="0.15">
      <c r="B49" s="1276"/>
      <c r="C49" s="1277"/>
      <c r="D49" s="105"/>
      <c r="E49" s="1280" t="s">
        <v>39</v>
      </c>
      <c r="F49" s="1280"/>
      <c r="G49" s="1280"/>
      <c r="H49" s="1281"/>
      <c r="I49" s="106" t="s">
        <v>519</v>
      </c>
      <c r="J49" s="107" t="s">
        <v>519</v>
      </c>
      <c r="K49" s="107" t="s">
        <v>519</v>
      </c>
      <c r="L49" s="107" t="s">
        <v>519</v>
      </c>
      <c r="M49" s="108" t="s">
        <v>519</v>
      </c>
    </row>
    <row r="50" spans="2:13" ht="27.75" customHeight="1" x14ac:dyDescent="0.15">
      <c r="B50" s="1285" t="s">
        <v>40</v>
      </c>
      <c r="C50" s="1286"/>
      <c r="D50" s="111"/>
      <c r="E50" s="1280" t="s">
        <v>41</v>
      </c>
      <c r="F50" s="1280"/>
      <c r="G50" s="1280"/>
      <c r="H50" s="1281"/>
      <c r="I50" s="106">
        <v>6437</v>
      </c>
      <c r="J50" s="107">
        <v>6781</v>
      </c>
      <c r="K50" s="107">
        <v>7207</v>
      </c>
      <c r="L50" s="107">
        <v>7397</v>
      </c>
      <c r="M50" s="108">
        <v>7437</v>
      </c>
    </row>
    <row r="51" spans="2:13" ht="27.75" customHeight="1" x14ac:dyDescent="0.15">
      <c r="B51" s="1274"/>
      <c r="C51" s="1275"/>
      <c r="D51" s="105"/>
      <c r="E51" s="1280" t="s">
        <v>42</v>
      </c>
      <c r="F51" s="1280"/>
      <c r="G51" s="1280"/>
      <c r="H51" s="1281"/>
      <c r="I51" s="106">
        <v>702</v>
      </c>
      <c r="J51" s="107">
        <v>624</v>
      </c>
      <c r="K51" s="107">
        <v>564</v>
      </c>
      <c r="L51" s="107">
        <v>514</v>
      </c>
      <c r="M51" s="108">
        <v>455</v>
      </c>
    </row>
    <row r="52" spans="2:13" ht="27.75" customHeight="1" x14ac:dyDescent="0.15">
      <c r="B52" s="1276"/>
      <c r="C52" s="1277"/>
      <c r="D52" s="105"/>
      <c r="E52" s="1280" t="s">
        <v>43</v>
      </c>
      <c r="F52" s="1280"/>
      <c r="G52" s="1280"/>
      <c r="H52" s="1281"/>
      <c r="I52" s="106">
        <v>20388</v>
      </c>
      <c r="J52" s="107">
        <v>19537</v>
      </c>
      <c r="K52" s="107">
        <v>18911</v>
      </c>
      <c r="L52" s="107">
        <v>18442</v>
      </c>
      <c r="M52" s="108">
        <v>18161</v>
      </c>
    </row>
    <row r="53" spans="2:13" ht="27.75" customHeight="1" thickBot="1" x14ac:dyDescent="0.2">
      <c r="B53" s="1287" t="s">
        <v>44</v>
      </c>
      <c r="C53" s="1288"/>
      <c r="D53" s="112"/>
      <c r="E53" s="1289" t="s">
        <v>45</v>
      </c>
      <c r="F53" s="1289"/>
      <c r="G53" s="1289"/>
      <c r="H53" s="1290"/>
      <c r="I53" s="113">
        <v>5271</v>
      </c>
      <c r="J53" s="114">
        <v>4455</v>
      </c>
      <c r="K53" s="114">
        <v>3542</v>
      </c>
      <c r="L53" s="114">
        <v>3294</v>
      </c>
      <c r="M53" s="115">
        <v>3274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bG22JJn8MAopNReN462i+n4f2+KAO5peEHR8qMFj7G4aKH2fcAiMfNsu9Xii1kAOEOcSQu40a+rLSmxhiPCkg==" saltValue="uwuinwP65nGgIbQKvFzK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48</v>
      </c>
      <c r="D55" s="1299"/>
      <c r="E55" s="1300"/>
      <c r="F55" s="127">
        <v>5608</v>
      </c>
      <c r="G55" s="127">
        <v>5885</v>
      </c>
      <c r="H55" s="128">
        <v>5790</v>
      </c>
    </row>
    <row r="56" spans="2:8" ht="52.5" customHeight="1" x14ac:dyDescent="0.15">
      <c r="B56" s="129"/>
      <c r="C56" s="1301" t="s">
        <v>49</v>
      </c>
      <c r="D56" s="1301"/>
      <c r="E56" s="1302"/>
      <c r="F56" s="130">
        <v>604</v>
      </c>
      <c r="G56" s="130">
        <v>469</v>
      </c>
      <c r="H56" s="131">
        <v>658</v>
      </c>
    </row>
    <row r="57" spans="2:8" ht="53.25" customHeight="1" x14ac:dyDescent="0.15">
      <c r="B57" s="129"/>
      <c r="C57" s="1303" t="s">
        <v>50</v>
      </c>
      <c r="D57" s="1303"/>
      <c r="E57" s="1304"/>
      <c r="F57" s="132">
        <v>928</v>
      </c>
      <c r="G57" s="132">
        <v>850</v>
      </c>
      <c r="H57" s="133">
        <v>1376</v>
      </c>
    </row>
    <row r="58" spans="2:8" ht="45.75" customHeight="1" x14ac:dyDescent="0.15">
      <c r="B58" s="134"/>
      <c r="C58" s="1291" t="s">
        <v>600</v>
      </c>
      <c r="D58" s="1292"/>
      <c r="E58" s="1293"/>
      <c r="F58" s="135">
        <v>0</v>
      </c>
      <c r="G58" s="135">
        <v>0</v>
      </c>
      <c r="H58" s="136">
        <v>500</v>
      </c>
    </row>
    <row r="59" spans="2:8" ht="45.75" customHeight="1" x14ac:dyDescent="0.15">
      <c r="B59" s="134"/>
      <c r="C59" s="1291" t="s">
        <v>601</v>
      </c>
      <c r="D59" s="1292"/>
      <c r="E59" s="1293"/>
      <c r="F59" s="135">
        <v>281</v>
      </c>
      <c r="G59" s="135">
        <v>281</v>
      </c>
      <c r="H59" s="136">
        <v>281</v>
      </c>
    </row>
    <row r="60" spans="2:8" ht="45.75" customHeight="1" x14ac:dyDescent="0.15">
      <c r="B60" s="134"/>
      <c r="C60" s="1291" t="s">
        <v>602</v>
      </c>
      <c r="D60" s="1292"/>
      <c r="E60" s="1293"/>
      <c r="F60" s="135">
        <v>377</v>
      </c>
      <c r="G60" s="135">
        <v>273</v>
      </c>
      <c r="H60" s="136">
        <v>199</v>
      </c>
    </row>
    <row r="61" spans="2:8" ht="45.75" customHeight="1" x14ac:dyDescent="0.15">
      <c r="B61" s="134"/>
      <c r="C61" s="1291" t="s">
        <v>603</v>
      </c>
      <c r="D61" s="1292"/>
      <c r="E61" s="1293"/>
      <c r="F61" s="135">
        <v>68</v>
      </c>
      <c r="G61" s="135">
        <v>49</v>
      </c>
      <c r="H61" s="136">
        <v>92</v>
      </c>
    </row>
    <row r="62" spans="2:8" ht="45.75" customHeight="1" thickBot="1" x14ac:dyDescent="0.2">
      <c r="B62" s="137"/>
      <c r="C62" s="1294" t="s">
        <v>604</v>
      </c>
      <c r="D62" s="1295"/>
      <c r="E62" s="1296"/>
      <c r="F62" s="138">
        <v>24</v>
      </c>
      <c r="G62" s="138">
        <v>33</v>
      </c>
      <c r="H62" s="139">
        <v>70</v>
      </c>
    </row>
    <row r="63" spans="2:8" ht="52.5" customHeight="1" thickBot="1" x14ac:dyDescent="0.2">
      <c r="B63" s="140"/>
      <c r="C63" s="1297" t="s">
        <v>51</v>
      </c>
      <c r="D63" s="1297"/>
      <c r="E63" s="1298"/>
      <c r="F63" s="141">
        <v>7140</v>
      </c>
      <c r="G63" s="141">
        <v>7203</v>
      </c>
      <c r="H63" s="142">
        <v>7825</v>
      </c>
    </row>
    <row r="64" spans="2:8" ht="15" customHeight="1" x14ac:dyDescent="0.15"/>
    <row r="65" ht="0" hidden="1" customHeight="1" x14ac:dyDescent="0.15"/>
    <row r="66" ht="0" hidden="1" customHeight="1" x14ac:dyDescent="0.15"/>
  </sheetData>
  <sheetProtection algorithmName="SHA-512" hashValue="DWTOLcMXpsUKvWVwadouO6Wc2NkgT+DST0F8yAqMXkR0xNXCx/DIp5aPcRCXreUGonudDzFQ6FnjlPUgNH3zHw==" saltValue="KiXyVC4bgDBLM9WgNtyb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608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609</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560</v>
      </c>
      <c r="BQ50" s="1310"/>
      <c r="BR50" s="1310"/>
      <c r="BS50" s="1310"/>
      <c r="BT50" s="1310"/>
      <c r="BU50" s="1310"/>
      <c r="BV50" s="1310"/>
      <c r="BW50" s="1310"/>
      <c r="BX50" s="1310" t="s">
        <v>561</v>
      </c>
      <c r="BY50" s="1310"/>
      <c r="BZ50" s="1310"/>
      <c r="CA50" s="1310"/>
      <c r="CB50" s="1310"/>
      <c r="CC50" s="1310"/>
      <c r="CD50" s="1310"/>
      <c r="CE50" s="1310"/>
      <c r="CF50" s="1310" t="s">
        <v>562</v>
      </c>
      <c r="CG50" s="1310"/>
      <c r="CH50" s="1310"/>
      <c r="CI50" s="1310"/>
      <c r="CJ50" s="1310"/>
      <c r="CK50" s="1310"/>
      <c r="CL50" s="1310"/>
      <c r="CM50" s="1310"/>
      <c r="CN50" s="1310" t="s">
        <v>563</v>
      </c>
      <c r="CO50" s="1310"/>
      <c r="CP50" s="1310"/>
      <c r="CQ50" s="1310"/>
      <c r="CR50" s="1310"/>
      <c r="CS50" s="1310"/>
      <c r="CT50" s="1310"/>
      <c r="CU50" s="1310"/>
      <c r="CV50" s="1310" t="s">
        <v>564</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610</v>
      </c>
      <c r="AO51" s="1308"/>
      <c r="AP51" s="1308"/>
      <c r="AQ51" s="1308"/>
      <c r="AR51" s="1308"/>
      <c r="AS51" s="1308"/>
      <c r="AT51" s="1308"/>
      <c r="AU51" s="1308"/>
      <c r="AV51" s="1308"/>
      <c r="AW51" s="1308"/>
      <c r="AX51" s="1308"/>
      <c r="AY51" s="1308"/>
      <c r="AZ51" s="1308"/>
      <c r="BA51" s="1308"/>
      <c r="BB51" s="1308" t="s">
        <v>611</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59.1</v>
      </c>
      <c r="BY51" s="1305"/>
      <c r="BZ51" s="1305"/>
      <c r="CA51" s="1305"/>
      <c r="CB51" s="1305"/>
      <c r="CC51" s="1305"/>
      <c r="CD51" s="1305"/>
      <c r="CE51" s="1305"/>
      <c r="CF51" s="1305">
        <v>48.9</v>
      </c>
      <c r="CG51" s="1305"/>
      <c r="CH51" s="1305"/>
      <c r="CI51" s="1305"/>
      <c r="CJ51" s="1305"/>
      <c r="CK51" s="1305"/>
      <c r="CL51" s="1305"/>
      <c r="CM51" s="1305"/>
      <c r="CN51" s="1305">
        <v>45.7</v>
      </c>
      <c r="CO51" s="1305"/>
      <c r="CP51" s="1305"/>
      <c r="CQ51" s="1305"/>
      <c r="CR51" s="1305"/>
      <c r="CS51" s="1305"/>
      <c r="CT51" s="1305"/>
      <c r="CU51" s="1305"/>
      <c r="CV51" s="1305">
        <v>47</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612</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57.8</v>
      </c>
      <c r="BY53" s="1305"/>
      <c r="BZ53" s="1305"/>
      <c r="CA53" s="1305"/>
      <c r="CB53" s="1305"/>
      <c r="CC53" s="1305"/>
      <c r="CD53" s="1305"/>
      <c r="CE53" s="1305"/>
      <c r="CF53" s="1305">
        <v>52.9</v>
      </c>
      <c r="CG53" s="1305"/>
      <c r="CH53" s="1305"/>
      <c r="CI53" s="1305"/>
      <c r="CJ53" s="1305"/>
      <c r="CK53" s="1305"/>
      <c r="CL53" s="1305"/>
      <c r="CM53" s="1305"/>
      <c r="CN53" s="1305">
        <v>59.8</v>
      </c>
      <c r="CO53" s="1305"/>
      <c r="CP53" s="1305"/>
      <c r="CQ53" s="1305"/>
      <c r="CR53" s="1305"/>
      <c r="CS53" s="1305"/>
      <c r="CT53" s="1305"/>
      <c r="CU53" s="1305"/>
      <c r="CV53" s="1305">
        <v>61.3</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613</v>
      </c>
      <c r="AO55" s="1310"/>
      <c r="AP55" s="1310"/>
      <c r="AQ55" s="1310"/>
      <c r="AR55" s="1310"/>
      <c r="AS55" s="1310"/>
      <c r="AT55" s="1310"/>
      <c r="AU55" s="1310"/>
      <c r="AV55" s="1310"/>
      <c r="AW55" s="1310"/>
      <c r="AX55" s="1310"/>
      <c r="AY55" s="1310"/>
      <c r="AZ55" s="1310"/>
      <c r="BA55" s="1310"/>
      <c r="BB55" s="1308" t="s">
        <v>611</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37.200000000000003</v>
      </c>
      <c r="BY55" s="1305"/>
      <c r="BZ55" s="1305"/>
      <c r="CA55" s="1305"/>
      <c r="CB55" s="1305"/>
      <c r="CC55" s="1305"/>
      <c r="CD55" s="1305"/>
      <c r="CE55" s="1305"/>
      <c r="CF55" s="1305">
        <v>24</v>
      </c>
      <c r="CG55" s="1305"/>
      <c r="CH55" s="1305"/>
      <c r="CI55" s="1305"/>
      <c r="CJ55" s="1305"/>
      <c r="CK55" s="1305"/>
      <c r="CL55" s="1305"/>
      <c r="CM55" s="1305"/>
      <c r="CN55" s="1305">
        <v>19.8</v>
      </c>
      <c r="CO55" s="1305"/>
      <c r="CP55" s="1305"/>
      <c r="CQ55" s="1305"/>
      <c r="CR55" s="1305"/>
      <c r="CS55" s="1305"/>
      <c r="CT55" s="1305"/>
      <c r="CU55" s="1305"/>
      <c r="CV55" s="1305">
        <v>19.8</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612</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55.8</v>
      </c>
      <c r="BY57" s="1305"/>
      <c r="BZ57" s="1305"/>
      <c r="CA57" s="1305"/>
      <c r="CB57" s="1305"/>
      <c r="CC57" s="1305"/>
      <c r="CD57" s="1305"/>
      <c r="CE57" s="1305"/>
      <c r="CF57" s="1305">
        <v>56.1</v>
      </c>
      <c r="CG57" s="1305"/>
      <c r="CH57" s="1305"/>
      <c r="CI57" s="1305"/>
      <c r="CJ57" s="1305"/>
      <c r="CK57" s="1305"/>
      <c r="CL57" s="1305"/>
      <c r="CM57" s="1305"/>
      <c r="CN57" s="1305">
        <v>58.6</v>
      </c>
      <c r="CO57" s="1305"/>
      <c r="CP57" s="1305"/>
      <c r="CQ57" s="1305"/>
      <c r="CR57" s="1305"/>
      <c r="CS57" s="1305"/>
      <c r="CT57" s="1305"/>
      <c r="CU57" s="1305"/>
      <c r="CV57" s="1305">
        <v>59.3</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614</v>
      </c>
    </row>
    <row r="64" spans="1:109" x14ac:dyDescent="0.15">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609</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560</v>
      </c>
      <c r="BQ72" s="1310"/>
      <c r="BR72" s="1310"/>
      <c r="BS72" s="1310"/>
      <c r="BT72" s="1310"/>
      <c r="BU72" s="1310"/>
      <c r="BV72" s="1310"/>
      <c r="BW72" s="1310"/>
      <c r="BX72" s="1310" t="s">
        <v>561</v>
      </c>
      <c r="BY72" s="1310"/>
      <c r="BZ72" s="1310"/>
      <c r="CA72" s="1310"/>
      <c r="CB72" s="1310"/>
      <c r="CC72" s="1310"/>
      <c r="CD72" s="1310"/>
      <c r="CE72" s="1310"/>
      <c r="CF72" s="1310" t="s">
        <v>562</v>
      </c>
      <c r="CG72" s="1310"/>
      <c r="CH72" s="1310"/>
      <c r="CI72" s="1310"/>
      <c r="CJ72" s="1310"/>
      <c r="CK72" s="1310"/>
      <c r="CL72" s="1310"/>
      <c r="CM72" s="1310"/>
      <c r="CN72" s="1310" t="s">
        <v>563</v>
      </c>
      <c r="CO72" s="1310"/>
      <c r="CP72" s="1310"/>
      <c r="CQ72" s="1310"/>
      <c r="CR72" s="1310"/>
      <c r="CS72" s="1310"/>
      <c r="CT72" s="1310"/>
      <c r="CU72" s="1310"/>
      <c r="CV72" s="1310" t="s">
        <v>564</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610</v>
      </c>
      <c r="AO73" s="1308"/>
      <c r="AP73" s="1308"/>
      <c r="AQ73" s="1308"/>
      <c r="AR73" s="1308"/>
      <c r="AS73" s="1308"/>
      <c r="AT73" s="1308"/>
      <c r="AU73" s="1308"/>
      <c r="AV73" s="1308"/>
      <c r="AW73" s="1308"/>
      <c r="AX73" s="1308"/>
      <c r="AY73" s="1308"/>
      <c r="AZ73" s="1308"/>
      <c r="BA73" s="1308"/>
      <c r="BB73" s="1308" t="s">
        <v>611</v>
      </c>
      <c r="BC73" s="1308"/>
      <c r="BD73" s="1308"/>
      <c r="BE73" s="1308"/>
      <c r="BF73" s="1308"/>
      <c r="BG73" s="1308"/>
      <c r="BH73" s="1308"/>
      <c r="BI73" s="1308"/>
      <c r="BJ73" s="1308"/>
      <c r="BK73" s="1308"/>
      <c r="BL73" s="1308"/>
      <c r="BM73" s="1308"/>
      <c r="BN73" s="1308"/>
      <c r="BO73" s="1308"/>
      <c r="BP73" s="1305">
        <v>69.7</v>
      </c>
      <c r="BQ73" s="1305"/>
      <c r="BR73" s="1305"/>
      <c r="BS73" s="1305"/>
      <c r="BT73" s="1305"/>
      <c r="BU73" s="1305"/>
      <c r="BV73" s="1305"/>
      <c r="BW73" s="1305"/>
      <c r="BX73" s="1305">
        <v>59.1</v>
      </c>
      <c r="BY73" s="1305"/>
      <c r="BZ73" s="1305"/>
      <c r="CA73" s="1305"/>
      <c r="CB73" s="1305"/>
      <c r="CC73" s="1305"/>
      <c r="CD73" s="1305"/>
      <c r="CE73" s="1305"/>
      <c r="CF73" s="1305">
        <v>48.9</v>
      </c>
      <c r="CG73" s="1305"/>
      <c r="CH73" s="1305"/>
      <c r="CI73" s="1305"/>
      <c r="CJ73" s="1305"/>
      <c r="CK73" s="1305"/>
      <c r="CL73" s="1305"/>
      <c r="CM73" s="1305"/>
      <c r="CN73" s="1305">
        <v>45.7</v>
      </c>
      <c r="CO73" s="1305"/>
      <c r="CP73" s="1305"/>
      <c r="CQ73" s="1305"/>
      <c r="CR73" s="1305"/>
      <c r="CS73" s="1305"/>
      <c r="CT73" s="1305"/>
      <c r="CU73" s="1305"/>
      <c r="CV73" s="1305">
        <v>47</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616</v>
      </c>
      <c r="BC75" s="1308"/>
      <c r="BD75" s="1308"/>
      <c r="BE75" s="1308"/>
      <c r="BF75" s="1308"/>
      <c r="BG75" s="1308"/>
      <c r="BH75" s="1308"/>
      <c r="BI75" s="1308"/>
      <c r="BJ75" s="1308"/>
      <c r="BK75" s="1308"/>
      <c r="BL75" s="1308"/>
      <c r="BM75" s="1308"/>
      <c r="BN75" s="1308"/>
      <c r="BO75" s="1308"/>
      <c r="BP75" s="1305">
        <v>13.2</v>
      </c>
      <c r="BQ75" s="1305"/>
      <c r="BR75" s="1305"/>
      <c r="BS75" s="1305"/>
      <c r="BT75" s="1305"/>
      <c r="BU75" s="1305"/>
      <c r="BV75" s="1305"/>
      <c r="BW75" s="1305"/>
      <c r="BX75" s="1305">
        <v>12.2</v>
      </c>
      <c r="BY75" s="1305"/>
      <c r="BZ75" s="1305"/>
      <c r="CA75" s="1305"/>
      <c r="CB75" s="1305"/>
      <c r="CC75" s="1305"/>
      <c r="CD75" s="1305"/>
      <c r="CE75" s="1305"/>
      <c r="CF75" s="1305">
        <v>11.7</v>
      </c>
      <c r="CG75" s="1305"/>
      <c r="CH75" s="1305"/>
      <c r="CI75" s="1305"/>
      <c r="CJ75" s="1305"/>
      <c r="CK75" s="1305"/>
      <c r="CL75" s="1305"/>
      <c r="CM75" s="1305"/>
      <c r="CN75" s="1305">
        <v>11.5</v>
      </c>
      <c r="CO75" s="1305"/>
      <c r="CP75" s="1305"/>
      <c r="CQ75" s="1305"/>
      <c r="CR75" s="1305"/>
      <c r="CS75" s="1305"/>
      <c r="CT75" s="1305"/>
      <c r="CU75" s="1305"/>
      <c r="CV75" s="1305">
        <v>11.4</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613</v>
      </c>
      <c r="AO77" s="1310"/>
      <c r="AP77" s="1310"/>
      <c r="AQ77" s="1310"/>
      <c r="AR77" s="1310"/>
      <c r="AS77" s="1310"/>
      <c r="AT77" s="1310"/>
      <c r="AU77" s="1310"/>
      <c r="AV77" s="1310"/>
      <c r="AW77" s="1310"/>
      <c r="AX77" s="1310"/>
      <c r="AY77" s="1310"/>
      <c r="AZ77" s="1310"/>
      <c r="BA77" s="1310"/>
      <c r="BB77" s="1308" t="s">
        <v>611</v>
      </c>
      <c r="BC77" s="1308"/>
      <c r="BD77" s="1308"/>
      <c r="BE77" s="1308"/>
      <c r="BF77" s="1308"/>
      <c r="BG77" s="1308"/>
      <c r="BH77" s="1308"/>
      <c r="BI77" s="1308"/>
      <c r="BJ77" s="1308"/>
      <c r="BK77" s="1308"/>
      <c r="BL77" s="1308"/>
      <c r="BM77" s="1308"/>
      <c r="BN77" s="1308"/>
      <c r="BO77" s="1308"/>
      <c r="BP77" s="1305">
        <v>49.7</v>
      </c>
      <c r="BQ77" s="1305"/>
      <c r="BR77" s="1305"/>
      <c r="BS77" s="1305"/>
      <c r="BT77" s="1305"/>
      <c r="BU77" s="1305"/>
      <c r="BV77" s="1305"/>
      <c r="BW77" s="1305"/>
      <c r="BX77" s="1305">
        <v>37.200000000000003</v>
      </c>
      <c r="BY77" s="1305"/>
      <c r="BZ77" s="1305"/>
      <c r="CA77" s="1305"/>
      <c r="CB77" s="1305"/>
      <c r="CC77" s="1305"/>
      <c r="CD77" s="1305"/>
      <c r="CE77" s="1305"/>
      <c r="CF77" s="1305">
        <v>24</v>
      </c>
      <c r="CG77" s="1305"/>
      <c r="CH77" s="1305"/>
      <c r="CI77" s="1305"/>
      <c r="CJ77" s="1305"/>
      <c r="CK77" s="1305"/>
      <c r="CL77" s="1305"/>
      <c r="CM77" s="1305"/>
      <c r="CN77" s="1305">
        <v>19.8</v>
      </c>
      <c r="CO77" s="1305"/>
      <c r="CP77" s="1305"/>
      <c r="CQ77" s="1305"/>
      <c r="CR77" s="1305"/>
      <c r="CS77" s="1305"/>
      <c r="CT77" s="1305"/>
      <c r="CU77" s="1305"/>
      <c r="CV77" s="1305">
        <v>19.8</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616</v>
      </c>
      <c r="BC79" s="1308"/>
      <c r="BD79" s="1308"/>
      <c r="BE79" s="1308"/>
      <c r="BF79" s="1308"/>
      <c r="BG79" s="1308"/>
      <c r="BH79" s="1308"/>
      <c r="BI79" s="1308"/>
      <c r="BJ79" s="1308"/>
      <c r="BK79" s="1308"/>
      <c r="BL79" s="1308"/>
      <c r="BM79" s="1308"/>
      <c r="BN79" s="1308"/>
      <c r="BO79" s="1308"/>
      <c r="BP79" s="1305">
        <v>11.2</v>
      </c>
      <c r="BQ79" s="1305"/>
      <c r="BR79" s="1305"/>
      <c r="BS79" s="1305"/>
      <c r="BT79" s="1305"/>
      <c r="BU79" s="1305"/>
      <c r="BV79" s="1305"/>
      <c r="BW79" s="1305"/>
      <c r="BX79" s="1305">
        <v>10.1</v>
      </c>
      <c r="BY79" s="1305"/>
      <c r="BZ79" s="1305"/>
      <c r="CA79" s="1305"/>
      <c r="CB79" s="1305"/>
      <c r="CC79" s="1305"/>
      <c r="CD79" s="1305"/>
      <c r="CE79" s="1305"/>
      <c r="CF79" s="1305">
        <v>9.1</v>
      </c>
      <c r="CG79" s="1305"/>
      <c r="CH79" s="1305"/>
      <c r="CI79" s="1305"/>
      <c r="CJ79" s="1305"/>
      <c r="CK79" s="1305"/>
      <c r="CL79" s="1305"/>
      <c r="CM79" s="1305"/>
      <c r="CN79" s="1305">
        <v>8.9</v>
      </c>
      <c r="CO79" s="1305"/>
      <c r="CP79" s="1305"/>
      <c r="CQ79" s="1305"/>
      <c r="CR79" s="1305"/>
      <c r="CS79" s="1305"/>
      <c r="CT79" s="1305"/>
      <c r="CU79" s="1305"/>
      <c r="CV79" s="1305">
        <v>8.8000000000000007</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XCv+ZuOscJKrIuOeCNUdeDQ/L9aCphC58qBsbfLXDLPnrNEqk5rSrokNp9pNvCoElczgpWHFyWED6uFGmTUeA==" saltValue="H/onx1uA6xNJ2vp2TYbK3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0" zoomScaleNormal="9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c8em9evYPPInCb46ezyHPj9PCJY/x2Lq2pKMAy+5MY4dEy4z1kgrr8d8+D+qWbJET3fqECBoMamll0Z7iAaHA==" saltValue="tEuwtf3n/N9ycq3OmZMV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0qgBSp0k+6/96nv6mKJ2mQnoN/QFuZA1p9z9cTKPuop7Ccfp805JdXc2PtHo46mGCGwkjmcv5hmkhtfyb7xhw==" saltValue="dmlmJxQJX8rktxxuCRWj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90847</v>
      </c>
      <c r="E3" s="161"/>
      <c r="F3" s="162">
        <v>101693</v>
      </c>
      <c r="G3" s="163"/>
      <c r="H3" s="164"/>
    </row>
    <row r="4" spans="1:8" x14ac:dyDescent="0.15">
      <c r="A4" s="165"/>
      <c r="B4" s="166"/>
      <c r="C4" s="167"/>
      <c r="D4" s="168">
        <v>56935</v>
      </c>
      <c r="E4" s="169"/>
      <c r="F4" s="170">
        <v>51066</v>
      </c>
      <c r="G4" s="171"/>
      <c r="H4" s="172"/>
    </row>
    <row r="5" spans="1:8" x14ac:dyDescent="0.15">
      <c r="A5" s="153" t="s">
        <v>552</v>
      </c>
      <c r="B5" s="158"/>
      <c r="C5" s="159"/>
      <c r="D5" s="160">
        <v>84022</v>
      </c>
      <c r="E5" s="161"/>
      <c r="F5" s="162">
        <v>96635</v>
      </c>
      <c r="G5" s="163"/>
      <c r="H5" s="164"/>
    </row>
    <row r="6" spans="1:8" x14ac:dyDescent="0.15">
      <c r="A6" s="165"/>
      <c r="B6" s="166"/>
      <c r="C6" s="167"/>
      <c r="D6" s="168">
        <v>60661</v>
      </c>
      <c r="E6" s="169"/>
      <c r="F6" s="170">
        <v>44408</v>
      </c>
      <c r="G6" s="171"/>
      <c r="H6" s="172"/>
    </row>
    <row r="7" spans="1:8" x14ac:dyDescent="0.15">
      <c r="A7" s="153" t="s">
        <v>553</v>
      </c>
      <c r="B7" s="158"/>
      <c r="C7" s="159"/>
      <c r="D7" s="160">
        <v>66704</v>
      </c>
      <c r="E7" s="161"/>
      <c r="F7" s="162">
        <v>97062</v>
      </c>
      <c r="G7" s="163"/>
      <c r="H7" s="164"/>
    </row>
    <row r="8" spans="1:8" x14ac:dyDescent="0.15">
      <c r="A8" s="165"/>
      <c r="B8" s="166"/>
      <c r="C8" s="167"/>
      <c r="D8" s="168">
        <v>45207</v>
      </c>
      <c r="E8" s="169"/>
      <c r="F8" s="170">
        <v>50112</v>
      </c>
      <c r="G8" s="171"/>
      <c r="H8" s="172"/>
    </row>
    <row r="9" spans="1:8" x14ac:dyDescent="0.15">
      <c r="A9" s="153" t="s">
        <v>554</v>
      </c>
      <c r="B9" s="158"/>
      <c r="C9" s="159"/>
      <c r="D9" s="160">
        <v>87919</v>
      </c>
      <c r="E9" s="161"/>
      <c r="F9" s="162">
        <v>106005</v>
      </c>
      <c r="G9" s="163"/>
      <c r="H9" s="164"/>
    </row>
    <row r="10" spans="1:8" x14ac:dyDescent="0.15">
      <c r="A10" s="165"/>
      <c r="B10" s="166"/>
      <c r="C10" s="167"/>
      <c r="D10" s="168">
        <v>65997</v>
      </c>
      <c r="E10" s="169"/>
      <c r="F10" s="170">
        <v>58359</v>
      </c>
      <c r="G10" s="171"/>
      <c r="H10" s="172"/>
    </row>
    <row r="11" spans="1:8" x14ac:dyDescent="0.15">
      <c r="A11" s="153" t="s">
        <v>555</v>
      </c>
      <c r="B11" s="158"/>
      <c r="C11" s="159"/>
      <c r="D11" s="160">
        <v>81764</v>
      </c>
      <c r="E11" s="161"/>
      <c r="F11" s="162">
        <v>98507</v>
      </c>
      <c r="G11" s="163"/>
      <c r="H11" s="164"/>
    </row>
    <row r="12" spans="1:8" x14ac:dyDescent="0.15">
      <c r="A12" s="165"/>
      <c r="B12" s="166"/>
      <c r="C12" s="173"/>
      <c r="D12" s="168">
        <v>50110</v>
      </c>
      <c r="E12" s="169"/>
      <c r="F12" s="170">
        <v>47567</v>
      </c>
      <c r="G12" s="171"/>
      <c r="H12" s="172"/>
    </row>
    <row r="13" spans="1:8" x14ac:dyDescent="0.15">
      <c r="A13" s="153"/>
      <c r="B13" s="158"/>
      <c r="C13" s="174"/>
      <c r="D13" s="175">
        <v>82251</v>
      </c>
      <c r="E13" s="176"/>
      <c r="F13" s="177">
        <v>99980</v>
      </c>
      <c r="G13" s="178"/>
      <c r="H13" s="164"/>
    </row>
    <row r="14" spans="1:8" x14ac:dyDescent="0.15">
      <c r="A14" s="165"/>
      <c r="B14" s="166"/>
      <c r="C14" s="167"/>
      <c r="D14" s="168">
        <v>55782</v>
      </c>
      <c r="E14" s="169"/>
      <c r="F14" s="170">
        <v>50302</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6.35</v>
      </c>
      <c r="C19" s="179">
        <f>ROUND(VALUE(SUBSTITUTE(実質収支比率等に係る経年分析!G$48,"▲","-")),2)</f>
        <v>7.6</v>
      </c>
      <c r="D19" s="179">
        <f>ROUND(VALUE(SUBSTITUTE(実質収支比率等に係る経年分析!H$48,"▲","-")),2)</f>
        <v>3.69</v>
      </c>
      <c r="E19" s="179">
        <f>ROUND(VALUE(SUBSTITUTE(実質収支比率等に係る経年分析!I$48,"▲","-")),2)</f>
        <v>5.97</v>
      </c>
      <c r="F19" s="179">
        <f>ROUND(VALUE(SUBSTITUTE(実質収支比率等に係る経年分析!J$48,"▲","-")),2)</f>
        <v>2.16</v>
      </c>
    </row>
    <row r="20" spans="1:11" x14ac:dyDescent="0.15">
      <c r="A20" s="179" t="s">
        <v>55</v>
      </c>
      <c r="B20" s="179">
        <f>ROUND(VALUE(SUBSTITUTE(実質収支比率等に係る経年分析!F$47,"▲","-")),2)</f>
        <v>50.02</v>
      </c>
      <c r="C20" s="179">
        <f>ROUND(VALUE(SUBSTITUTE(実質収支比率等に係る経年分析!G$47,"▲","-")),2)</f>
        <v>53.85</v>
      </c>
      <c r="D20" s="179">
        <f>ROUND(VALUE(SUBSTITUTE(実質収支比率等に係る経年分析!H$47,"▲","-")),2)</f>
        <v>60.62</v>
      </c>
      <c r="E20" s="179">
        <f>ROUND(VALUE(SUBSTITUTE(実質収支比率等に係る経年分析!I$47,"▲","-")),2)</f>
        <v>63.65</v>
      </c>
      <c r="F20" s="179">
        <f>ROUND(VALUE(SUBSTITUTE(実質収支比率等に係る経年分析!J$47,"▲","-")),2)</f>
        <v>64.7</v>
      </c>
    </row>
    <row r="21" spans="1:11" x14ac:dyDescent="0.15">
      <c r="A21" s="179" t="s">
        <v>56</v>
      </c>
      <c r="B21" s="179">
        <f>IF(ISNUMBER(VALUE(SUBSTITUTE(実質収支比率等に係る経年分析!F$49,"▲","-"))),ROUND(VALUE(SUBSTITUTE(実質収支比率等に係る経年分析!F$49,"▲","-")),2),NA())</f>
        <v>6.07</v>
      </c>
      <c r="C21" s="179">
        <f>IF(ISNUMBER(VALUE(SUBSTITUTE(実質収支比率等に係る経年分析!G$49,"▲","-"))),ROUND(VALUE(SUBSTITUTE(実質収支比率等に係る経年分析!G$49,"▲","-")),2),NA())</f>
        <v>4.8</v>
      </c>
      <c r="D21" s="179">
        <f>IF(ISNUMBER(VALUE(SUBSTITUTE(実質収支比率等に係る経年分析!H$49,"▲","-"))),ROUND(VALUE(SUBSTITUTE(実質収支比率等に係る経年分析!H$49,"▲","-")),2),NA())</f>
        <v>0.47</v>
      </c>
      <c r="E21" s="179">
        <f>IF(ISNUMBER(VALUE(SUBSTITUTE(実質収支比率等に係る経年分析!I$49,"▲","-"))),ROUND(VALUE(SUBSTITUTE(実質収支比率等に係る経年分析!I$49,"▲","-")),2),NA())</f>
        <v>5.27</v>
      </c>
      <c r="F21" s="179">
        <f>IF(ISNUMBER(VALUE(SUBSTITUTE(実質収支比率等に係る経年分析!J$49,"▲","-"))),ROUND(VALUE(SUBSTITUTE(実質収支比率等に係る経年分析!J$49,"▲","-")),2),NA())</f>
        <v>-5.0599999999999996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1.75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1.18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0.76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病院事業特別会計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介護保険事業特別会計（介護サービス勘定）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0.93</v>
      </c>
    </row>
    <row r="34" spans="1:16" x14ac:dyDescent="0.15">
      <c r="A34" s="180" t="str">
        <f>IF(連結実質赤字比率に係る赤字・黒字の構成分析!C$36="",NA(),連結実質赤字比率に係る赤字・黒字の構成分析!C$36)</f>
        <v>水道事業特別会計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1.24</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6.35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7.59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3.68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2.16</v>
      </c>
    </row>
    <row r="36" spans="1:16" x14ac:dyDescent="0.15">
      <c r="A36" s="180" t="str">
        <f>IF(連結実質赤字比率に係る赤字・黒字の構成分析!C$34="",NA(),連結実質赤字比率に係る赤字・黒字の構成分析!C$34)</f>
        <v>介護保険事業特別会計（保険事業勘定）</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0.74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2.0699999999999998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2.29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2198</v>
      </c>
      <c r="E42" s="181"/>
      <c r="F42" s="181"/>
      <c r="G42" s="181">
        <f>'実質公債費比率（分子）の構造'!L$52</f>
        <v>2180</v>
      </c>
      <c r="H42" s="181"/>
      <c r="I42" s="181"/>
      <c r="J42" s="181">
        <f>'実質公債費比率（分子）の構造'!M$52</f>
        <v>2108</v>
      </c>
      <c r="K42" s="181"/>
      <c r="L42" s="181"/>
      <c r="M42" s="181">
        <f>'実質公債費比率（分子）の構造'!N$52</f>
        <v>2146</v>
      </c>
      <c r="N42" s="181"/>
      <c r="O42" s="181"/>
      <c r="P42" s="181">
        <f>'実質公債費比率（分子）の構造'!O$52</f>
        <v>2090</v>
      </c>
    </row>
    <row r="43" spans="1:16" x14ac:dyDescent="0.15">
      <c r="A43" s="181" t="s">
        <v>64</v>
      </c>
      <c r="B43" s="181">
        <f>'実質公債費比率（分子）の構造'!K$51</f>
        <v>0</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5</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0</v>
      </c>
      <c r="O44" s="181"/>
      <c r="P44" s="181"/>
    </row>
    <row r="45" spans="1:16" x14ac:dyDescent="0.15">
      <c r="A45" s="181" t="s">
        <v>66</v>
      </c>
      <c r="B45" s="181">
        <f>'実質公債費比率（分子）の構造'!K$49</f>
        <v>29</v>
      </c>
      <c r="C45" s="181"/>
      <c r="D45" s="181"/>
      <c r="E45" s="181">
        <f>'実質公債費比率（分子）の構造'!L$49</f>
        <v>36</v>
      </c>
      <c r="F45" s="181"/>
      <c r="G45" s="181"/>
      <c r="H45" s="181">
        <f>'実質公債費比率（分子）の構造'!M$49</f>
        <v>46</v>
      </c>
      <c r="I45" s="181"/>
      <c r="J45" s="181"/>
      <c r="K45" s="181">
        <f>'実質公債費比率（分子）の構造'!N$49</f>
        <v>37</v>
      </c>
      <c r="L45" s="181"/>
      <c r="M45" s="181"/>
      <c r="N45" s="181">
        <f>'実質公債費比率（分子）の構造'!O$49</f>
        <v>34</v>
      </c>
      <c r="O45" s="181"/>
      <c r="P45" s="181"/>
    </row>
    <row r="46" spans="1:16" x14ac:dyDescent="0.15">
      <c r="A46" s="181" t="s">
        <v>67</v>
      </c>
      <c r="B46" s="181">
        <f>'実質公債費比率（分子）の構造'!K$48</f>
        <v>847</v>
      </c>
      <c r="C46" s="181"/>
      <c r="D46" s="181"/>
      <c r="E46" s="181">
        <f>'実質公債費比率（分子）の構造'!L$48</f>
        <v>880</v>
      </c>
      <c r="F46" s="181"/>
      <c r="G46" s="181"/>
      <c r="H46" s="181">
        <f>'実質公債費比率（分子）の構造'!M$48</f>
        <v>878</v>
      </c>
      <c r="I46" s="181"/>
      <c r="J46" s="181"/>
      <c r="K46" s="181">
        <f>'実質公債費比率（分子）の構造'!N$48</f>
        <v>958</v>
      </c>
      <c r="L46" s="181"/>
      <c r="M46" s="181"/>
      <c r="N46" s="181">
        <f>'実質公債費比率（分子）の構造'!O$48</f>
        <v>969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2236</v>
      </c>
      <c r="C49" s="181"/>
      <c r="D49" s="181"/>
      <c r="E49" s="181">
        <f>'実質公債費比率（分子）の構造'!L$45</f>
        <v>2131</v>
      </c>
      <c r="F49" s="181"/>
      <c r="G49" s="181"/>
      <c r="H49" s="181">
        <f>'実質公債費比率（分子）の構造'!M$45</f>
        <v>2020</v>
      </c>
      <c r="I49" s="181"/>
      <c r="J49" s="181"/>
      <c r="K49" s="181">
        <f>'実質公債費比率（分子）の構造'!N$45</f>
        <v>1977</v>
      </c>
      <c r="L49" s="181"/>
      <c r="M49" s="181"/>
      <c r="N49" s="181">
        <f>'実質公債費比率（分子）の構造'!O$45</f>
        <v>1882</v>
      </c>
      <c r="O49" s="181"/>
      <c r="P49" s="181"/>
    </row>
    <row r="50" spans="1:16" x14ac:dyDescent="0.15">
      <c r="A50" s="181" t="s">
        <v>71</v>
      </c>
      <c r="B50" s="181" t="e">
        <f>NA()</f>
        <v>#N/A</v>
      </c>
      <c r="C50" s="181">
        <f>IF(ISNUMBER('実質公債費比率（分子）の構造'!K$53),'実質公債費比率（分子）の構造'!K$53,NA())</f>
        <v>919</v>
      </c>
      <c r="D50" s="181" t="e">
        <f>NA()</f>
        <v>#N/A</v>
      </c>
      <c r="E50" s="181" t="e">
        <f>NA()</f>
        <v>#N/A</v>
      </c>
      <c r="F50" s="181">
        <f>IF(ISNUMBER('実質公債費比率（分子）の構造'!L$53),'実質公債費比率（分子）の構造'!L$53,NA())</f>
        <v>868</v>
      </c>
      <c r="G50" s="181" t="e">
        <f>NA()</f>
        <v>#N/A</v>
      </c>
      <c r="H50" s="181" t="e">
        <f>NA()</f>
        <v>#N/A</v>
      </c>
      <c r="I50" s="181">
        <f>IF(ISNUMBER('実質公債費比率（分子）の構造'!M$53),'実質公債費比率（分子）の構造'!M$53,NA())</f>
        <v>837</v>
      </c>
      <c r="J50" s="181" t="e">
        <f>NA()</f>
        <v>#N/A</v>
      </c>
      <c r="K50" s="181" t="e">
        <f>NA()</f>
        <v>#N/A</v>
      </c>
      <c r="L50" s="181">
        <f>IF(ISNUMBER('実質公債費比率（分子）の構造'!N$53),'実質公債費比率（分子）の構造'!N$53,NA())</f>
        <v>827</v>
      </c>
      <c r="M50" s="181" t="e">
        <f>NA()</f>
        <v>#N/A</v>
      </c>
      <c r="N50" s="181" t="e">
        <f>NA()</f>
        <v>#N/A</v>
      </c>
      <c r="O50" s="181">
        <f>IF(ISNUMBER('実質公債費比率（分子）の構造'!O$53),'実質公債費比率（分子）の構造'!O$53,NA())</f>
        <v>795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20388</v>
      </c>
      <c r="E56" s="180"/>
      <c r="F56" s="180"/>
      <c r="G56" s="180">
        <f>'将来負担比率（分子）の構造'!J$52</f>
        <v>19537</v>
      </c>
      <c r="H56" s="180"/>
      <c r="I56" s="180"/>
      <c r="J56" s="180">
        <f>'将来負担比率（分子）の構造'!K$52</f>
        <v>18911</v>
      </c>
      <c r="K56" s="180"/>
      <c r="L56" s="180"/>
      <c r="M56" s="180">
        <f>'将来負担比率（分子）の構造'!L$52</f>
        <v>18442</v>
      </c>
      <c r="N56" s="180"/>
      <c r="O56" s="180"/>
      <c r="P56" s="180">
        <f>'将来負担比率（分子）の構造'!M$52</f>
        <v>18161</v>
      </c>
    </row>
    <row r="57" spans="1:16" x14ac:dyDescent="0.15">
      <c r="A57" s="180" t="s">
        <v>42</v>
      </c>
      <c r="B57" s="180"/>
      <c r="C57" s="180"/>
      <c r="D57" s="180">
        <f>'将来負担比率（分子）の構造'!I$51</f>
        <v>702</v>
      </c>
      <c r="E57" s="180"/>
      <c r="F57" s="180"/>
      <c r="G57" s="180">
        <f>'将来負担比率（分子）の構造'!J$51</f>
        <v>624</v>
      </c>
      <c r="H57" s="180"/>
      <c r="I57" s="180"/>
      <c r="J57" s="180">
        <f>'将来負担比率（分子）の構造'!K$51</f>
        <v>564</v>
      </c>
      <c r="K57" s="180"/>
      <c r="L57" s="180"/>
      <c r="M57" s="180">
        <f>'将来負担比率（分子）の構造'!L$51</f>
        <v>514</v>
      </c>
      <c r="N57" s="180"/>
      <c r="O57" s="180"/>
      <c r="P57" s="180">
        <f>'将来負担比率（分子）の構造'!M$51</f>
        <v>455</v>
      </c>
    </row>
    <row r="58" spans="1:16" x14ac:dyDescent="0.15">
      <c r="A58" s="180" t="s">
        <v>41</v>
      </c>
      <c r="B58" s="180"/>
      <c r="C58" s="180"/>
      <c r="D58" s="180">
        <f>'将来負担比率（分子）の構造'!I$50</f>
        <v>6437</v>
      </c>
      <c r="E58" s="180"/>
      <c r="F58" s="180"/>
      <c r="G58" s="180">
        <f>'将来負担比率（分子）の構造'!J$50</f>
        <v>6781</v>
      </c>
      <c r="H58" s="180"/>
      <c r="I58" s="180"/>
      <c r="J58" s="180">
        <f>'将来負担比率（分子）の構造'!K$50</f>
        <v>7207</v>
      </c>
      <c r="K58" s="180"/>
      <c r="L58" s="180"/>
      <c r="M58" s="180">
        <f>'将来負担比率（分子）の構造'!L$50</f>
        <v>7397</v>
      </c>
      <c r="N58" s="180"/>
      <c r="O58" s="180"/>
      <c r="P58" s="180">
        <f>'将来負担比率（分子）の構造'!M$50</f>
        <v>7437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2012</v>
      </c>
      <c r="C62" s="180"/>
      <c r="D62" s="180"/>
      <c r="E62" s="180">
        <f>'将来負担比率（分子）の構造'!J$45</f>
        <v>1882</v>
      </c>
      <c r="F62" s="180"/>
      <c r="G62" s="180"/>
      <c r="H62" s="180">
        <f>'将来負担比率（分子）の構造'!K$45</f>
        <v>1777</v>
      </c>
      <c r="I62" s="180"/>
      <c r="J62" s="180"/>
      <c r="K62" s="180">
        <f>'将来負担比率（分子）の構造'!L$45</f>
        <v>1652</v>
      </c>
      <c r="L62" s="180"/>
      <c r="M62" s="180"/>
      <c r="N62" s="180">
        <f>'将来負担比率（分子）の構造'!M$45</f>
        <v>1606</v>
      </c>
      <c r="O62" s="180"/>
      <c r="P62" s="180"/>
    </row>
    <row r="63" spans="1:16" x14ac:dyDescent="0.15">
      <c r="A63" s="180" t="s">
        <v>34</v>
      </c>
      <c r="B63" s="180">
        <f>'将来負担比率（分子）の構造'!I$44</f>
        <v>324</v>
      </c>
      <c r="C63" s="180"/>
      <c r="D63" s="180"/>
      <c r="E63" s="180">
        <f>'将来負担比率（分子）の構造'!J$44</f>
        <v>281</v>
      </c>
      <c r="F63" s="180"/>
      <c r="G63" s="180"/>
      <c r="H63" s="180">
        <f>'将来負担比率（分子）の構造'!K$44</f>
        <v>230</v>
      </c>
      <c r="I63" s="180"/>
      <c r="J63" s="180"/>
      <c r="K63" s="180">
        <f>'将来負担比率（分子）の構造'!L$44</f>
        <v>202</v>
      </c>
      <c r="L63" s="180"/>
      <c r="M63" s="180"/>
      <c r="N63" s="180">
        <f>'将来負担比率（分子）の構造'!M$44</f>
        <v>161</v>
      </c>
      <c r="O63" s="180"/>
      <c r="P63" s="180"/>
    </row>
    <row r="64" spans="1:16" x14ac:dyDescent="0.15">
      <c r="A64" s="180" t="s">
        <v>33</v>
      </c>
      <c r="B64" s="180">
        <f>'将来負担比率（分子）の構造'!I$43</f>
        <v>11403</v>
      </c>
      <c r="C64" s="180"/>
      <c r="D64" s="180"/>
      <c r="E64" s="180">
        <f>'将来負担比率（分子）の構造'!J$43</f>
        <v>11014</v>
      </c>
      <c r="F64" s="180"/>
      <c r="G64" s="180"/>
      <c r="H64" s="180">
        <f>'将来負担比率（分子）の構造'!K$43</f>
        <v>10963</v>
      </c>
      <c r="I64" s="180"/>
      <c r="J64" s="180"/>
      <c r="K64" s="180">
        <f>'将来負担比率（分子）の構造'!L$43</f>
        <v>11169</v>
      </c>
      <c r="L64" s="180"/>
      <c r="M64" s="180"/>
      <c r="N64" s="180">
        <f>'将来負担比率（分子）の構造'!M$43</f>
        <v>11109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19060</v>
      </c>
      <c r="C66" s="180"/>
      <c r="D66" s="180"/>
      <c r="E66" s="180">
        <f>'将来負担比率（分子）の構造'!J$41</f>
        <v>18220</v>
      </c>
      <c r="F66" s="180"/>
      <c r="G66" s="180"/>
      <c r="H66" s="180">
        <f>'将来負担比率（分子）の構造'!K$41</f>
        <v>17254</v>
      </c>
      <c r="I66" s="180"/>
      <c r="J66" s="180"/>
      <c r="K66" s="180">
        <f>'将来負担比率（分子）の構造'!L$41</f>
        <v>16624</v>
      </c>
      <c r="L66" s="180"/>
      <c r="M66" s="180"/>
      <c r="N66" s="180">
        <f>'将来負担比率（分子）の構造'!M$41</f>
        <v>16452</v>
      </c>
      <c r="O66" s="180"/>
      <c r="P66" s="180"/>
    </row>
    <row r="67" spans="1:16" x14ac:dyDescent="0.15">
      <c r="A67" s="180" t="s">
        <v>75</v>
      </c>
      <c r="B67" s="180" t="e">
        <f>NA()</f>
        <v>#N/A</v>
      </c>
      <c r="C67" s="180">
        <f>IF(ISNUMBER('将来負担比率（分子）の構造'!I$53), IF('将来負担比率（分子）の構造'!I$53 &lt; 0, 0, '将来負担比率（分子）の構造'!I$53), NA())</f>
        <v>5271</v>
      </c>
      <c r="D67" s="180" t="e">
        <f>NA()</f>
        <v>#N/A</v>
      </c>
      <c r="E67" s="180" t="e">
        <f>NA()</f>
        <v>#N/A</v>
      </c>
      <c r="F67" s="180">
        <f>IF(ISNUMBER('将来負担比率（分子）の構造'!J$53), IF('将来負担比率（分子）の構造'!J$53 &lt; 0, 0, '将来負担比率（分子）の構造'!J$53), NA())</f>
        <v>4455</v>
      </c>
      <c r="G67" s="180" t="e">
        <f>NA()</f>
        <v>#N/A</v>
      </c>
      <c r="H67" s="180" t="e">
        <f>NA()</f>
        <v>#N/A</v>
      </c>
      <c r="I67" s="180">
        <f>IF(ISNUMBER('将来負担比率（分子）の構造'!K$53), IF('将来負担比率（分子）の構造'!K$53 &lt; 0, 0, '将来負担比率（分子）の構造'!K$53), NA())</f>
        <v>3542</v>
      </c>
      <c r="J67" s="180" t="e">
        <f>NA()</f>
        <v>#N/A</v>
      </c>
      <c r="K67" s="180" t="e">
        <f>NA()</f>
        <v>#N/A</v>
      </c>
      <c r="L67" s="180">
        <f>IF(ISNUMBER('将来負担比率（分子）の構造'!L$53), IF('将来負担比率（分子）の構造'!L$53 &lt; 0, 0, '将来負担比率（分子）の構造'!L$53), NA())</f>
        <v>3294</v>
      </c>
      <c r="M67" s="180" t="e">
        <f>NA()</f>
        <v>#N/A</v>
      </c>
      <c r="N67" s="180" t="e">
        <f>NA()</f>
        <v>#N/A</v>
      </c>
      <c r="O67" s="180">
        <f>IF(ISNUMBER('将来負担比率（分子）の構造'!M$53), IF('将来負担比率（分子）の構造'!M$53 &lt; 0, 0, '将来負担比率（分子）の構造'!M$53), NA())</f>
        <v>3274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5608</v>
      </c>
      <c r="C72" s="184">
        <f>基金残高に係る経年分析!G55</f>
        <v>5885</v>
      </c>
      <c r="D72" s="184">
        <f>基金残高に係る経年分析!H55</f>
        <v>5790</v>
      </c>
    </row>
    <row r="73" spans="1:16" x14ac:dyDescent="0.15">
      <c r="A73" s="183" t="s">
        <v>78</v>
      </c>
      <c r="B73" s="184">
        <f>基金残高に係る経年分析!F56</f>
        <v>604</v>
      </c>
      <c r="C73" s="184">
        <f>基金残高に係る経年分析!G56</f>
        <v>469</v>
      </c>
      <c r="D73" s="184">
        <f>基金残高に係る経年分析!H56</f>
        <v>658</v>
      </c>
    </row>
    <row r="74" spans="1:16" x14ac:dyDescent="0.15">
      <c r="A74" s="183" t="s">
        <v>79</v>
      </c>
      <c r="B74" s="184">
        <f>基金残高に係る経年分析!F57</f>
        <v>928</v>
      </c>
      <c r="C74" s="184">
        <f>基金残高に係る経年分析!G57</f>
        <v>850</v>
      </c>
      <c r="D74" s="184">
        <f>基金残高に係る経年分析!H57</f>
        <v>1376</v>
      </c>
    </row>
  </sheetData>
  <sheetProtection algorithmName="SHA-512" hashValue="PaBEEfDDWNxOJoN/RJUcKOdLMbthhQBYsZT+8Dpzhq7/aIdatwaw12GTEy+TYLjszZ8qrwIRnaBPuhxJDNo5FQ==" saltValue="BD1nYOQMc6vAmRe/c8L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1343826</v>
      </c>
      <c r="S5" s="669"/>
      <c r="T5" s="669"/>
      <c r="U5" s="669"/>
      <c r="V5" s="669"/>
      <c r="W5" s="669"/>
      <c r="X5" s="669"/>
      <c r="Y5" s="670"/>
      <c r="Z5" s="671">
        <v>8.9</v>
      </c>
      <c r="AA5" s="671"/>
      <c r="AB5" s="671"/>
      <c r="AC5" s="671"/>
      <c r="AD5" s="672">
        <v>1343826</v>
      </c>
      <c r="AE5" s="672"/>
      <c r="AF5" s="672"/>
      <c r="AG5" s="672"/>
      <c r="AH5" s="672"/>
      <c r="AI5" s="672"/>
      <c r="AJ5" s="672"/>
      <c r="AK5" s="672"/>
      <c r="AL5" s="673">
        <v>15.6</v>
      </c>
      <c r="AM5" s="674"/>
      <c r="AN5" s="674"/>
      <c r="AO5" s="675"/>
      <c r="AP5" s="665" t="s">
        <v>224</v>
      </c>
      <c r="AQ5" s="666"/>
      <c r="AR5" s="666"/>
      <c r="AS5" s="666"/>
      <c r="AT5" s="666"/>
      <c r="AU5" s="666"/>
      <c r="AV5" s="666"/>
      <c r="AW5" s="666"/>
      <c r="AX5" s="666"/>
      <c r="AY5" s="666"/>
      <c r="AZ5" s="666"/>
      <c r="BA5" s="666"/>
      <c r="BB5" s="666"/>
      <c r="BC5" s="666"/>
      <c r="BD5" s="666"/>
      <c r="BE5" s="666"/>
      <c r="BF5" s="667"/>
      <c r="BG5" s="679">
        <v>1338776</v>
      </c>
      <c r="BH5" s="680"/>
      <c r="BI5" s="680"/>
      <c r="BJ5" s="680"/>
      <c r="BK5" s="680"/>
      <c r="BL5" s="680"/>
      <c r="BM5" s="680"/>
      <c r="BN5" s="681"/>
      <c r="BO5" s="682">
        <v>99.6</v>
      </c>
      <c r="BP5" s="682"/>
      <c r="BQ5" s="682"/>
      <c r="BR5" s="682"/>
      <c r="BS5" s="683">
        <v>7831</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106219</v>
      </c>
      <c r="S6" s="680"/>
      <c r="T6" s="680"/>
      <c r="U6" s="680"/>
      <c r="V6" s="680"/>
      <c r="W6" s="680"/>
      <c r="X6" s="680"/>
      <c r="Y6" s="681"/>
      <c r="Z6" s="682">
        <v>0.7</v>
      </c>
      <c r="AA6" s="682"/>
      <c r="AB6" s="682"/>
      <c r="AC6" s="682"/>
      <c r="AD6" s="683">
        <v>106219</v>
      </c>
      <c r="AE6" s="683"/>
      <c r="AF6" s="683"/>
      <c r="AG6" s="683"/>
      <c r="AH6" s="683"/>
      <c r="AI6" s="683"/>
      <c r="AJ6" s="683"/>
      <c r="AK6" s="683"/>
      <c r="AL6" s="684">
        <v>1.2</v>
      </c>
      <c r="AM6" s="685"/>
      <c r="AN6" s="685"/>
      <c r="AO6" s="686"/>
      <c r="AP6" s="676" t="s">
        <v>229</v>
      </c>
      <c r="AQ6" s="677"/>
      <c r="AR6" s="677"/>
      <c r="AS6" s="677"/>
      <c r="AT6" s="677"/>
      <c r="AU6" s="677"/>
      <c r="AV6" s="677"/>
      <c r="AW6" s="677"/>
      <c r="AX6" s="677"/>
      <c r="AY6" s="677"/>
      <c r="AZ6" s="677"/>
      <c r="BA6" s="677"/>
      <c r="BB6" s="677"/>
      <c r="BC6" s="677"/>
      <c r="BD6" s="677"/>
      <c r="BE6" s="677"/>
      <c r="BF6" s="678"/>
      <c r="BG6" s="679">
        <v>1338776</v>
      </c>
      <c r="BH6" s="680"/>
      <c r="BI6" s="680"/>
      <c r="BJ6" s="680"/>
      <c r="BK6" s="680"/>
      <c r="BL6" s="680"/>
      <c r="BM6" s="680"/>
      <c r="BN6" s="681"/>
      <c r="BO6" s="682">
        <v>99.6</v>
      </c>
      <c r="BP6" s="682"/>
      <c r="BQ6" s="682"/>
      <c r="BR6" s="682"/>
      <c r="BS6" s="683">
        <v>7831</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91253</v>
      </c>
      <c r="CS6" s="680"/>
      <c r="CT6" s="680"/>
      <c r="CU6" s="680"/>
      <c r="CV6" s="680"/>
      <c r="CW6" s="680"/>
      <c r="CX6" s="680"/>
      <c r="CY6" s="681"/>
      <c r="CZ6" s="673">
        <v>0.6</v>
      </c>
      <c r="DA6" s="674"/>
      <c r="DB6" s="674"/>
      <c r="DC6" s="693"/>
      <c r="DD6" s="688" t="s">
        <v>136</v>
      </c>
      <c r="DE6" s="680"/>
      <c r="DF6" s="680"/>
      <c r="DG6" s="680"/>
      <c r="DH6" s="680"/>
      <c r="DI6" s="680"/>
      <c r="DJ6" s="680"/>
      <c r="DK6" s="680"/>
      <c r="DL6" s="680"/>
      <c r="DM6" s="680"/>
      <c r="DN6" s="680"/>
      <c r="DO6" s="680"/>
      <c r="DP6" s="681"/>
      <c r="DQ6" s="688">
        <v>91233</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3456</v>
      </c>
      <c r="S7" s="680"/>
      <c r="T7" s="680"/>
      <c r="U7" s="680"/>
      <c r="V7" s="680"/>
      <c r="W7" s="680"/>
      <c r="X7" s="680"/>
      <c r="Y7" s="681"/>
      <c r="Z7" s="682">
        <v>0</v>
      </c>
      <c r="AA7" s="682"/>
      <c r="AB7" s="682"/>
      <c r="AC7" s="682"/>
      <c r="AD7" s="683">
        <v>3456</v>
      </c>
      <c r="AE7" s="683"/>
      <c r="AF7" s="683"/>
      <c r="AG7" s="683"/>
      <c r="AH7" s="683"/>
      <c r="AI7" s="683"/>
      <c r="AJ7" s="683"/>
      <c r="AK7" s="683"/>
      <c r="AL7" s="684">
        <v>0</v>
      </c>
      <c r="AM7" s="685"/>
      <c r="AN7" s="685"/>
      <c r="AO7" s="686"/>
      <c r="AP7" s="676" t="s">
        <v>232</v>
      </c>
      <c r="AQ7" s="677"/>
      <c r="AR7" s="677"/>
      <c r="AS7" s="677"/>
      <c r="AT7" s="677"/>
      <c r="AU7" s="677"/>
      <c r="AV7" s="677"/>
      <c r="AW7" s="677"/>
      <c r="AX7" s="677"/>
      <c r="AY7" s="677"/>
      <c r="AZ7" s="677"/>
      <c r="BA7" s="677"/>
      <c r="BB7" s="677"/>
      <c r="BC7" s="677"/>
      <c r="BD7" s="677"/>
      <c r="BE7" s="677"/>
      <c r="BF7" s="678"/>
      <c r="BG7" s="679">
        <v>544708</v>
      </c>
      <c r="BH7" s="680"/>
      <c r="BI7" s="680"/>
      <c r="BJ7" s="680"/>
      <c r="BK7" s="680"/>
      <c r="BL7" s="680"/>
      <c r="BM7" s="680"/>
      <c r="BN7" s="681"/>
      <c r="BO7" s="682">
        <v>40.5</v>
      </c>
      <c r="BP7" s="682"/>
      <c r="BQ7" s="682"/>
      <c r="BR7" s="682"/>
      <c r="BS7" s="683">
        <v>7831</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2202756</v>
      </c>
      <c r="CS7" s="680"/>
      <c r="CT7" s="680"/>
      <c r="CU7" s="680"/>
      <c r="CV7" s="680"/>
      <c r="CW7" s="680"/>
      <c r="CX7" s="680"/>
      <c r="CY7" s="681"/>
      <c r="CZ7" s="682">
        <v>15.1</v>
      </c>
      <c r="DA7" s="682"/>
      <c r="DB7" s="682"/>
      <c r="DC7" s="682"/>
      <c r="DD7" s="688">
        <v>99656</v>
      </c>
      <c r="DE7" s="680"/>
      <c r="DF7" s="680"/>
      <c r="DG7" s="680"/>
      <c r="DH7" s="680"/>
      <c r="DI7" s="680"/>
      <c r="DJ7" s="680"/>
      <c r="DK7" s="680"/>
      <c r="DL7" s="680"/>
      <c r="DM7" s="680"/>
      <c r="DN7" s="680"/>
      <c r="DO7" s="680"/>
      <c r="DP7" s="681"/>
      <c r="DQ7" s="688">
        <v>1522395</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4901</v>
      </c>
      <c r="S8" s="680"/>
      <c r="T8" s="680"/>
      <c r="U8" s="680"/>
      <c r="V8" s="680"/>
      <c r="W8" s="680"/>
      <c r="X8" s="680"/>
      <c r="Y8" s="681"/>
      <c r="Z8" s="682">
        <v>0</v>
      </c>
      <c r="AA8" s="682"/>
      <c r="AB8" s="682"/>
      <c r="AC8" s="682"/>
      <c r="AD8" s="683">
        <v>4901</v>
      </c>
      <c r="AE8" s="683"/>
      <c r="AF8" s="683"/>
      <c r="AG8" s="683"/>
      <c r="AH8" s="683"/>
      <c r="AI8" s="683"/>
      <c r="AJ8" s="683"/>
      <c r="AK8" s="683"/>
      <c r="AL8" s="684">
        <v>0.1</v>
      </c>
      <c r="AM8" s="685"/>
      <c r="AN8" s="685"/>
      <c r="AO8" s="686"/>
      <c r="AP8" s="676" t="s">
        <v>235</v>
      </c>
      <c r="AQ8" s="677"/>
      <c r="AR8" s="677"/>
      <c r="AS8" s="677"/>
      <c r="AT8" s="677"/>
      <c r="AU8" s="677"/>
      <c r="AV8" s="677"/>
      <c r="AW8" s="677"/>
      <c r="AX8" s="677"/>
      <c r="AY8" s="677"/>
      <c r="AZ8" s="677"/>
      <c r="BA8" s="677"/>
      <c r="BB8" s="677"/>
      <c r="BC8" s="677"/>
      <c r="BD8" s="677"/>
      <c r="BE8" s="677"/>
      <c r="BF8" s="678"/>
      <c r="BG8" s="679">
        <v>24623</v>
      </c>
      <c r="BH8" s="680"/>
      <c r="BI8" s="680"/>
      <c r="BJ8" s="680"/>
      <c r="BK8" s="680"/>
      <c r="BL8" s="680"/>
      <c r="BM8" s="680"/>
      <c r="BN8" s="681"/>
      <c r="BO8" s="682">
        <v>1.8</v>
      </c>
      <c r="BP8" s="682"/>
      <c r="BQ8" s="682"/>
      <c r="BR8" s="682"/>
      <c r="BS8" s="688" t="s">
        <v>137</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3651629</v>
      </c>
      <c r="CS8" s="680"/>
      <c r="CT8" s="680"/>
      <c r="CU8" s="680"/>
      <c r="CV8" s="680"/>
      <c r="CW8" s="680"/>
      <c r="CX8" s="680"/>
      <c r="CY8" s="681"/>
      <c r="CZ8" s="682">
        <v>25</v>
      </c>
      <c r="DA8" s="682"/>
      <c r="DB8" s="682"/>
      <c r="DC8" s="682"/>
      <c r="DD8" s="688">
        <v>617</v>
      </c>
      <c r="DE8" s="680"/>
      <c r="DF8" s="680"/>
      <c r="DG8" s="680"/>
      <c r="DH8" s="680"/>
      <c r="DI8" s="680"/>
      <c r="DJ8" s="680"/>
      <c r="DK8" s="680"/>
      <c r="DL8" s="680"/>
      <c r="DM8" s="680"/>
      <c r="DN8" s="680"/>
      <c r="DO8" s="680"/>
      <c r="DP8" s="681"/>
      <c r="DQ8" s="688">
        <v>2219443</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4438</v>
      </c>
      <c r="S9" s="680"/>
      <c r="T9" s="680"/>
      <c r="U9" s="680"/>
      <c r="V9" s="680"/>
      <c r="W9" s="680"/>
      <c r="X9" s="680"/>
      <c r="Y9" s="681"/>
      <c r="Z9" s="682">
        <v>0</v>
      </c>
      <c r="AA9" s="682"/>
      <c r="AB9" s="682"/>
      <c r="AC9" s="682"/>
      <c r="AD9" s="683">
        <v>4438</v>
      </c>
      <c r="AE9" s="683"/>
      <c r="AF9" s="683"/>
      <c r="AG9" s="683"/>
      <c r="AH9" s="683"/>
      <c r="AI9" s="683"/>
      <c r="AJ9" s="683"/>
      <c r="AK9" s="683"/>
      <c r="AL9" s="684">
        <v>0.1</v>
      </c>
      <c r="AM9" s="685"/>
      <c r="AN9" s="685"/>
      <c r="AO9" s="686"/>
      <c r="AP9" s="676" t="s">
        <v>238</v>
      </c>
      <c r="AQ9" s="677"/>
      <c r="AR9" s="677"/>
      <c r="AS9" s="677"/>
      <c r="AT9" s="677"/>
      <c r="AU9" s="677"/>
      <c r="AV9" s="677"/>
      <c r="AW9" s="677"/>
      <c r="AX9" s="677"/>
      <c r="AY9" s="677"/>
      <c r="AZ9" s="677"/>
      <c r="BA9" s="677"/>
      <c r="BB9" s="677"/>
      <c r="BC9" s="677"/>
      <c r="BD9" s="677"/>
      <c r="BE9" s="677"/>
      <c r="BF9" s="678"/>
      <c r="BG9" s="679">
        <v>456121</v>
      </c>
      <c r="BH9" s="680"/>
      <c r="BI9" s="680"/>
      <c r="BJ9" s="680"/>
      <c r="BK9" s="680"/>
      <c r="BL9" s="680"/>
      <c r="BM9" s="680"/>
      <c r="BN9" s="681"/>
      <c r="BO9" s="682">
        <v>33.9</v>
      </c>
      <c r="BP9" s="682"/>
      <c r="BQ9" s="682"/>
      <c r="BR9" s="682"/>
      <c r="BS9" s="688" t="s">
        <v>136</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2520814</v>
      </c>
      <c r="CS9" s="680"/>
      <c r="CT9" s="680"/>
      <c r="CU9" s="680"/>
      <c r="CV9" s="680"/>
      <c r="CW9" s="680"/>
      <c r="CX9" s="680"/>
      <c r="CY9" s="681"/>
      <c r="CZ9" s="682">
        <v>17.3</v>
      </c>
      <c r="DA9" s="682"/>
      <c r="DB9" s="682"/>
      <c r="DC9" s="682"/>
      <c r="DD9" s="688">
        <v>78325</v>
      </c>
      <c r="DE9" s="680"/>
      <c r="DF9" s="680"/>
      <c r="DG9" s="680"/>
      <c r="DH9" s="680"/>
      <c r="DI9" s="680"/>
      <c r="DJ9" s="680"/>
      <c r="DK9" s="680"/>
      <c r="DL9" s="680"/>
      <c r="DM9" s="680"/>
      <c r="DN9" s="680"/>
      <c r="DO9" s="680"/>
      <c r="DP9" s="681"/>
      <c r="DQ9" s="688">
        <v>2273372</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136</v>
      </c>
      <c r="S10" s="680"/>
      <c r="T10" s="680"/>
      <c r="U10" s="680"/>
      <c r="V10" s="680"/>
      <c r="W10" s="680"/>
      <c r="X10" s="680"/>
      <c r="Y10" s="681"/>
      <c r="Z10" s="682" t="s">
        <v>137</v>
      </c>
      <c r="AA10" s="682"/>
      <c r="AB10" s="682"/>
      <c r="AC10" s="682"/>
      <c r="AD10" s="683" t="s">
        <v>136</v>
      </c>
      <c r="AE10" s="683"/>
      <c r="AF10" s="683"/>
      <c r="AG10" s="683"/>
      <c r="AH10" s="683"/>
      <c r="AI10" s="683"/>
      <c r="AJ10" s="683"/>
      <c r="AK10" s="683"/>
      <c r="AL10" s="684" t="s">
        <v>128</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24474</v>
      </c>
      <c r="BH10" s="680"/>
      <c r="BI10" s="680"/>
      <c r="BJ10" s="680"/>
      <c r="BK10" s="680"/>
      <c r="BL10" s="680"/>
      <c r="BM10" s="680"/>
      <c r="BN10" s="681"/>
      <c r="BO10" s="682">
        <v>1.8</v>
      </c>
      <c r="BP10" s="682"/>
      <c r="BQ10" s="682"/>
      <c r="BR10" s="682"/>
      <c r="BS10" s="688" t="s">
        <v>136</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t="s">
        <v>136</v>
      </c>
      <c r="CS10" s="680"/>
      <c r="CT10" s="680"/>
      <c r="CU10" s="680"/>
      <c r="CV10" s="680"/>
      <c r="CW10" s="680"/>
      <c r="CX10" s="680"/>
      <c r="CY10" s="681"/>
      <c r="CZ10" s="682" t="s">
        <v>128</v>
      </c>
      <c r="DA10" s="682"/>
      <c r="DB10" s="682"/>
      <c r="DC10" s="682"/>
      <c r="DD10" s="688" t="s">
        <v>136</v>
      </c>
      <c r="DE10" s="680"/>
      <c r="DF10" s="680"/>
      <c r="DG10" s="680"/>
      <c r="DH10" s="680"/>
      <c r="DI10" s="680"/>
      <c r="DJ10" s="680"/>
      <c r="DK10" s="680"/>
      <c r="DL10" s="680"/>
      <c r="DM10" s="680"/>
      <c r="DN10" s="680"/>
      <c r="DO10" s="680"/>
      <c r="DP10" s="681"/>
      <c r="DQ10" s="688" t="s">
        <v>137</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136</v>
      </c>
      <c r="S11" s="680"/>
      <c r="T11" s="680"/>
      <c r="U11" s="680"/>
      <c r="V11" s="680"/>
      <c r="W11" s="680"/>
      <c r="X11" s="680"/>
      <c r="Y11" s="681"/>
      <c r="Z11" s="682" t="s">
        <v>128</v>
      </c>
      <c r="AA11" s="682"/>
      <c r="AB11" s="682"/>
      <c r="AC11" s="682"/>
      <c r="AD11" s="683" t="s">
        <v>137</v>
      </c>
      <c r="AE11" s="683"/>
      <c r="AF11" s="683"/>
      <c r="AG11" s="683"/>
      <c r="AH11" s="683"/>
      <c r="AI11" s="683"/>
      <c r="AJ11" s="683"/>
      <c r="AK11" s="683"/>
      <c r="AL11" s="684" t="s">
        <v>136</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39490</v>
      </c>
      <c r="BH11" s="680"/>
      <c r="BI11" s="680"/>
      <c r="BJ11" s="680"/>
      <c r="BK11" s="680"/>
      <c r="BL11" s="680"/>
      <c r="BM11" s="680"/>
      <c r="BN11" s="681"/>
      <c r="BO11" s="682">
        <v>2.9</v>
      </c>
      <c r="BP11" s="682"/>
      <c r="BQ11" s="682"/>
      <c r="BR11" s="682"/>
      <c r="BS11" s="688">
        <v>7831</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1130161</v>
      </c>
      <c r="CS11" s="680"/>
      <c r="CT11" s="680"/>
      <c r="CU11" s="680"/>
      <c r="CV11" s="680"/>
      <c r="CW11" s="680"/>
      <c r="CX11" s="680"/>
      <c r="CY11" s="681"/>
      <c r="CZ11" s="682">
        <v>7.8</v>
      </c>
      <c r="DA11" s="682"/>
      <c r="DB11" s="682"/>
      <c r="DC11" s="682"/>
      <c r="DD11" s="688">
        <v>498654</v>
      </c>
      <c r="DE11" s="680"/>
      <c r="DF11" s="680"/>
      <c r="DG11" s="680"/>
      <c r="DH11" s="680"/>
      <c r="DI11" s="680"/>
      <c r="DJ11" s="680"/>
      <c r="DK11" s="680"/>
      <c r="DL11" s="680"/>
      <c r="DM11" s="680"/>
      <c r="DN11" s="680"/>
      <c r="DO11" s="680"/>
      <c r="DP11" s="681"/>
      <c r="DQ11" s="688">
        <v>616449</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287442</v>
      </c>
      <c r="S12" s="680"/>
      <c r="T12" s="680"/>
      <c r="U12" s="680"/>
      <c r="V12" s="680"/>
      <c r="W12" s="680"/>
      <c r="X12" s="680"/>
      <c r="Y12" s="681"/>
      <c r="Z12" s="682">
        <v>1.9</v>
      </c>
      <c r="AA12" s="682"/>
      <c r="AB12" s="682"/>
      <c r="AC12" s="682"/>
      <c r="AD12" s="683">
        <v>287442</v>
      </c>
      <c r="AE12" s="683"/>
      <c r="AF12" s="683"/>
      <c r="AG12" s="683"/>
      <c r="AH12" s="683"/>
      <c r="AI12" s="683"/>
      <c r="AJ12" s="683"/>
      <c r="AK12" s="683"/>
      <c r="AL12" s="684">
        <v>3.3</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665091</v>
      </c>
      <c r="BH12" s="680"/>
      <c r="BI12" s="680"/>
      <c r="BJ12" s="680"/>
      <c r="BK12" s="680"/>
      <c r="BL12" s="680"/>
      <c r="BM12" s="680"/>
      <c r="BN12" s="681"/>
      <c r="BO12" s="682">
        <v>49.5</v>
      </c>
      <c r="BP12" s="682"/>
      <c r="BQ12" s="682"/>
      <c r="BR12" s="682"/>
      <c r="BS12" s="688" t="s">
        <v>137</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502047</v>
      </c>
      <c r="CS12" s="680"/>
      <c r="CT12" s="680"/>
      <c r="CU12" s="680"/>
      <c r="CV12" s="680"/>
      <c r="CW12" s="680"/>
      <c r="CX12" s="680"/>
      <c r="CY12" s="681"/>
      <c r="CZ12" s="682">
        <v>3.4</v>
      </c>
      <c r="DA12" s="682"/>
      <c r="DB12" s="682"/>
      <c r="DC12" s="682"/>
      <c r="DD12" s="688">
        <v>122427</v>
      </c>
      <c r="DE12" s="680"/>
      <c r="DF12" s="680"/>
      <c r="DG12" s="680"/>
      <c r="DH12" s="680"/>
      <c r="DI12" s="680"/>
      <c r="DJ12" s="680"/>
      <c r="DK12" s="680"/>
      <c r="DL12" s="680"/>
      <c r="DM12" s="680"/>
      <c r="DN12" s="680"/>
      <c r="DO12" s="680"/>
      <c r="DP12" s="681"/>
      <c r="DQ12" s="688">
        <v>270386</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t="s">
        <v>136</v>
      </c>
      <c r="S13" s="680"/>
      <c r="T13" s="680"/>
      <c r="U13" s="680"/>
      <c r="V13" s="680"/>
      <c r="W13" s="680"/>
      <c r="X13" s="680"/>
      <c r="Y13" s="681"/>
      <c r="Z13" s="682" t="s">
        <v>128</v>
      </c>
      <c r="AA13" s="682"/>
      <c r="AB13" s="682"/>
      <c r="AC13" s="682"/>
      <c r="AD13" s="683" t="s">
        <v>128</v>
      </c>
      <c r="AE13" s="683"/>
      <c r="AF13" s="683"/>
      <c r="AG13" s="683"/>
      <c r="AH13" s="683"/>
      <c r="AI13" s="683"/>
      <c r="AJ13" s="683"/>
      <c r="AK13" s="683"/>
      <c r="AL13" s="684" t="s">
        <v>136</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664106</v>
      </c>
      <c r="BH13" s="680"/>
      <c r="BI13" s="680"/>
      <c r="BJ13" s="680"/>
      <c r="BK13" s="680"/>
      <c r="BL13" s="680"/>
      <c r="BM13" s="680"/>
      <c r="BN13" s="681"/>
      <c r="BO13" s="682">
        <v>49.4</v>
      </c>
      <c r="BP13" s="682"/>
      <c r="BQ13" s="682"/>
      <c r="BR13" s="682"/>
      <c r="BS13" s="688" t="s">
        <v>136</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669103</v>
      </c>
      <c r="CS13" s="680"/>
      <c r="CT13" s="680"/>
      <c r="CU13" s="680"/>
      <c r="CV13" s="680"/>
      <c r="CW13" s="680"/>
      <c r="CX13" s="680"/>
      <c r="CY13" s="681"/>
      <c r="CZ13" s="682">
        <v>4.5999999999999996</v>
      </c>
      <c r="DA13" s="682"/>
      <c r="DB13" s="682"/>
      <c r="DC13" s="682"/>
      <c r="DD13" s="688">
        <v>269341</v>
      </c>
      <c r="DE13" s="680"/>
      <c r="DF13" s="680"/>
      <c r="DG13" s="680"/>
      <c r="DH13" s="680"/>
      <c r="DI13" s="680"/>
      <c r="DJ13" s="680"/>
      <c r="DK13" s="680"/>
      <c r="DL13" s="680"/>
      <c r="DM13" s="680"/>
      <c r="DN13" s="680"/>
      <c r="DO13" s="680"/>
      <c r="DP13" s="681"/>
      <c r="DQ13" s="688">
        <v>447829</v>
      </c>
      <c r="DR13" s="680"/>
      <c r="DS13" s="680"/>
      <c r="DT13" s="680"/>
      <c r="DU13" s="680"/>
      <c r="DV13" s="680"/>
      <c r="DW13" s="680"/>
      <c r="DX13" s="680"/>
      <c r="DY13" s="680"/>
      <c r="DZ13" s="680"/>
      <c r="EA13" s="680"/>
      <c r="EB13" s="680"/>
      <c r="EC13" s="689"/>
    </row>
    <row r="14" spans="2:143" ht="11.25" customHeight="1" x14ac:dyDescent="0.15">
      <c r="B14" s="676" t="s">
        <v>252</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136</v>
      </c>
      <c r="AE14" s="683"/>
      <c r="AF14" s="683"/>
      <c r="AG14" s="683"/>
      <c r="AH14" s="683"/>
      <c r="AI14" s="683"/>
      <c r="AJ14" s="683"/>
      <c r="AK14" s="683"/>
      <c r="AL14" s="684" t="s">
        <v>136</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55939</v>
      </c>
      <c r="BH14" s="680"/>
      <c r="BI14" s="680"/>
      <c r="BJ14" s="680"/>
      <c r="BK14" s="680"/>
      <c r="BL14" s="680"/>
      <c r="BM14" s="680"/>
      <c r="BN14" s="681"/>
      <c r="BO14" s="682">
        <v>4.2</v>
      </c>
      <c r="BP14" s="682"/>
      <c r="BQ14" s="682"/>
      <c r="BR14" s="682"/>
      <c r="BS14" s="688" t="s">
        <v>128</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638893</v>
      </c>
      <c r="CS14" s="680"/>
      <c r="CT14" s="680"/>
      <c r="CU14" s="680"/>
      <c r="CV14" s="680"/>
      <c r="CW14" s="680"/>
      <c r="CX14" s="680"/>
      <c r="CY14" s="681"/>
      <c r="CZ14" s="682">
        <v>4.4000000000000004</v>
      </c>
      <c r="DA14" s="682"/>
      <c r="DB14" s="682"/>
      <c r="DC14" s="682"/>
      <c r="DD14" s="688">
        <v>55995</v>
      </c>
      <c r="DE14" s="680"/>
      <c r="DF14" s="680"/>
      <c r="DG14" s="680"/>
      <c r="DH14" s="680"/>
      <c r="DI14" s="680"/>
      <c r="DJ14" s="680"/>
      <c r="DK14" s="680"/>
      <c r="DL14" s="680"/>
      <c r="DM14" s="680"/>
      <c r="DN14" s="680"/>
      <c r="DO14" s="680"/>
      <c r="DP14" s="681"/>
      <c r="DQ14" s="688">
        <v>487068</v>
      </c>
      <c r="DR14" s="680"/>
      <c r="DS14" s="680"/>
      <c r="DT14" s="680"/>
      <c r="DU14" s="680"/>
      <c r="DV14" s="680"/>
      <c r="DW14" s="680"/>
      <c r="DX14" s="680"/>
      <c r="DY14" s="680"/>
      <c r="DZ14" s="680"/>
      <c r="EA14" s="680"/>
      <c r="EB14" s="680"/>
      <c r="EC14" s="689"/>
    </row>
    <row r="15" spans="2:143" ht="11.25" customHeight="1" x14ac:dyDescent="0.15">
      <c r="B15" s="676" t="s">
        <v>255</v>
      </c>
      <c r="C15" s="677"/>
      <c r="D15" s="677"/>
      <c r="E15" s="677"/>
      <c r="F15" s="677"/>
      <c r="G15" s="677"/>
      <c r="H15" s="677"/>
      <c r="I15" s="677"/>
      <c r="J15" s="677"/>
      <c r="K15" s="677"/>
      <c r="L15" s="677"/>
      <c r="M15" s="677"/>
      <c r="N15" s="677"/>
      <c r="O15" s="677"/>
      <c r="P15" s="677"/>
      <c r="Q15" s="678"/>
      <c r="R15" s="679">
        <v>36606</v>
      </c>
      <c r="S15" s="680"/>
      <c r="T15" s="680"/>
      <c r="U15" s="680"/>
      <c r="V15" s="680"/>
      <c r="W15" s="680"/>
      <c r="X15" s="680"/>
      <c r="Y15" s="681"/>
      <c r="Z15" s="682">
        <v>0.2</v>
      </c>
      <c r="AA15" s="682"/>
      <c r="AB15" s="682"/>
      <c r="AC15" s="682"/>
      <c r="AD15" s="683">
        <v>36606</v>
      </c>
      <c r="AE15" s="683"/>
      <c r="AF15" s="683"/>
      <c r="AG15" s="683"/>
      <c r="AH15" s="683"/>
      <c r="AI15" s="683"/>
      <c r="AJ15" s="683"/>
      <c r="AK15" s="683"/>
      <c r="AL15" s="684">
        <v>0.4</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73038</v>
      </c>
      <c r="BH15" s="680"/>
      <c r="BI15" s="680"/>
      <c r="BJ15" s="680"/>
      <c r="BK15" s="680"/>
      <c r="BL15" s="680"/>
      <c r="BM15" s="680"/>
      <c r="BN15" s="681"/>
      <c r="BO15" s="682">
        <v>5.4</v>
      </c>
      <c r="BP15" s="682"/>
      <c r="BQ15" s="682"/>
      <c r="BR15" s="682"/>
      <c r="BS15" s="688" t="s">
        <v>136</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940357</v>
      </c>
      <c r="CS15" s="680"/>
      <c r="CT15" s="680"/>
      <c r="CU15" s="680"/>
      <c r="CV15" s="680"/>
      <c r="CW15" s="680"/>
      <c r="CX15" s="680"/>
      <c r="CY15" s="681"/>
      <c r="CZ15" s="682">
        <v>6.4</v>
      </c>
      <c r="DA15" s="682"/>
      <c r="DB15" s="682"/>
      <c r="DC15" s="682"/>
      <c r="DD15" s="688">
        <v>209372</v>
      </c>
      <c r="DE15" s="680"/>
      <c r="DF15" s="680"/>
      <c r="DG15" s="680"/>
      <c r="DH15" s="680"/>
      <c r="DI15" s="680"/>
      <c r="DJ15" s="680"/>
      <c r="DK15" s="680"/>
      <c r="DL15" s="680"/>
      <c r="DM15" s="680"/>
      <c r="DN15" s="680"/>
      <c r="DO15" s="680"/>
      <c r="DP15" s="681"/>
      <c r="DQ15" s="688">
        <v>688240</v>
      </c>
      <c r="DR15" s="680"/>
      <c r="DS15" s="680"/>
      <c r="DT15" s="680"/>
      <c r="DU15" s="680"/>
      <c r="DV15" s="680"/>
      <c r="DW15" s="680"/>
      <c r="DX15" s="680"/>
      <c r="DY15" s="680"/>
      <c r="DZ15" s="680"/>
      <c r="EA15" s="680"/>
      <c r="EB15" s="680"/>
      <c r="EC15" s="689"/>
    </row>
    <row r="16" spans="2:143" ht="11.25" customHeight="1" x14ac:dyDescent="0.15">
      <c r="B16" s="676" t="s">
        <v>258</v>
      </c>
      <c r="C16" s="677"/>
      <c r="D16" s="677"/>
      <c r="E16" s="677"/>
      <c r="F16" s="677"/>
      <c r="G16" s="677"/>
      <c r="H16" s="677"/>
      <c r="I16" s="677"/>
      <c r="J16" s="677"/>
      <c r="K16" s="677"/>
      <c r="L16" s="677"/>
      <c r="M16" s="677"/>
      <c r="N16" s="677"/>
      <c r="O16" s="677"/>
      <c r="P16" s="677"/>
      <c r="Q16" s="678"/>
      <c r="R16" s="679" t="s">
        <v>136</v>
      </c>
      <c r="S16" s="680"/>
      <c r="T16" s="680"/>
      <c r="U16" s="680"/>
      <c r="V16" s="680"/>
      <c r="W16" s="680"/>
      <c r="X16" s="680"/>
      <c r="Y16" s="681"/>
      <c r="Z16" s="682" t="s">
        <v>137</v>
      </c>
      <c r="AA16" s="682"/>
      <c r="AB16" s="682"/>
      <c r="AC16" s="682"/>
      <c r="AD16" s="683" t="s">
        <v>136</v>
      </c>
      <c r="AE16" s="683"/>
      <c r="AF16" s="683"/>
      <c r="AG16" s="683"/>
      <c r="AH16" s="683"/>
      <c r="AI16" s="683"/>
      <c r="AJ16" s="683"/>
      <c r="AK16" s="683"/>
      <c r="AL16" s="684" t="s">
        <v>128</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136</v>
      </c>
      <c r="BH16" s="680"/>
      <c r="BI16" s="680"/>
      <c r="BJ16" s="680"/>
      <c r="BK16" s="680"/>
      <c r="BL16" s="680"/>
      <c r="BM16" s="680"/>
      <c r="BN16" s="681"/>
      <c r="BO16" s="682" t="s">
        <v>137</v>
      </c>
      <c r="BP16" s="682"/>
      <c r="BQ16" s="682"/>
      <c r="BR16" s="682"/>
      <c r="BS16" s="688" t="s">
        <v>137</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347558</v>
      </c>
      <c r="CS16" s="680"/>
      <c r="CT16" s="680"/>
      <c r="CU16" s="680"/>
      <c r="CV16" s="680"/>
      <c r="CW16" s="680"/>
      <c r="CX16" s="680"/>
      <c r="CY16" s="681"/>
      <c r="CZ16" s="682">
        <v>2.4</v>
      </c>
      <c r="DA16" s="682"/>
      <c r="DB16" s="682"/>
      <c r="DC16" s="682"/>
      <c r="DD16" s="688" t="s">
        <v>128</v>
      </c>
      <c r="DE16" s="680"/>
      <c r="DF16" s="680"/>
      <c r="DG16" s="680"/>
      <c r="DH16" s="680"/>
      <c r="DI16" s="680"/>
      <c r="DJ16" s="680"/>
      <c r="DK16" s="680"/>
      <c r="DL16" s="680"/>
      <c r="DM16" s="680"/>
      <c r="DN16" s="680"/>
      <c r="DO16" s="680"/>
      <c r="DP16" s="681"/>
      <c r="DQ16" s="688">
        <v>168336</v>
      </c>
      <c r="DR16" s="680"/>
      <c r="DS16" s="680"/>
      <c r="DT16" s="680"/>
      <c r="DU16" s="680"/>
      <c r="DV16" s="680"/>
      <c r="DW16" s="680"/>
      <c r="DX16" s="680"/>
      <c r="DY16" s="680"/>
      <c r="DZ16" s="680"/>
      <c r="EA16" s="680"/>
      <c r="EB16" s="680"/>
      <c r="EC16" s="689"/>
    </row>
    <row r="17" spans="2:133" ht="11.25" customHeight="1" x14ac:dyDescent="0.15">
      <c r="B17" s="676" t="s">
        <v>261</v>
      </c>
      <c r="C17" s="677"/>
      <c r="D17" s="677"/>
      <c r="E17" s="677"/>
      <c r="F17" s="677"/>
      <c r="G17" s="677"/>
      <c r="H17" s="677"/>
      <c r="I17" s="677"/>
      <c r="J17" s="677"/>
      <c r="K17" s="677"/>
      <c r="L17" s="677"/>
      <c r="M17" s="677"/>
      <c r="N17" s="677"/>
      <c r="O17" s="677"/>
      <c r="P17" s="677"/>
      <c r="Q17" s="678"/>
      <c r="R17" s="679">
        <v>3357</v>
      </c>
      <c r="S17" s="680"/>
      <c r="T17" s="680"/>
      <c r="U17" s="680"/>
      <c r="V17" s="680"/>
      <c r="W17" s="680"/>
      <c r="X17" s="680"/>
      <c r="Y17" s="681"/>
      <c r="Z17" s="682">
        <v>0</v>
      </c>
      <c r="AA17" s="682"/>
      <c r="AB17" s="682"/>
      <c r="AC17" s="682"/>
      <c r="AD17" s="683">
        <v>3357</v>
      </c>
      <c r="AE17" s="683"/>
      <c r="AF17" s="683"/>
      <c r="AG17" s="683"/>
      <c r="AH17" s="683"/>
      <c r="AI17" s="683"/>
      <c r="AJ17" s="683"/>
      <c r="AK17" s="683"/>
      <c r="AL17" s="684">
        <v>0</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136</v>
      </c>
      <c r="BH17" s="680"/>
      <c r="BI17" s="680"/>
      <c r="BJ17" s="680"/>
      <c r="BK17" s="680"/>
      <c r="BL17" s="680"/>
      <c r="BM17" s="680"/>
      <c r="BN17" s="681"/>
      <c r="BO17" s="682" t="s">
        <v>136</v>
      </c>
      <c r="BP17" s="682"/>
      <c r="BQ17" s="682"/>
      <c r="BR17" s="682"/>
      <c r="BS17" s="688" t="s">
        <v>137</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1882016</v>
      </c>
      <c r="CS17" s="680"/>
      <c r="CT17" s="680"/>
      <c r="CU17" s="680"/>
      <c r="CV17" s="680"/>
      <c r="CW17" s="680"/>
      <c r="CX17" s="680"/>
      <c r="CY17" s="681"/>
      <c r="CZ17" s="682">
        <v>12.9</v>
      </c>
      <c r="DA17" s="682"/>
      <c r="DB17" s="682"/>
      <c r="DC17" s="682"/>
      <c r="DD17" s="688" t="s">
        <v>136</v>
      </c>
      <c r="DE17" s="680"/>
      <c r="DF17" s="680"/>
      <c r="DG17" s="680"/>
      <c r="DH17" s="680"/>
      <c r="DI17" s="680"/>
      <c r="DJ17" s="680"/>
      <c r="DK17" s="680"/>
      <c r="DL17" s="680"/>
      <c r="DM17" s="680"/>
      <c r="DN17" s="680"/>
      <c r="DO17" s="680"/>
      <c r="DP17" s="681"/>
      <c r="DQ17" s="688">
        <v>1785774</v>
      </c>
      <c r="DR17" s="680"/>
      <c r="DS17" s="680"/>
      <c r="DT17" s="680"/>
      <c r="DU17" s="680"/>
      <c r="DV17" s="680"/>
      <c r="DW17" s="680"/>
      <c r="DX17" s="680"/>
      <c r="DY17" s="680"/>
      <c r="DZ17" s="680"/>
      <c r="EA17" s="680"/>
      <c r="EB17" s="680"/>
      <c r="EC17" s="689"/>
    </row>
    <row r="18" spans="2:133" ht="11.25" customHeight="1" x14ac:dyDescent="0.15">
      <c r="B18" s="676" t="s">
        <v>264</v>
      </c>
      <c r="C18" s="677"/>
      <c r="D18" s="677"/>
      <c r="E18" s="677"/>
      <c r="F18" s="677"/>
      <c r="G18" s="677"/>
      <c r="H18" s="677"/>
      <c r="I18" s="677"/>
      <c r="J18" s="677"/>
      <c r="K18" s="677"/>
      <c r="L18" s="677"/>
      <c r="M18" s="677"/>
      <c r="N18" s="677"/>
      <c r="O18" s="677"/>
      <c r="P18" s="677"/>
      <c r="Q18" s="678"/>
      <c r="R18" s="679">
        <v>7677698</v>
      </c>
      <c r="S18" s="680"/>
      <c r="T18" s="680"/>
      <c r="U18" s="680"/>
      <c r="V18" s="680"/>
      <c r="W18" s="680"/>
      <c r="X18" s="680"/>
      <c r="Y18" s="681"/>
      <c r="Z18" s="682">
        <v>51</v>
      </c>
      <c r="AA18" s="682"/>
      <c r="AB18" s="682"/>
      <c r="AC18" s="682"/>
      <c r="AD18" s="683">
        <v>6831784</v>
      </c>
      <c r="AE18" s="683"/>
      <c r="AF18" s="683"/>
      <c r="AG18" s="683"/>
      <c r="AH18" s="683"/>
      <c r="AI18" s="683"/>
      <c r="AJ18" s="683"/>
      <c r="AK18" s="683"/>
      <c r="AL18" s="684">
        <v>79.099999999999994</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137</v>
      </c>
      <c r="BH18" s="680"/>
      <c r="BI18" s="680"/>
      <c r="BJ18" s="680"/>
      <c r="BK18" s="680"/>
      <c r="BL18" s="680"/>
      <c r="BM18" s="680"/>
      <c r="BN18" s="681"/>
      <c r="BO18" s="682" t="s">
        <v>128</v>
      </c>
      <c r="BP18" s="682"/>
      <c r="BQ18" s="682"/>
      <c r="BR18" s="682"/>
      <c r="BS18" s="688" t="s">
        <v>136</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v>4207</v>
      </c>
      <c r="CS18" s="680"/>
      <c r="CT18" s="680"/>
      <c r="CU18" s="680"/>
      <c r="CV18" s="680"/>
      <c r="CW18" s="680"/>
      <c r="CX18" s="680"/>
      <c r="CY18" s="681"/>
      <c r="CZ18" s="682">
        <v>0</v>
      </c>
      <c r="DA18" s="682"/>
      <c r="DB18" s="682"/>
      <c r="DC18" s="682"/>
      <c r="DD18" s="688" t="s">
        <v>136</v>
      </c>
      <c r="DE18" s="680"/>
      <c r="DF18" s="680"/>
      <c r="DG18" s="680"/>
      <c r="DH18" s="680"/>
      <c r="DI18" s="680"/>
      <c r="DJ18" s="680"/>
      <c r="DK18" s="680"/>
      <c r="DL18" s="680"/>
      <c r="DM18" s="680"/>
      <c r="DN18" s="680"/>
      <c r="DO18" s="680"/>
      <c r="DP18" s="681"/>
      <c r="DQ18" s="688">
        <v>4207</v>
      </c>
      <c r="DR18" s="680"/>
      <c r="DS18" s="680"/>
      <c r="DT18" s="680"/>
      <c r="DU18" s="680"/>
      <c r="DV18" s="680"/>
      <c r="DW18" s="680"/>
      <c r="DX18" s="680"/>
      <c r="DY18" s="680"/>
      <c r="DZ18" s="680"/>
      <c r="EA18" s="680"/>
      <c r="EB18" s="680"/>
      <c r="EC18" s="689"/>
    </row>
    <row r="19" spans="2:133" ht="11.25" customHeight="1" x14ac:dyDescent="0.15">
      <c r="B19" s="676" t="s">
        <v>267</v>
      </c>
      <c r="C19" s="677"/>
      <c r="D19" s="677"/>
      <c r="E19" s="677"/>
      <c r="F19" s="677"/>
      <c r="G19" s="677"/>
      <c r="H19" s="677"/>
      <c r="I19" s="677"/>
      <c r="J19" s="677"/>
      <c r="K19" s="677"/>
      <c r="L19" s="677"/>
      <c r="M19" s="677"/>
      <c r="N19" s="677"/>
      <c r="O19" s="677"/>
      <c r="P19" s="677"/>
      <c r="Q19" s="678"/>
      <c r="R19" s="679">
        <v>6831784</v>
      </c>
      <c r="S19" s="680"/>
      <c r="T19" s="680"/>
      <c r="U19" s="680"/>
      <c r="V19" s="680"/>
      <c r="W19" s="680"/>
      <c r="X19" s="680"/>
      <c r="Y19" s="681"/>
      <c r="Z19" s="682">
        <v>45.4</v>
      </c>
      <c r="AA19" s="682"/>
      <c r="AB19" s="682"/>
      <c r="AC19" s="682"/>
      <c r="AD19" s="683">
        <v>6831784</v>
      </c>
      <c r="AE19" s="683"/>
      <c r="AF19" s="683"/>
      <c r="AG19" s="683"/>
      <c r="AH19" s="683"/>
      <c r="AI19" s="683"/>
      <c r="AJ19" s="683"/>
      <c r="AK19" s="683"/>
      <c r="AL19" s="684">
        <v>79.099999999999994</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5050</v>
      </c>
      <c r="BH19" s="680"/>
      <c r="BI19" s="680"/>
      <c r="BJ19" s="680"/>
      <c r="BK19" s="680"/>
      <c r="BL19" s="680"/>
      <c r="BM19" s="680"/>
      <c r="BN19" s="681"/>
      <c r="BO19" s="682">
        <v>0.4</v>
      </c>
      <c r="BP19" s="682"/>
      <c r="BQ19" s="682"/>
      <c r="BR19" s="682"/>
      <c r="BS19" s="688" t="s">
        <v>128</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136</v>
      </c>
      <c r="CS19" s="680"/>
      <c r="CT19" s="680"/>
      <c r="CU19" s="680"/>
      <c r="CV19" s="680"/>
      <c r="CW19" s="680"/>
      <c r="CX19" s="680"/>
      <c r="CY19" s="681"/>
      <c r="CZ19" s="682" t="s">
        <v>136</v>
      </c>
      <c r="DA19" s="682"/>
      <c r="DB19" s="682"/>
      <c r="DC19" s="682"/>
      <c r="DD19" s="688" t="s">
        <v>136</v>
      </c>
      <c r="DE19" s="680"/>
      <c r="DF19" s="680"/>
      <c r="DG19" s="680"/>
      <c r="DH19" s="680"/>
      <c r="DI19" s="680"/>
      <c r="DJ19" s="680"/>
      <c r="DK19" s="680"/>
      <c r="DL19" s="680"/>
      <c r="DM19" s="680"/>
      <c r="DN19" s="680"/>
      <c r="DO19" s="680"/>
      <c r="DP19" s="681"/>
      <c r="DQ19" s="688" t="s">
        <v>136</v>
      </c>
      <c r="DR19" s="680"/>
      <c r="DS19" s="680"/>
      <c r="DT19" s="680"/>
      <c r="DU19" s="680"/>
      <c r="DV19" s="680"/>
      <c r="DW19" s="680"/>
      <c r="DX19" s="680"/>
      <c r="DY19" s="680"/>
      <c r="DZ19" s="680"/>
      <c r="EA19" s="680"/>
      <c r="EB19" s="680"/>
      <c r="EC19" s="689"/>
    </row>
    <row r="20" spans="2:133" ht="11.25" customHeight="1" x14ac:dyDescent="0.15">
      <c r="B20" s="676" t="s">
        <v>270</v>
      </c>
      <c r="C20" s="677"/>
      <c r="D20" s="677"/>
      <c r="E20" s="677"/>
      <c r="F20" s="677"/>
      <c r="G20" s="677"/>
      <c r="H20" s="677"/>
      <c r="I20" s="677"/>
      <c r="J20" s="677"/>
      <c r="K20" s="677"/>
      <c r="L20" s="677"/>
      <c r="M20" s="677"/>
      <c r="N20" s="677"/>
      <c r="O20" s="677"/>
      <c r="P20" s="677"/>
      <c r="Q20" s="678"/>
      <c r="R20" s="679">
        <v>845914</v>
      </c>
      <c r="S20" s="680"/>
      <c r="T20" s="680"/>
      <c r="U20" s="680"/>
      <c r="V20" s="680"/>
      <c r="W20" s="680"/>
      <c r="X20" s="680"/>
      <c r="Y20" s="681"/>
      <c r="Z20" s="682">
        <v>5.6</v>
      </c>
      <c r="AA20" s="682"/>
      <c r="AB20" s="682"/>
      <c r="AC20" s="682"/>
      <c r="AD20" s="683" t="s">
        <v>136</v>
      </c>
      <c r="AE20" s="683"/>
      <c r="AF20" s="683"/>
      <c r="AG20" s="683"/>
      <c r="AH20" s="683"/>
      <c r="AI20" s="683"/>
      <c r="AJ20" s="683"/>
      <c r="AK20" s="683"/>
      <c r="AL20" s="684" t="s">
        <v>137</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5050</v>
      </c>
      <c r="BH20" s="680"/>
      <c r="BI20" s="680"/>
      <c r="BJ20" s="680"/>
      <c r="BK20" s="680"/>
      <c r="BL20" s="680"/>
      <c r="BM20" s="680"/>
      <c r="BN20" s="681"/>
      <c r="BO20" s="682">
        <v>0.4</v>
      </c>
      <c r="BP20" s="682"/>
      <c r="BQ20" s="682"/>
      <c r="BR20" s="682"/>
      <c r="BS20" s="688" t="s">
        <v>136</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14580794</v>
      </c>
      <c r="CS20" s="680"/>
      <c r="CT20" s="680"/>
      <c r="CU20" s="680"/>
      <c r="CV20" s="680"/>
      <c r="CW20" s="680"/>
      <c r="CX20" s="680"/>
      <c r="CY20" s="681"/>
      <c r="CZ20" s="682">
        <v>100</v>
      </c>
      <c r="DA20" s="682"/>
      <c r="DB20" s="682"/>
      <c r="DC20" s="682"/>
      <c r="DD20" s="688">
        <v>1334387</v>
      </c>
      <c r="DE20" s="680"/>
      <c r="DF20" s="680"/>
      <c r="DG20" s="680"/>
      <c r="DH20" s="680"/>
      <c r="DI20" s="680"/>
      <c r="DJ20" s="680"/>
      <c r="DK20" s="680"/>
      <c r="DL20" s="680"/>
      <c r="DM20" s="680"/>
      <c r="DN20" s="680"/>
      <c r="DO20" s="680"/>
      <c r="DP20" s="681"/>
      <c r="DQ20" s="688">
        <v>10574732</v>
      </c>
      <c r="DR20" s="680"/>
      <c r="DS20" s="680"/>
      <c r="DT20" s="680"/>
      <c r="DU20" s="680"/>
      <c r="DV20" s="680"/>
      <c r="DW20" s="680"/>
      <c r="DX20" s="680"/>
      <c r="DY20" s="680"/>
      <c r="DZ20" s="680"/>
      <c r="EA20" s="680"/>
      <c r="EB20" s="680"/>
      <c r="EC20" s="689"/>
    </row>
    <row r="21" spans="2:133" ht="11.25" customHeight="1" x14ac:dyDescent="0.15">
      <c r="B21" s="676" t="s">
        <v>273</v>
      </c>
      <c r="C21" s="677"/>
      <c r="D21" s="677"/>
      <c r="E21" s="677"/>
      <c r="F21" s="677"/>
      <c r="G21" s="677"/>
      <c r="H21" s="677"/>
      <c r="I21" s="677"/>
      <c r="J21" s="677"/>
      <c r="K21" s="677"/>
      <c r="L21" s="677"/>
      <c r="M21" s="677"/>
      <c r="N21" s="677"/>
      <c r="O21" s="677"/>
      <c r="P21" s="677"/>
      <c r="Q21" s="678"/>
      <c r="R21" s="679" t="s">
        <v>136</v>
      </c>
      <c r="S21" s="680"/>
      <c r="T21" s="680"/>
      <c r="U21" s="680"/>
      <c r="V21" s="680"/>
      <c r="W21" s="680"/>
      <c r="X21" s="680"/>
      <c r="Y21" s="681"/>
      <c r="Z21" s="682" t="s">
        <v>128</v>
      </c>
      <c r="AA21" s="682"/>
      <c r="AB21" s="682"/>
      <c r="AC21" s="682"/>
      <c r="AD21" s="683" t="s">
        <v>136</v>
      </c>
      <c r="AE21" s="683"/>
      <c r="AF21" s="683"/>
      <c r="AG21" s="683"/>
      <c r="AH21" s="683"/>
      <c r="AI21" s="683"/>
      <c r="AJ21" s="683"/>
      <c r="AK21" s="683"/>
      <c r="AL21" s="684" t="s">
        <v>137</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v>5050</v>
      </c>
      <c r="BH21" s="680"/>
      <c r="BI21" s="680"/>
      <c r="BJ21" s="680"/>
      <c r="BK21" s="680"/>
      <c r="BL21" s="680"/>
      <c r="BM21" s="680"/>
      <c r="BN21" s="681"/>
      <c r="BO21" s="682">
        <v>0.4</v>
      </c>
      <c r="BP21" s="682"/>
      <c r="BQ21" s="682"/>
      <c r="BR21" s="682"/>
      <c r="BS21" s="688" t="s">
        <v>136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275</v>
      </c>
      <c r="C22" s="677"/>
      <c r="D22" s="677"/>
      <c r="E22" s="677"/>
      <c r="F22" s="677"/>
      <c r="G22" s="677"/>
      <c r="H22" s="677"/>
      <c r="I22" s="677"/>
      <c r="J22" s="677"/>
      <c r="K22" s="677"/>
      <c r="L22" s="677"/>
      <c r="M22" s="677"/>
      <c r="N22" s="677"/>
      <c r="O22" s="677"/>
      <c r="P22" s="677"/>
      <c r="Q22" s="678"/>
      <c r="R22" s="679">
        <v>9467943</v>
      </c>
      <c r="S22" s="680"/>
      <c r="T22" s="680"/>
      <c r="U22" s="680"/>
      <c r="V22" s="680"/>
      <c r="W22" s="680"/>
      <c r="X22" s="680"/>
      <c r="Y22" s="681"/>
      <c r="Z22" s="682">
        <v>62.9</v>
      </c>
      <c r="AA22" s="682"/>
      <c r="AB22" s="682"/>
      <c r="AC22" s="682"/>
      <c r="AD22" s="683">
        <v>8622029</v>
      </c>
      <c r="AE22" s="683"/>
      <c r="AF22" s="683"/>
      <c r="AG22" s="683"/>
      <c r="AH22" s="683"/>
      <c r="AI22" s="683"/>
      <c r="AJ22" s="683"/>
      <c r="AK22" s="683"/>
      <c r="AL22" s="684">
        <v>99.8</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136</v>
      </c>
      <c r="BH22" s="680"/>
      <c r="BI22" s="680"/>
      <c r="BJ22" s="680"/>
      <c r="BK22" s="680"/>
      <c r="BL22" s="680"/>
      <c r="BM22" s="680"/>
      <c r="BN22" s="681"/>
      <c r="BO22" s="682" t="s">
        <v>136</v>
      </c>
      <c r="BP22" s="682"/>
      <c r="BQ22" s="682"/>
      <c r="BR22" s="682"/>
      <c r="BS22" s="688" t="s">
        <v>128</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278</v>
      </c>
      <c r="C23" s="677"/>
      <c r="D23" s="677"/>
      <c r="E23" s="677"/>
      <c r="F23" s="677"/>
      <c r="G23" s="677"/>
      <c r="H23" s="677"/>
      <c r="I23" s="677"/>
      <c r="J23" s="677"/>
      <c r="K23" s="677"/>
      <c r="L23" s="677"/>
      <c r="M23" s="677"/>
      <c r="N23" s="677"/>
      <c r="O23" s="677"/>
      <c r="P23" s="677"/>
      <c r="Q23" s="678"/>
      <c r="R23" s="679">
        <v>2124</v>
      </c>
      <c r="S23" s="680"/>
      <c r="T23" s="680"/>
      <c r="U23" s="680"/>
      <c r="V23" s="680"/>
      <c r="W23" s="680"/>
      <c r="X23" s="680"/>
      <c r="Y23" s="681"/>
      <c r="Z23" s="682">
        <v>0</v>
      </c>
      <c r="AA23" s="682"/>
      <c r="AB23" s="682"/>
      <c r="AC23" s="682"/>
      <c r="AD23" s="683">
        <v>2124</v>
      </c>
      <c r="AE23" s="683"/>
      <c r="AF23" s="683"/>
      <c r="AG23" s="683"/>
      <c r="AH23" s="683"/>
      <c r="AI23" s="683"/>
      <c r="AJ23" s="683"/>
      <c r="AK23" s="683"/>
      <c r="AL23" s="684">
        <v>0</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t="s">
        <v>136</v>
      </c>
      <c r="BH23" s="680"/>
      <c r="BI23" s="680"/>
      <c r="BJ23" s="680"/>
      <c r="BK23" s="680"/>
      <c r="BL23" s="680"/>
      <c r="BM23" s="680"/>
      <c r="BN23" s="681"/>
      <c r="BO23" s="682" t="s">
        <v>136</v>
      </c>
      <c r="BP23" s="682"/>
      <c r="BQ23" s="682"/>
      <c r="BR23" s="682"/>
      <c r="BS23" s="688" t="s">
        <v>128</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15">
      <c r="B24" s="676" t="s">
        <v>285</v>
      </c>
      <c r="C24" s="677"/>
      <c r="D24" s="677"/>
      <c r="E24" s="677"/>
      <c r="F24" s="677"/>
      <c r="G24" s="677"/>
      <c r="H24" s="677"/>
      <c r="I24" s="677"/>
      <c r="J24" s="677"/>
      <c r="K24" s="677"/>
      <c r="L24" s="677"/>
      <c r="M24" s="677"/>
      <c r="N24" s="677"/>
      <c r="O24" s="677"/>
      <c r="P24" s="677"/>
      <c r="Q24" s="678"/>
      <c r="R24" s="679">
        <v>79578</v>
      </c>
      <c r="S24" s="680"/>
      <c r="T24" s="680"/>
      <c r="U24" s="680"/>
      <c r="V24" s="680"/>
      <c r="W24" s="680"/>
      <c r="X24" s="680"/>
      <c r="Y24" s="681"/>
      <c r="Z24" s="682">
        <v>0.5</v>
      </c>
      <c r="AA24" s="682"/>
      <c r="AB24" s="682"/>
      <c r="AC24" s="682"/>
      <c r="AD24" s="683">
        <v>927</v>
      </c>
      <c r="AE24" s="683"/>
      <c r="AF24" s="683"/>
      <c r="AG24" s="683"/>
      <c r="AH24" s="683"/>
      <c r="AI24" s="683"/>
      <c r="AJ24" s="683"/>
      <c r="AK24" s="683"/>
      <c r="AL24" s="684">
        <v>0</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136</v>
      </c>
      <c r="BH24" s="680"/>
      <c r="BI24" s="680"/>
      <c r="BJ24" s="680"/>
      <c r="BK24" s="680"/>
      <c r="BL24" s="680"/>
      <c r="BM24" s="680"/>
      <c r="BN24" s="681"/>
      <c r="BO24" s="682" t="s">
        <v>137</v>
      </c>
      <c r="BP24" s="682"/>
      <c r="BQ24" s="682"/>
      <c r="BR24" s="682"/>
      <c r="BS24" s="688" t="s">
        <v>136</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5296801</v>
      </c>
      <c r="CS24" s="669"/>
      <c r="CT24" s="669"/>
      <c r="CU24" s="669"/>
      <c r="CV24" s="669"/>
      <c r="CW24" s="669"/>
      <c r="CX24" s="669"/>
      <c r="CY24" s="670"/>
      <c r="CZ24" s="673">
        <v>36.299999999999997</v>
      </c>
      <c r="DA24" s="674"/>
      <c r="DB24" s="674"/>
      <c r="DC24" s="693"/>
      <c r="DD24" s="712">
        <v>3989608</v>
      </c>
      <c r="DE24" s="669"/>
      <c r="DF24" s="669"/>
      <c r="DG24" s="669"/>
      <c r="DH24" s="669"/>
      <c r="DI24" s="669"/>
      <c r="DJ24" s="669"/>
      <c r="DK24" s="670"/>
      <c r="DL24" s="712">
        <v>3987891</v>
      </c>
      <c r="DM24" s="669"/>
      <c r="DN24" s="669"/>
      <c r="DO24" s="669"/>
      <c r="DP24" s="669"/>
      <c r="DQ24" s="669"/>
      <c r="DR24" s="669"/>
      <c r="DS24" s="669"/>
      <c r="DT24" s="669"/>
      <c r="DU24" s="669"/>
      <c r="DV24" s="670"/>
      <c r="DW24" s="673">
        <v>44.4</v>
      </c>
      <c r="DX24" s="674"/>
      <c r="DY24" s="674"/>
      <c r="DZ24" s="674"/>
      <c r="EA24" s="674"/>
      <c r="EB24" s="674"/>
      <c r="EC24" s="675"/>
    </row>
    <row r="25" spans="2:133" ht="11.25" customHeight="1" x14ac:dyDescent="0.15">
      <c r="B25" s="676" t="s">
        <v>288</v>
      </c>
      <c r="C25" s="677"/>
      <c r="D25" s="677"/>
      <c r="E25" s="677"/>
      <c r="F25" s="677"/>
      <c r="G25" s="677"/>
      <c r="H25" s="677"/>
      <c r="I25" s="677"/>
      <c r="J25" s="677"/>
      <c r="K25" s="677"/>
      <c r="L25" s="677"/>
      <c r="M25" s="677"/>
      <c r="N25" s="677"/>
      <c r="O25" s="677"/>
      <c r="P25" s="677"/>
      <c r="Q25" s="678"/>
      <c r="R25" s="679">
        <v>188863</v>
      </c>
      <c r="S25" s="680"/>
      <c r="T25" s="680"/>
      <c r="U25" s="680"/>
      <c r="V25" s="680"/>
      <c r="W25" s="680"/>
      <c r="X25" s="680"/>
      <c r="Y25" s="681"/>
      <c r="Z25" s="682">
        <v>1.3</v>
      </c>
      <c r="AA25" s="682"/>
      <c r="AB25" s="682"/>
      <c r="AC25" s="682"/>
      <c r="AD25" s="683">
        <v>8965</v>
      </c>
      <c r="AE25" s="683"/>
      <c r="AF25" s="683"/>
      <c r="AG25" s="683"/>
      <c r="AH25" s="683"/>
      <c r="AI25" s="683"/>
      <c r="AJ25" s="683"/>
      <c r="AK25" s="683"/>
      <c r="AL25" s="684">
        <v>0.1</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136</v>
      </c>
      <c r="BP25" s="682"/>
      <c r="BQ25" s="682"/>
      <c r="BR25" s="682"/>
      <c r="BS25" s="688" t="s">
        <v>128</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1726514</v>
      </c>
      <c r="CS25" s="715"/>
      <c r="CT25" s="715"/>
      <c r="CU25" s="715"/>
      <c r="CV25" s="715"/>
      <c r="CW25" s="715"/>
      <c r="CX25" s="715"/>
      <c r="CY25" s="716"/>
      <c r="CZ25" s="684">
        <v>11.8</v>
      </c>
      <c r="DA25" s="713"/>
      <c r="DB25" s="713"/>
      <c r="DC25" s="717"/>
      <c r="DD25" s="688">
        <v>1631897</v>
      </c>
      <c r="DE25" s="715"/>
      <c r="DF25" s="715"/>
      <c r="DG25" s="715"/>
      <c r="DH25" s="715"/>
      <c r="DI25" s="715"/>
      <c r="DJ25" s="715"/>
      <c r="DK25" s="716"/>
      <c r="DL25" s="688">
        <v>1631802</v>
      </c>
      <c r="DM25" s="715"/>
      <c r="DN25" s="715"/>
      <c r="DO25" s="715"/>
      <c r="DP25" s="715"/>
      <c r="DQ25" s="715"/>
      <c r="DR25" s="715"/>
      <c r="DS25" s="715"/>
      <c r="DT25" s="715"/>
      <c r="DU25" s="715"/>
      <c r="DV25" s="716"/>
      <c r="DW25" s="684">
        <v>18.2</v>
      </c>
      <c r="DX25" s="713"/>
      <c r="DY25" s="713"/>
      <c r="DZ25" s="713"/>
      <c r="EA25" s="713"/>
      <c r="EB25" s="713"/>
      <c r="EC25" s="714"/>
    </row>
    <row r="26" spans="2:133" ht="11.25" customHeight="1" x14ac:dyDescent="0.15">
      <c r="B26" s="676" t="s">
        <v>291</v>
      </c>
      <c r="C26" s="677"/>
      <c r="D26" s="677"/>
      <c r="E26" s="677"/>
      <c r="F26" s="677"/>
      <c r="G26" s="677"/>
      <c r="H26" s="677"/>
      <c r="I26" s="677"/>
      <c r="J26" s="677"/>
      <c r="K26" s="677"/>
      <c r="L26" s="677"/>
      <c r="M26" s="677"/>
      <c r="N26" s="677"/>
      <c r="O26" s="677"/>
      <c r="P26" s="677"/>
      <c r="Q26" s="678"/>
      <c r="R26" s="679">
        <v>27481</v>
      </c>
      <c r="S26" s="680"/>
      <c r="T26" s="680"/>
      <c r="U26" s="680"/>
      <c r="V26" s="680"/>
      <c r="W26" s="680"/>
      <c r="X26" s="680"/>
      <c r="Y26" s="681"/>
      <c r="Z26" s="682">
        <v>0.2</v>
      </c>
      <c r="AA26" s="682"/>
      <c r="AB26" s="682"/>
      <c r="AC26" s="682"/>
      <c r="AD26" s="683" t="s">
        <v>136</v>
      </c>
      <c r="AE26" s="683"/>
      <c r="AF26" s="683"/>
      <c r="AG26" s="683"/>
      <c r="AH26" s="683"/>
      <c r="AI26" s="683"/>
      <c r="AJ26" s="683"/>
      <c r="AK26" s="683"/>
      <c r="AL26" s="684" t="s">
        <v>137</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137</v>
      </c>
      <c r="BH26" s="680"/>
      <c r="BI26" s="680"/>
      <c r="BJ26" s="680"/>
      <c r="BK26" s="680"/>
      <c r="BL26" s="680"/>
      <c r="BM26" s="680"/>
      <c r="BN26" s="681"/>
      <c r="BO26" s="682" t="s">
        <v>136</v>
      </c>
      <c r="BP26" s="682"/>
      <c r="BQ26" s="682"/>
      <c r="BR26" s="682"/>
      <c r="BS26" s="688" t="s">
        <v>136</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1158736</v>
      </c>
      <c r="CS26" s="680"/>
      <c r="CT26" s="680"/>
      <c r="CU26" s="680"/>
      <c r="CV26" s="680"/>
      <c r="CW26" s="680"/>
      <c r="CX26" s="680"/>
      <c r="CY26" s="681"/>
      <c r="CZ26" s="684">
        <v>7.9</v>
      </c>
      <c r="DA26" s="713"/>
      <c r="DB26" s="713"/>
      <c r="DC26" s="717"/>
      <c r="DD26" s="688">
        <v>1086932</v>
      </c>
      <c r="DE26" s="680"/>
      <c r="DF26" s="680"/>
      <c r="DG26" s="680"/>
      <c r="DH26" s="680"/>
      <c r="DI26" s="680"/>
      <c r="DJ26" s="680"/>
      <c r="DK26" s="681"/>
      <c r="DL26" s="688" t="s">
        <v>137</v>
      </c>
      <c r="DM26" s="680"/>
      <c r="DN26" s="680"/>
      <c r="DO26" s="680"/>
      <c r="DP26" s="680"/>
      <c r="DQ26" s="680"/>
      <c r="DR26" s="680"/>
      <c r="DS26" s="680"/>
      <c r="DT26" s="680"/>
      <c r="DU26" s="680"/>
      <c r="DV26" s="681"/>
      <c r="DW26" s="684" t="s">
        <v>136</v>
      </c>
      <c r="DX26" s="713"/>
      <c r="DY26" s="713"/>
      <c r="DZ26" s="713"/>
      <c r="EA26" s="713"/>
      <c r="EB26" s="713"/>
      <c r="EC26" s="714"/>
    </row>
    <row r="27" spans="2:133" ht="11.25" customHeight="1" x14ac:dyDescent="0.15">
      <c r="B27" s="676" t="s">
        <v>294</v>
      </c>
      <c r="C27" s="677"/>
      <c r="D27" s="677"/>
      <c r="E27" s="677"/>
      <c r="F27" s="677"/>
      <c r="G27" s="677"/>
      <c r="H27" s="677"/>
      <c r="I27" s="677"/>
      <c r="J27" s="677"/>
      <c r="K27" s="677"/>
      <c r="L27" s="677"/>
      <c r="M27" s="677"/>
      <c r="N27" s="677"/>
      <c r="O27" s="677"/>
      <c r="P27" s="677"/>
      <c r="Q27" s="678"/>
      <c r="R27" s="679">
        <v>1360778</v>
      </c>
      <c r="S27" s="680"/>
      <c r="T27" s="680"/>
      <c r="U27" s="680"/>
      <c r="V27" s="680"/>
      <c r="W27" s="680"/>
      <c r="X27" s="680"/>
      <c r="Y27" s="681"/>
      <c r="Z27" s="682">
        <v>9</v>
      </c>
      <c r="AA27" s="682"/>
      <c r="AB27" s="682"/>
      <c r="AC27" s="682"/>
      <c r="AD27" s="683" t="s">
        <v>136</v>
      </c>
      <c r="AE27" s="683"/>
      <c r="AF27" s="683"/>
      <c r="AG27" s="683"/>
      <c r="AH27" s="683"/>
      <c r="AI27" s="683"/>
      <c r="AJ27" s="683"/>
      <c r="AK27" s="683"/>
      <c r="AL27" s="684" t="s">
        <v>137</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1343826</v>
      </c>
      <c r="BH27" s="680"/>
      <c r="BI27" s="680"/>
      <c r="BJ27" s="680"/>
      <c r="BK27" s="680"/>
      <c r="BL27" s="680"/>
      <c r="BM27" s="680"/>
      <c r="BN27" s="681"/>
      <c r="BO27" s="682">
        <v>100</v>
      </c>
      <c r="BP27" s="682"/>
      <c r="BQ27" s="682"/>
      <c r="BR27" s="682"/>
      <c r="BS27" s="688">
        <v>7831</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1688495</v>
      </c>
      <c r="CS27" s="715"/>
      <c r="CT27" s="715"/>
      <c r="CU27" s="715"/>
      <c r="CV27" s="715"/>
      <c r="CW27" s="715"/>
      <c r="CX27" s="715"/>
      <c r="CY27" s="716"/>
      <c r="CZ27" s="684">
        <v>11.6</v>
      </c>
      <c r="DA27" s="713"/>
      <c r="DB27" s="713"/>
      <c r="DC27" s="717"/>
      <c r="DD27" s="688">
        <v>572161</v>
      </c>
      <c r="DE27" s="715"/>
      <c r="DF27" s="715"/>
      <c r="DG27" s="715"/>
      <c r="DH27" s="715"/>
      <c r="DI27" s="715"/>
      <c r="DJ27" s="715"/>
      <c r="DK27" s="716"/>
      <c r="DL27" s="688">
        <v>570539</v>
      </c>
      <c r="DM27" s="715"/>
      <c r="DN27" s="715"/>
      <c r="DO27" s="715"/>
      <c r="DP27" s="715"/>
      <c r="DQ27" s="715"/>
      <c r="DR27" s="715"/>
      <c r="DS27" s="715"/>
      <c r="DT27" s="715"/>
      <c r="DU27" s="715"/>
      <c r="DV27" s="716"/>
      <c r="DW27" s="684">
        <v>6.4</v>
      </c>
      <c r="DX27" s="713"/>
      <c r="DY27" s="713"/>
      <c r="DZ27" s="713"/>
      <c r="EA27" s="713"/>
      <c r="EB27" s="713"/>
      <c r="EC27" s="714"/>
    </row>
    <row r="28" spans="2:133" ht="11.25" customHeight="1" x14ac:dyDescent="0.15">
      <c r="B28" s="721" t="s">
        <v>297</v>
      </c>
      <c r="C28" s="722"/>
      <c r="D28" s="722"/>
      <c r="E28" s="722"/>
      <c r="F28" s="722"/>
      <c r="G28" s="722"/>
      <c r="H28" s="722"/>
      <c r="I28" s="722"/>
      <c r="J28" s="722"/>
      <c r="K28" s="722"/>
      <c r="L28" s="722"/>
      <c r="M28" s="722"/>
      <c r="N28" s="722"/>
      <c r="O28" s="722"/>
      <c r="P28" s="722"/>
      <c r="Q28" s="723"/>
      <c r="R28" s="679" t="s">
        <v>136</v>
      </c>
      <c r="S28" s="680"/>
      <c r="T28" s="680"/>
      <c r="U28" s="680"/>
      <c r="V28" s="680"/>
      <c r="W28" s="680"/>
      <c r="X28" s="680"/>
      <c r="Y28" s="681"/>
      <c r="Z28" s="682" t="s">
        <v>136</v>
      </c>
      <c r="AA28" s="682"/>
      <c r="AB28" s="682"/>
      <c r="AC28" s="682"/>
      <c r="AD28" s="683" t="s">
        <v>128</v>
      </c>
      <c r="AE28" s="683"/>
      <c r="AF28" s="683"/>
      <c r="AG28" s="683"/>
      <c r="AH28" s="683"/>
      <c r="AI28" s="683"/>
      <c r="AJ28" s="683"/>
      <c r="AK28" s="683"/>
      <c r="AL28" s="684" t="s">
        <v>136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1881792</v>
      </c>
      <c r="CS28" s="680"/>
      <c r="CT28" s="680"/>
      <c r="CU28" s="680"/>
      <c r="CV28" s="680"/>
      <c r="CW28" s="680"/>
      <c r="CX28" s="680"/>
      <c r="CY28" s="681"/>
      <c r="CZ28" s="684">
        <v>12.9</v>
      </c>
      <c r="DA28" s="713"/>
      <c r="DB28" s="713"/>
      <c r="DC28" s="717"/>
      <c r="DD28" s="688">
        <v>1785550</v>
      </c>
      <c r="DE28" s="680"/>
      <c r="DF28" s="680"/>
      <c r="DG28" s="680"/>
      <c r="DH28" s="680"/>
      <c r="DI28" s="680"/>
      <c r="DJ28" s="680"/>
      <c r="DK28" s="681"/>
      <c r="DL28" s="688">
        <v>1785550</v>
      </c>
      <c r="DM28" s="680"/>
      <c r="DN28" s="680"/>
      <c r="DO28" s="680"/>
      <c r="DP28" s="680"/>
      <c r="DQ28" s="680"/>
      <c r="DR28" s="680"/>
      <c r="DS28" s="680"/>
      <c r="DT28" s="680"/>
      <c r="DU28" s="680"/>
      <c r="DV28" s="681"/>
      <c r="DW28" s="684">
        <v>19.899999999999999</v>
      </c>
      <c r="DX28" s="713"/>
      <c r="DY28" s="713"/>
      <c r="DZ28" s="713"/>
      <c r="EA28" s="713"/>
      <c r="EB28" s="713"/>
      <c r="EC28" s="714"/>
    </row>
    <row r="29" spans="2:133" ht="11.25" customHeight="1" x14ac:dyDescent="0.15">
      <c r="B29" s="676" t="s">
        <v>299</v>
      </c>
      <c r="C29" s="677"/>
      <c r="D29" s="677"/>
      <c r="E29" s="677"/>
      <c r="F29" s="677"/>
      <c r="G29" s="677"/>
      <c r="H29" s="677"/>
      <c r="I29" s="677"/>
      <c r="J29" s="677"/>
      <c r="K29" s="677"/>
      <c r="L29" s="677"/>
      <c r="M29" s="677"/>
      <c r="N29" s="677"/>
      <c r="O29" s="677"/>
      <c r="P29" s="677"/>
      <c r="Q29" s="678"/>
      <c r="R29" s="679">
        <v>886634</v>
      </c>
      <c r="S29" s="680"/>
      <c r="T29" s="680"/>
      <c r="U29" s="680"/>
      <c r="V29" s="680"/>
      <c r="W29" s="680"/>
      <c r="X29" s="680"/>
      <c r="Y29" s="681"/>
      <c r="Z29" s="682">
        <v>5.9</v>
      </c>
      <c r="AA29" s="682"/>
      <c r="AB29" s="682"/>
      <c r="AC29" s="682"/>
      <c r="AD29" s="683" t="s">
        <v>136</v>
      </c>
      <c r="AE29" s="683"/>
      <c r="AF29" s="683"/>
      <c r="AG29" s="683"/>
      <c r="AH29" s="683"/>
      <c r="AI29" s="683"/>
      <c r="AJ29" s="683"/>
      <c r="AK29" s="683"/>
      <c r="AL29" s="684" t="s">
        <v>136</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303</v>
      </c>
      <c r="CG29" s="695"/>
      <c r="CH29" s="695"/>
      <c r="CI29" s="695"/>
      <c r="CJ29" s="695"/>
      <c r="CK29" s="695"/>
      <c r="CL29" s="695"/>
      <c r="CM29" s="695"/>
      <c r="CN29" s="695"/>
      <c r="CO29" s="695"/>
      <c r="CP29" s="695"/>
      <c r="CQ29" s="696"/>
      <c r="CR29" s="679">
        <v>1881792</v>
      </c>
      <c r="CS29" s="715"/>
      <c r="CT29" s="715"/>
      <c r="CU29" s="715"/>
      <c r="CV29" s="715"/>
      <c r="CW29" s="715"/>
      <c r="CX29" s="715"/>
      <c r="CY29" s="716"/>
      <c r="CZ29" s="684">
        <v>12.9</v>
      </c>
      <c r="DA29" s="713"/>
      <c r="DB29" s="713"/>
      <c r="DC29" s="717"/>
      <c r="DD29" s="688">
        <v>1785550</v>
      </c>
      <c r="DE29" s="715"/>
      <c r="DF29" s="715"/>
      <c r="DG29" s="715"/>
      <c r="DH29" s="715"/>
      <c r="DI29" s="715"/>
      <c r="DJ29" s="715"/>
      <c r="DK29" s="716"/>
      <c r="DL29" s="688">
        <v>1785550</v>
      </c>
      <c r="DM29" s="715"/>
      <c r="DN29" s="715"/>
      <c r="DO29" s="715"/>
      <c r="DP29" s="715"/>
      <c r="DQ29" s="715"/>
      <c r="DR29" s="715"/>
      <c r="DS29" s="715"/>
      <c r="DT29" s="715"/>
      <c r="DU29" s="715"/>
      <c r="DV29" s="716"/>
      <c r="DW29" s="684">
        <v>19.899999999999999</v>
      </c>
      <c r="DX29" s="713"/>
      <c r="DY29" s="713"/>
      <c r="DZ29" s="713"/>
      <c r="EA29" s="713"/>
      <c r="EB29" s="713"/>
      <c r="EC29" s="714"/>
    </row>
    <row r="30" spans="2:133" ht="11.25" customHeight="1" x14ac:dyDescent="0.15">
      <c r="B30" s="676" t="s">
        <v>304</v>
      </c>
      <c r="C30" s="677"/>
      <c r="D30" s="677"/>
      <c r="E30" s="677"/>
      <c r="F30" s="677"/>
      <c r="G30" s="677"/>
      <c r="H30" s="677"/>
      <c r="I30" s="677"/>
      <c r="J30" s="677"/>
      <c r="K30" s="677"/>
      <c r="L30" s="677"/>
      <c r="M30" s="677"/>
      <c r="N30" s="677"/>
      <c r="O30" s="677"/>
      <c r="P30" s="677"/>
      <c r="Q30" s="678"/>
      <c r="R30" s="679">
        <v>36822</v>
      </c>
      <c r="S30" s="680"/>
      <c r="T30" s="680"/>
      <c r="U30" s="680"/>
      <c r="V30" s="680"/>
      <c r="W30" s="680"/>
      <c r="X30" s="680"/>
      <c r="Y30" s="681"/>
      <c r="Z30" s="682">
        <v>0.2</v>
      </c>
      <c r="AA30" s="682"/>
      <c r="AB30" s="682"/>
      <c r="AC30" s="682"/>
      <c r="AD30" s="683">
        <v>7054</v>
      </c>
      <c r="AE30" s="683"/>
      <c r="AF30" s="683"/>
      <c r="AG30" s="683"/>
      <c r="AH30" s="683"/>
      <c r="AI30" s="683"/>
      <c r="AJ30" s="683"/>
      <c r="AK30" s="683"/>
      <c r="AL30" s="684">
        <v>0.1</v>
      </c>
      <c r="AM30" s="685"/>
      <c r="AN30" s="685"/>
      <c r="AO30" s="686"/>
      <c r="AP30" s="727" t="s">
        <v>305</v>
      </c>
      <c r="AQ30" s="728"/>
      <c r="AR30" s="728"/>
      <c r="AS30" s="728"/>
      <c r="AT30" s="733" t="s">
        <v>306</v>
      </c>
      <c r="AU30" s="230"/>
      <c r="AV30" s="230"/>
      <c r="AW30" s="230"/>
      <c r="AX30" s="665" t="s">
        <v>185</v>
      </c>
      <c r="AY30" s="666"/>
      <c r="AZ30" s="666"/>
      <c r="BA30" s="666"/>
      <c r="BB30" s="666"/>
      <c r="BC30" s="666"/>
      <c r="BD30" s="666"/>
      <c r="BE30" s="666"/>
      <c r="BF30" s="667"/>
      <c r="BG30" s="739">
        <v>98.1</v>
      </c>
      <c r="BH30" s="740"/>
      <c r="BI30" s="740"/>
      <c r="BJ30" s="740"/>
      <c r="BK30" s="740"/>
      <c r="BL30" s="740"/>
      <c r="BM30" s="674">
        <v>92.8</v>
      </c>
      <c r="BN30" s="740"/>
      <c r="BO30" s="740"/>
      <c r="BP30" s="740"/>
      <c r="BQ30" s="741"/>
      <c r="BR30" s="739">
        <v>98.2</v>
      </c>
      <c r="BS30" s="740"/>
      <c r="BT30" s="740"/>
      <c r="BU30" s="740"/>
      <c r="BV30" s="740"/>
      <c r="BW30" s="740"/>
      <c r="BX30" s="674">
        <v>93.3</v>
      </c>
      <c r="BY30" s="740"/>
      <c r="BZ30" s="740"/>
      <c r="CA30" s="740"/>
      <c r="CB30" s="741"/>
      <c r="CD30" s="744"/>
      <c r="CE30" s="745"/>
      <c r="CF30" s="694" t="s">
        <v>307</v>
      </c>
      <c r="CG30" s="695"/>
      <c r="CH30" s="695"/>
      <c r="CI30" s="695"/>
      <c r="CJ30" s="695"/>
      <c r="CK30" s="695"/>
      <c r="CL30" s="695"/>
      <c r="CM30" s="695"/>
      <c r="CN30" s="695"/>
      <c r="CO30" s="695"/>
      <c r="CP30" s="695"/>
      <c r="CQ30" s="696"/>
      <c r="CR30" s="679">
        <v>1725466</v>
      </c>
      <c r="CS30" s="680"/>
      <c r="CT30" s="680"/>
      <c r="CU30" s="680"/>
      <c r="CV30" s="680"/>
      <c r="CW30" s="680"/>
      <c r="CX30" s="680"/>
      <c r="CY30" s="681"/>
      <c r="CZ30" s="684">
        <v>11.8</v>
      </c>
      <c r="DA30" s="713"/>
      <c r="DB30" s="713"/>
      <c r="DC30" s="717"/>
      <c r="DD30" s="688">
        <v>1635795</v>
      </c>
      <c r="DE30" s="680"/>
      <c r="DF30" s="680"/>
      <c r="DG30" s="680"/>
      <c r="DH30" s="680"/>
      <c r="DI30" s="680"/>
      <c r="DJ30" s="680"/>
      <c r="DK30" s="681"/>
      <c r="DL30" s="688">
        <v>1635795</v>
      </c>
      <c r="DM30" s="680"/>
      <c r="DN30" s="680"/>
      <c r="DO30" s="680"/>
      <c r="DP30" s="680"/>
      <c r="DQ30" s="680"/>
      <c r="DR30" s="680"/>
      <c r="DS30" s="680"/>
      <c r="DT30" s="680"/>
      <c r="DU30" s="680"/>
      <c r="DV30" s="681"/>
      <c r="DW30" s="684">
        <v>18.2</v>
      </c>
      <c r="DX30" s="713"/>
      <c r="DY30" s="713"/>
      <c r="DZ30" s="713"/>
      <c r="EA30" s="713"/>
      <c r="EB30" s="713"/>
      <c r="EC30" s="714"/>
    </row>
    <row r="31" spans="2:133" ht="11.25" customHeight="1" x14ac:dyDescent="0.15">
      <c r="B31" s="676" t="s">
        <v>308</v>
      </c>
      <c r="C31" s="677"/>
      <c r="D31" s="677"/>
      <c r="E31" s="677"/>
      <c r="F31" s="677"/>
      <c r="G31" s="677"/>
      <c r="H31" s="677"/>
      <c r="I31" s="677"/>
      <c r="J31" s="677"/>
      <c r="K31" s="677"/>
      <c r="L31" s="677"/>
      <c r="M31" s="677"/>
      <c r="N31" s="677"/>
      <c r="O31" s="677"/>
      <c r="P31" s="677"/>
      <c r="Q31" s="678"/>
      <c r="R31" s="679">
        <v>117218</v>
      </c>
      <c r="S31" s="680"/>
      <c r="T31" s="680"/>
      <c r="U31" s="680"/>
      <c r="V31" s="680"/>
      <c r="W31" s="680"/>
      <c r="X31" s="680"/>
      <c r="Y31" s="681"/>
      <c r="Z31" s="682">
        <v>0.8</v>
      </c>
      <c r="AA31" s="682"/>
      <c r="AB31" s="682"/>
      <c r="AC31" s="682"/>
      <c r="AD31" s="683" t="s">
        <v>128</v>
      </c>
      <c r="AE31" s="683"/>
      <c r="AF31" s="683"/>
      <c r="AG31" s="683"/>
      <c r="AH31" s="683"/>
      <c r="AI31" s="683"/>
      <c r="AJ31" s="683"/>
      <c r="AK31" s="683"/>
      <c r="AL31" s="684" t="s">
        <v>137</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98.6</v>
      </c>
      <c r="BH31" s="715"/>
      <c r="BI31" s="715"/>
      <c r="BJ31" s="715"/>
      <c r="BK31" s="715"/>
      <c r="BL31" s="715"/>
      <c r="BM31" s="685">
        <v>94.3</v>
      </c>
      <c r="BN31" s="737"/>
      <c r="BO31" s="737"/>
      <c r="BP31" s="737"/>
      <c r="BQ31" s="738"/>
      <c r="BR31" s="736">
        <v>98.6</v>
      </c>
      <c r="BS31" s="715"/>
      <c r="BT31" s="715"/>
      <c r="BU31" s="715"/>
      <c r="BV31" s="715"/>
      <c r="BW31" s="715"/>
      <c r="BX31" s="685">
        <v>94.2</v>
      </c>
      <c r="BY31" s="737"/>
      <c r="BZ31" s="737"/>
      <c r="CA31" s="737"/>
      <c r="CB31" s="738"/>
      <c r="CD31" s="744"/>
      <c r="CE31" s="745"/>
      <c r="CF31" s="694" t="s">
        <v>311</v>
      </c>
      <c r="CG31" s="695"/>
      <c r="CH31" s="695"/>
      <c r="CI31" s="695"/>
      <c r="CJ31" s="695"/>
      <c r="CK31" s="695"/>
      <c r="CL31" s="695"/>
      <c r="CM31" s="695"/>
      <c r="CN31" s="695"/>
      <c r="CO31" s="695"/>
      <c r="CP31" s="695"/>
      <c r="CQ31" s="696"/>
      <c r="CR31" s="679">
        <v>156326</v>
      </c>
      <c r="CS31" s="715"/>
      <c r="CT31" s="715"/>
      <c r="CU31" s="715"/>
      <c r="CV31" s="715"/>
      <c r="CW31" s="715"/>
      <c r="CX31" s="715"/>
      <c r="CY31" s="716"/>
      <c r="CZ31" s="684">
        <v>1.1000000000000001</v>
      </c>
      <c r="DA31" s="713"/>
      <c r="DB31" s="713"/>
      <c r="DC31" s="717"/>
      <c r="DD31" s="688">
        <v>149755</v>
      </c>
      <c r="DE31" s="715"/>
      <c r="DF31" s="715"/>
      <c r="DG31" s="715"/>
      <c r="DH31" s="715"/>
      <c r="DI31" s="715"/>
      <c r="DJ31" s="715"/>
      <c r="DK31" s="716"/>
      <c r="DL31" s="688">
        <v>149755</v>
      </c>
      <c r="DM31" s="715"/>
      <c r="DN31" s="715"/>
      <c r="DO31" s="715"/>
      <c r="DP31" s="715"/>
      <c r="DQ31" s="715"/>
      <c r="DR31" s="715"/>
      <c r="DS31" s="715"/>
      <c r="DT31" s="715"/>
      <c r="DU31" s="715"/>
      <c r="DV31" s="716"/>
      <c r="DW31" s="684">
        <v>1.7</v>
      </c>
      <c r="DX31" s="713"/>
      <c r="DY31" s="713"/>
      <c r="DZ31" s="713"/>
      <c r="EA31" s="713"/>
      <c r="EB31" s="713"/>
      <c r="EC31" s="714"/>
    </row>
    <row r="32" spans="2:133" ht="11.25" customHeight="1" x14ac:dyDescent="0.15">
      <c r="B32" s="676" t="s">
        <v>312</v>
      </c>
      <c r="C32" s="677"/>
      <c r="D32" s="677"/>
      <c r="E32" s="677"/>
      <c r="F32" s="677"/>
      <c r="G32" s="677"/>
      <c r="H32" s="677"/>
      <c r="I32" s="677"/>
      <c r="J32" s="677"/>
      <c r="K32" s="677"/>
      <c r="L32" s="677"/>
      <c r="M32" s="677"/>
      <c r="N32" s="677"/>
      <c r="O32" s="677"/>
      <c r="P32" s="677"/>
      <c r="Q32" s="678"/>
      <c r="R32" s="679">
        <v>490200</v>
      </c>
      <c r="S32" s="680"/>
      <c r="T32" s="680"/>
      <c r="U32" s="680"/>
      <c r="V32" s="680"/>
      <c r="W32" s="680"/>
      <c r="X32" s="680"/>
      <c r="Y32" s="681"/>
      <c r="Z32" s="682">
        <v>3.3</v>
      </c>
      <c r="AA32" s="682"/>
      <c r="AB32" s="682"/>
      <c r="AC32" s="682"/>
      <c r="AD32" s="683" t="s">
        <v>137</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97.4</v>
      </c>
      <c r="BH32" s="749"/>
      <c r="BI32" s="749"/>
      <c r="BJ32" s="749"/>
      <c r="BK32" s="749"/>
      <c r="BL32" s="749"/>
      <c r="BM32" s="750">
        <v>90.9</v>
      </c>
      <c r="BN32" s="749"/>
      <c r="BO32" s="749"/>
      <c r="BP32" s="749"/>
      <c r="BQ32" s="751"/>
      <c r="BR32" s="748">
        <v>97.6</v>
      </c>
      <c r="BS32" s="749"/>
      <c r="BT32" s="749"/>
      <c r="BU32" s="749"/>
      <c r="BV32" s="749"/>
      <c r="BW32" s="749"/>
      <c r="BX32" s="750">
        <v>91.8</v>
      </c>
      <c r="BY32" s="749"/>
      <c r="BZ32" s="749"/>
      <c r="CA32" s="749"/>
      <c r="CB32" s="751"/>
      <c r="CD32" s="746"/>
      <c r="CE32" s="747"/>
      <c r="CF32" s="694" t="s">
        <v>314</v>
      </c>
      <c r="CG32" s="695"/>
      <c r="CH32" s="695"/>
      <c r="CI32" s="695"/>
      <c r="CJ32" s="695"/>
      <c r="CK32" s="695"/>
      <c r="CL32" s="695"/>
      <c r="CM32" s="695"/>
      <c r="CN32" s="695"/>
      <c r="CO32" s="695"/>
      <c r="CP32" s="695"/>
      <c r="CQ32" s="696"/>
      <c r="CR32" s="679" t="s">
        <v>128</v>
      </c>
      <c r="CS32" s="680"/>
      <c r="CT32" s="680"/>
      <c r="CU32" s="680"/>
      <c r="CV32" s="680"/>
      <c r="CW32" s="680"/>
      <c r="CX32" s="680"/>
      <c r="CY32" s="681"/>
      <c r="CZ32" s="684" t="s">
        <v>128</v>
      </c>
      <c r="DA32" s="713"/>
      <c r="DB32" s="713"/>
      <c r="DC32" s="717"/>
      <c r="DD32" s="688" t="s">
        <v>136</v>
      </c>
      <c r="DE32" s="680"/>
      <c r="DF32" s="680"/>
      <c r="DG32" s="680"/>
      <c r="DH32" s="680"/>
      <c r="DI32" s="680"/>
      <c r="DJ32" s="680"/>
      <c r="DK32" s="681"/>
      <c r="DL32" s="688" t="s">
        <v>136</v>
      </c>
      <c r="DM32" s="680"/>
      <c r="DN32" s="680"/>
      <c r="DO32" s="680"/>
      <c r="DP32" s="680"/>
      <c r="DQ32" s="680"/>
      <c r="DR32" s="680"/>
      <c r="DS32" s="680"/>
      <c r="DT32" s="680"/>
      <c r="DU32" s="680"/>
      <c r="DV32" s="681"/>
      <c r="DW32" s="684" t="s">
        <v>137</v>
      </c>
      <c r="DX32" s="713"/>
      <c r="DY32" s="713"/>
      <c r="DZ32" s="713"/>
      <c r="EA32" s="713"/>
      <c r="EB32" s="713"/>
      <c r="EC32" s="714"/>
    </row>
    <row r="33" spans="2:133" ht="11.25" customHeight="1" x14ac:dyDescent="0.15">
      <c r="B33" s="676" t="s">
        <v>315</v>
      </c>
      <c r="C33" s="677"/>
      <c r="D33" s="677"/>
      <c r="E33" s="677"/>
      <c r="F33" s="677"/>
      <c r="G33" s="677"/>
      <c r="H33" s="677"/>
      <c r="I33" s="677"/>
      <c r="J33" s="677"/>
      <c r="K33" s="677"/>
      <c r="L33" s="677"/>
      <c r="M33" s="677"/>
      <c r="N33" s="677"/>
      <c r="O33" s="677"/>
      <c r="P33" s="677"/>
      <c r="Q33" s="678"/>
      <c r="R33" s="679">
        <v>626619</v>
      </c>
      <c r="S33" s="680"/>
      <c r="T33" s="680"/>
      <c r="U33" s="680"/>
      <c r="V33" s="680"/>
      <c r="W33" s="680"/>
      <c r="X33" s="680"/>
      <c r="Y33" s="681"/>
      <c r="Z33" s="682">
        <v>4.2</v>
      </c>
      <c r="AA33" s="682"/>
      <c r="AB33" s="682"/>
      <c r="AC33" s="682"/>
      <c r="AD33" s="683" t="s">
        <v>136</v>
      </c>
      <c r="AE33" s="683"/>
      <c r="AF33" s="683"/>
      <c r="AG33" s="683"/>
      <c r="AH33" s="683"/>
      <c r="AI33" s="683"/>
      <c r="AJ33" s="683"/>
      <c r="AK33" s="683"/>
      <c r="AL33" s="684" t="s">
        <v>137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7602048</v>
      </c>
      <c r="CS33" s="715"/>
      <c r="CT33" s="715"/>
      <c r="CU33" s="715"/>
      <c r="CV33" s="715"/>
      <c r="CW33" s="715"/>
      <c r="CX33" s="715"/>
      <c r="CY33" s="716"/>
      <c r="CZ33" s="684">
        <v>52.1</v>
      </c>
      <c r="DA33" s="713"/>
      <c r="DB33" s="713"/>
      <c r="DC33" s="717"/>
      <c r="DD33" s="688">
        <v>6059715</v>
      </c>
      <c r="DE33" s="715"/>
      <c r="DF33" s="715"/>
      <c r="DG33" s="715"/>
      <c r="DH33" s="715"/>
      <c r="DI33" s="715"/>
      <c r="DJ33" s="715"/>
      <c r="DK33" s="716"/>
      <c r="DL33" s="688">
        <v>4658149</v>
      </c>
      <c r="DM33" s="715"/>
      <c r="DN33" s="715"/>
      <c r="DO33" s="715"/>
      <c r="DP33" s="715"/>
      <c r="DQ33" s="715"/>
      <c r="DR33" s="715"/>
      <c r="DS33" s="715"/>
      <c r="DT33" s="715"/>
      <c r="DU33" s="715"/>
      <c r="DV33" s="716"/>
      <c r="DW33" s="684">
        <v>51.9</v>
      </c>
      <c r="DX33" s="713"/>
      <c r="DY33" s="713"/>
      <c r="DZ33" s="713"/>
      <c r="EA33" s="713"/>
      <c r="EB33" s="713"/>
      <c r="EC33" s="714"/>
    </row>
    <row r="34" spans="2:133" ht="11.25" customHeight="1" x14ac:dyDescent="0.15">
      <c r="B34" s="676" t="s">
        <v>317</v>
      </c>
      <c r="C34" s="677"/>
      <c r="D34" s="677"/>
      <c r="E34" s="677"/>
      <c r="F34" s="677"/>
      <c r="G34" s="677"/>
      <c r="H34" s="677"/>
      <c r="I34" s="677"/>
      <c r="J34" s="677"/>
      <c r="K34" s="677"/>
      <c r="L34" s="677"/>
      <c r="M34" s="677"/>
      <c r="N34" s="677"/>
      <c r="O34" s="677"/>
      <c r="P34" s="677"/>
      <c r="Q34" s="678"/>
      <c r="R34" s="679">
        <v>221571</v>
      </c>
      <c r="S34" s="680"/>
      <c r="T34" s="680"/>
      <c r="U34" s="680"/>
      <c r="V34" s="680"/>
      <c r="W34" s="680"/>
      <c r="X34" s="680"/>
      <c r="Y34" s="681"/>
      <c r="Z34" s="682">
        <v>1.5</v>
      </c>
      <c r="AA34" s="682"/>
      <c r="AB34" s="682"/>
      <c r="AC34" s="682"/>
      <c r="AD34" s="683">
        <v>494</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1822742</v>
      </c>
      <c r="CS34" s="680"/>
      <c r="CT34" s="680"/>
      <c r="CU34" s="680"/>
      <c r="CV34" s="680"/>
      <c r="CW34" s="680"/>
      <c r="CX34" s="680"/>
      <c r="CY34" s="681"/>
      <c r="CZ34" s="684">
        <v>12.5</v>
      </c>
      <c r="DA34" s="713"/>
      <c r="DB34" s="713"/>
      <c r="DC34" s="717"/>
      <c r="DD34" s="688">
        <v>1337131</v>
      </c>
      <c r="DE34" s="680"/>
      <c r="DF34" s="680"/>
      <c r="DG34" s="680"/>
      <c r="DH34" s="680"/>
      <c r="DI34" s="680"/>
      <c r="DJ34" s="680"/>
      <c r="DK34" s="681"/>
      <c r="DL34" s="688">
        <v>1208808</v>
      </c>
      <c r="DM34" s="680"/>
      <c r="DN34" s="680"/>
      <c r="DO34" s="680"/>
      <c r="DP34" s="680"/>
      <c r="DQ34" s="680"/>
      <c r="DR34" s="680"/>
      <c r="DS34" s="680"/>
      <c r="DT34" s="680"/>
      <c r="DU34" s="680"/>
      <c r="DV34" s="681"/>
      <c r="DW34" s="684">
        <v>13.5</v>
      </c>
      <c r="DX34" s="713"/>
      <c r="DY34" s="713"/>
      <c r="DZ34" s="713"/>
      <c r="EA34" s="713"/>
      <c r="EB34" s="713"/>
      <c r="EC34" s="714"/>
    </row>
    <row r="35" spans="2:133" ht="11.25" customHeight="1" x14ac:dyDescent="0.15">
      <c r="B35" s="676" t="s">
        <v>321</v>
      </c>
      <c r="C35" s="677"/>
      <c r="D35" s="677"/>
      <c r="E35" s="677"/>
      <c r="F35" s="677"/>
      <c r="G35" s="677"/>
      <c r="H35" s="677"/>
      <c r="I35" s="677"/>
      <c r="J35" s="677"/>
      <c r="K35" s="677"/>
      <c r="L35" s="677"/>
      <c r="M35" s="677"/>
      <c r="N35" s="677"/>
      <c r="O35" s="677"/>
      <c r="P35" s="677"/>
      <c r="Q35" s="678"/>
      <c r="R35" s="679">
        <v>1553616</v>
      </c>
      <c r="S35" s="680"/>
      <c r="T35" s="680"/>
      <c r="U35" s="680"/>
      <c r="V35" s="680"/>
      <c r="W35" s="680"/>
      <c r="X35" s="680"/>
      <c r="Y35" s="681"/>
      <c r="Z35" s="682">
        <v>10.3</v>
      </c>
      <c r="AA35" s="682"/>
      <c r="AB35" s="682"/>
      <c r="AC35" s="682"/>
      <c r="AD35" s="683" t="s">
        <v>137</v>
      </c>
      <c r="AE35" s="683"/>
      <c r="AF35" s="683"/>
      <c r="AG35" s="683"/>
      <c r="AH35" s="683"/>
      <c r="AI35" s="683"/>
      <c r="AJ35" s="683"/>
      <c r="AK35" s="683"/>
      <c r="AL35" s="684" t="s">
        <v>137</v>
      </c>
      <c r="AM35" s="685"/>
      <c r="AN35" s="685"/>
      <c r="AO35" s="686"/>
      <c r="AP35" s="234"/>
      <c r="AQ35" s="752" t="s">
        <v>322</v>
      </c>
      <c r="AR35" s="753"/>
      <c r="AS35" s="753"/>
      <c r="AT35" s="753"/>
      <c r="AU35" s="753"/>
      <c r="AV35" s="753"/>
      <c r="AW35" s="753"/>
      <c r="AX35" s="753"/>
      <c r="AY35" s="754"/>
      <c r="AZ35" s="668">
        <v>3577243</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83402</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135760</v>
      </c>
      <c r="CS35" s="715"/>
      <c r="CT35" s="715"/>
      <c r="CU35" s="715"/>
      <c r="CV35" s="715"/>
      <c r="CW35" s="715"/>
      <c r="CX35" s="715"/>
      <c r="CY35" s="716"/>
      <c r="CZ35" s="684">
        <v>0.9</v>
      </c>
      <c r="DA35" s="713"/>
      <c r="DB35" s="713"/>
      <c r="DC35" s="717"/>
      <c r="DD35" s="688">
        <v>117330</v>
      </c>
      <c r="DE35" s="715"/>
      <c r="DF35" s="715"/>
      <c r="DG35" s="715"/>
      <c r="DH35" s="715"/>
      <c r="DI35" s="715"/>
      <c r="DJ35" s="715"/>
      <c r="DK35" s="716"/>
      <c r="DL35" s="688">
        <v>117238</v>
      </c>
      <c r="DM35" s="715"/>
      <c r="DN35" s="715"/>
      <c r="DO35" s="715"/>
      <c r="DP35" s="715"/>
      <c r="DQ35" s="715"/>
      <c r="DR35" s="715"/>
      <c r="DS35" s="715"/>
      <c r="DT35" s="715"/>
      <c r="DU35" s="715"/>
      <c r="DV35" s="716"/>
      <c r="DW35" s="684">
        <v>1.3</v>
      </c>
      <c r="DX35" s="713"/>
      <c r="DY35" s="713"/>
      <c r="DZ35" s="713"/>
      <c r="EA35" s="713"/>
      <c r="EB35" s="713"/>
      <c r="EC35" s="714"/>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136</v>
      </c>
      <c r="S36" s="680"/>
      <c r="T36" s="680"/>
      <c r="U36" s="680"/>
      <c r="V36" s="680"/>
      <c r="W36" s="680"/>
      <c r="X36" s="680"/>
      <c r="Y36" s="681"/>
      <c r="Z36" s="682" t="s">
        <v>136</v>
      </c>
      <c r="AA36" s="682"/>
      <c r="AB36" s="682"/>
      <c r="AC36" s="682"/>
      <c r="AD36" s="683" t="s">
        <v>136</v>
      </c>
      <c r="AE36" s="683"/>
      <c r="AF36" s="683"/>
      <c r="AG36" s="683"/>
      <c r="AH36" s="683"/>
      <c r="AI36" s="683"/>
      <c r="AJ36" s="683"/>
      <c r="AK36" s="683"/>
      <c r="AL36" s="684" t="s">
        <v>136</v>
      </c>
      <c r="AM36" s="685"/>
      <c r="AN36" s="685"/>
      <c r="AO36" s="686"/>
      <c r="AQ36" s="756" t="s">
        <v>326</v>
      </c>
      <c r="AR36" s="757"/>
      <c r="AS36" s="757"/>
      <c r="AT36" s="757"/>
      <c r="AU36" s="757"/>
      <c r="AV36" s="757"/>
      <c r="AW36" s="757"/>
      <c r="AX36" s="757"/>
      <c r="AY36" s="758"/>
      <c r="AZ36" s="679">
        <v>1233538</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13846</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2652013</v>
      </c>
      <c r="CS36" s="680"/>
      <c r="CT36" s="680"/>
      <c r="CU36" s="680"/>
      <c r="CV36" s="680"/>
      <c r="CW36" s="680"/>
      <c r="CX36" s="680"/>
      <c r="CY36" s="681"/>
      <c r="CZ36" s="684">
        <v>18.2</v>
      </c>
      <c r="DA36" s="713"/>
      <c r="DB36" s="713"/>
      <c r="DC36" s="717"/>
      <c r="DD36" s="688">
        <v>2445362</v>
      </c>
      <c r="DE36" s="680"/>
      <c r="DF36" s="680"/>
      <c r="DG36" s="680"/>
      <c r="DH36" s="680"/>
      <c r="DI36" s="680"/>
      <c r="DJ36" s="680"/>
      <c r="DK36" s="681"/>
      <c r="DL36" s="688">
        <v>2000435</v>
      </c>
      <c r="DM36" s="680"/>
      <c r="DN36" s="680"/>
      <c r="DO36" s="680"/>
      <c r="DP36" s="680"/>
      <c r="DQ36" s="680"/>
      <c r="DR36" s="680"/>
      <c r="DS36" s="680"/>
      <c r="DT36" s="680"/>
      <c r="DU36" s="680"/>
      <c r="DV36" s="681"/>
      <c r="DW36" s="684">
        <v>22.3</v>
      </c>
      <c r="DX36" s="713"/>
      <c r="DY36" s="713"/>
      <c r="DZ36" s="713"/>
      <c r="EA36" s="713"/>
      <c r="EB36" s="713"/>
      <c r="EC36" s="714"/>
    </row>
    <row r="37" spans="2:133" ht="11.25" customHeight="1" x14ac:dyDescent="0.15">
      <c r="B37" s="676" t="s">
        <v>329</v>
      </c>
      <c r="C37" s="677"/>
      <c r="D37" s="677"/>
      <c r="E37" s="677"/>
      <c r="F37" s="677"/>
      <c r="G37" s="677"/>
      <c r="H37" s="677"/>
      <c r="I37" s="677"/>
      <c r="J37" s="677"/>
      <c r="K37" s="677"/>
      <c r="L37" s="677"/>
      <c r="M37" s="677"/>
      <c r="N37" s="677"/>
      <c r="O37" s="677"/>
      <c r="P37" s="677"/>
      <c r="Q37" s="678"/>
      <c r="R37" s="679">
        <v>335816</v>
      </c>
      <c r="S37" s="680"/>
      <c r="T37" s="680"/>
      <c r="U37" s="680"/>
      <c r="V37" s="680"/>
      <c r="W37" s="680"/>
      <c r="X37" s="680"/>
      <c r="Y37" s="681"/>
      <c r="Z37" s="682">
        <v>2.2000000000000002</v>
      </c>
      <c r="AA37" s="682"/>
      <c r="AB37" s="682"/>
      <c r="AC37" s="682"/>
      <c r="AD37" s="683" t="s">
        <v>136</v>
      </c>
      <c r="AE37" s="683"/>
      <c r="AF37" s="683"/>
      <c r="AG37" s="683"/>
      <c r="AH37" s="683"/>
      <c r="AI37" s="683"/>
      <c r="AJ37" s="683"/>
      <c r="AK37" s="683"/>
      <c r="AL37" s="684" t="s">
        <v>136</v>
      </c>
      <c r="AM37" s="685"/>
      <c r="AN37" s="685"/>
      <c r="AO37" s="686"/>
      <c r="AQ37" s="756" t="s">
        <v>330</v>
      </c>
      <c r="AR37" s="757"/>
      <c r="AS37" s="757"/>
      <c r="AT37" s="757"/>
      <c r="AU37" s="757"/>
      <c r="AV37" s="757"/>
      <c r="AW37" s="757"/>
      <c r="AX37" s="757"/>
      <c r="AY37" s="758"/>
      <c r="AZ37" s="679">
        <v>487939</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3377</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340161</v>
      </c>
      <c r="CS37" s="715"/>
      <c r="CT37" s="715"/>
      <c r="CU37" s="715"/>
      <c r="CV37" s="715"/>
      <c r="CW37" s="715"/>
      <c r="CX37" s="715"/>
      <c r="CY37" s="716"/>
      <c r="CZ37" s="684">
        <v>2.2999999999999998</v>
      </c>
      <c r="DA37" s="713"/>
      <c r="DB37" s="713"/>
      <c r="DC37" s="717"/>
      <c r="DD37" s="688">
        <v>340161</v>
      </c>
      <c r="DE37" s="715"/>
      <c r="DF37" s="715"/>
      <c r="DG37" s="715"/>
      <c r="DH37" s="715"/>
      <c r="DI37" s="715"/>
      <c r="DJ37" s="715"/>
      <c r="DK37" s="716"/>
      <c r="DL37" s="688">
        <v>340161</v>
      </c>
      <c r="DM37" s="715"/>
      <c r="DN37" s="715"/>
      <c r="DO37" s="715"/>
      <c r="DP37" s="715"/>
      <c r="DQ37" s="715"/>
      <c r="DR37" s="715"/>
      <c r="DS37" s="715"/>
      <c r="DT37" s="715"/>
      <c r="DU37" s="715"/>
      <c r="DV37" s="716"/>
      <c r="DW37" s="684">
        <v>3.8</v>
      </c>
      <c r="DX37" s="713"/>
      <c r="DY37" s="713"/>
      <c r="DZ37" s="713"/>
      <c r="EA37" s="713"/>
      <c r="EB37" s="713"/>
      <c r="EC37" s="714"/>
    </row>
    <row r="38" spans="2:133" ht="11.25" customHeight="1" x14ac:dyDescent="0.15">
      <c r="B38" s="724" t="s">
        <v>333</v>
      </c>
      <c r="C38" s="725"/>
      <c r="D38" s="725"/>
      <c r="E38" s="725"/>
      <c r="F38" s="725"/>
      <c r="G38" s="725"/>
      <c r="H38" s="725"/>
      <c r="I38" s="725"/>
      <c r="J38" s="725"/>
      <c r="K38" s="725"/>
      <c r="L38" s="725"/>
      <c r="M38" s="725"/>
      <c r="N38" s="725"/>
      <c r="O38" s="725"/>
      <c r="P38" s="725"/>
      <c r="Q38" s="726"/>
      <c r="R38" s="759">
        <v>15059447</v>
      </c>
      <c r="S38" s="760"/>
      <c r="T38" s="760"/>
      <c r="U38" s="760"/>
      <c r="V38" s="760"/>
      <c r="W38" s="760"/>
      <c r="X38" s="760"/>
      <c r="Y38" s="761"/>
      <c r="Z38" s="762">
        <v>100</v>
      </c>
      <c r="AA38" s="762"/>
      <c r="AB38" s="762"/>
      <c r="AC38" s="762"/>
      <c r="AD38" s="763">
        <v>8641593</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466082</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5095</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1877623</v>
      </c>
      <c r="CS38" s="680"/>
      <c r="CT38" s="680"/>
      <c r="CU38" s="680"/>
      <c r="CV38" s="680"/>
      <c r="CW38" s="680"/>
      <c r="CX38" s="680"/>
      <c r="CY38" s="681"/>
      <c r="CZ38" s="684">
        <v>12.9</v>
      </c>
      <c r="DA38" s="713"/>
      <c r="DB38" s="713"/>
      <c r="DC38" s="717"/>
      <c r="DD38" s="688">
        <v>1633957</v>
      </c>
      <c r="DE38" s="680"/>
      <c r="DF38" s="680"/>
      <c r="DG38" s="680"/>
      <c r="DH38" s="680"/>
      <c r="DI38" s="680"/>
      <c r="DJ38" s="680"/>
      <c r="DK38" s="681"/>
      <c r="DL38" s="688">
        <v>1331668</v>
      </c>
      <c r="DM38" s="680"/>
      <c r="DN38" s="680"/>
      <c r="DO38" s="680"/>
      <c r="DP38" s="680"/>
      <c r="DQ38" s="680"/>
      <c r="DR38" s="680"/>
      <c r="DS38" s="680"/>
      <c r="DT38" s="680"/>
      <c r="DU38" s="680"/>
      <c r="DV38" s="681"/>
      <c r="DW38" s="684">
        <v>14.8</v>
      </c>
      <c r="DX38" s="713"/>
      <c r="DY38" s="713"/>
      <c r="DZ38" s="713"/>
      <c r="EA38" s="713"/>
      <c r="EB38" s="713"/>
      <c r="EC38" s="714"/>
    </row>
    <row r="39" spans="2:133" ht="11.25" customHeight="1" x14ac:dyDescent="0.15">
      <c r="AQ39" s="756" t="s">
        <v>337</v>
      </c>
      <c r="AR39" s="757"/>
      <c r="AS39" s="757"/>
      <c r="AT39" s="757"/>
      <c r="AU39" s="757"/>
      <c r="AV39" s="757"/>
      <c r="AW39" s="757"/>
      <c r="AX39" s="757"/>
      <c r="AY39" s="758"/>
      <c r="AZ39" s="679">
        <v>13829</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92</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1112274</v>
      </c>
      <c r="CS39" s="715"/>
      <c r="CT39" s="715"/>
      <c r="CU39" s="715"/>
      <c r="CV39" s="715"/>
      <c r="CW39" s="715"/>
      <c r="CX39" s="715"/>
      <c r="CY39" s="716"/>
      <c r="CZ39" s="684">
        <v>7.6</v>
      </c>
      <c r="DA39" s="713"/>
      <c r="DB39" s="713"/>
      <c r="DC39" s="717"/>
      <c r="DD39" s="688">
        <v>524630</v>
      </c>
      <c r="DE39" s="715"/>
      <c r="DF39" s="715"/>
      <c r="DG39" s="715"/>
      <c r="DH39" s="715"/>
      <c r="DI39" s="715"/>
      <c r="DJ39" s="715"/>
      <c r="DK39" s="716"/>
      <c r="DL39" s="688" t="s">
        <v>128</v>
      </c>
      <c r="DM39" s="715"/>
      <c r="DN39" s="715"/>
      <c r="DO39" s="715"/>
      <c r="DP39" s="715"/>
      <c r="DQ39" s="715"/>
      <c r="DR39" s="715"/>
      <c r="DS39" s="715"/>
      <c r="DT39" s="715"/>
      <c r="DU39" s="715"/>
      <c r="DV39" s="716"/>
      <c r="DW39" s="684" t="s">
        <v>136</v>
      </c>
      <c r="DX39" s="713"/>
      <c r="DY39" s="713"/>
      <c r="DZ39" s="713"/>
      <c r="EA39" s="713"/>
      <c r="EB39" s="713"/>
      <c r="EC39" s="714"/>
    </row>
    <row r="40" spans="2:133" ht="11.25" customHeight="1" x14ac:dyDescent="0.15">
      <c r="AQ40" s="756" t="s">
        <v>341</v>
      </c>
      <c r="AR40" s="757"/>
      <c r="AS40" s="757"/>
      <c r="AT40" s="757"/>
      <c r="AU40" s="757"/>
      <c r="AV40" s="757"/>
      <c r="AW40" s="757"/>
      <c r="AX40" s="757"/>
      <c r="AY40" s="758"/>
      <c r="AZ40" s="679">
        <v>304506</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128</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1636</v>
      </c>
      <c r="CS40" s="680"/>
      <c r="CT40" s="680"/>
      <c r="CU40" s="680"/>
      <c r="CV40" s="680"/>
      <c r="CW40" s="680"/>
      <c r="CX40" s="680"/>
      <c r="CY40" s="681"/>
      <c r="CZ40" s="684">
        <v>0</v>
      </c>
      <c r="DA40" s="713"/>
      <c r="DB40" s="713"/>
      <c r="DC40" s="717"/>
      <c r="DD40" s="688">
        <v>1305</v>
      </c>
      <c r="DE40" s="680"/>
      <c r="DF40" s="680"/>
      <c r="DG40" s="680"/>
      <c r="DH40" s="680"/>
      <c r="DI40" s="680"/>
      <c r="DJ40" s="680"/>
      <c r="DK40" s="681"/>
      <c r="DL40" s="688" t="s">
        <v>136</v>
      </c>
      <c r="DM40" s="680"/>
      <c r="DN40" s="680"/>
      <c r="DO40" s="680"/>
      <c r="DP40" s="680"/>
      <c r="DQ40" s="680"/>
      <c r="DR40" s="680"/>
      <c r="DS40" s="680"/>
      <c r="DT40" s="680"/>
      <c r="DU40" s="680"/>
      <c r="DV40" s="681"/>
      <c r="DW40" s="684" t="s">
        <v>137</v>
      </c>
      <c r="DX40" s="713"/>
      <c r="DY40" s="713"/>
      <c r="DZ40" s="713"/>
      <c r="EA40" s="713"/>
      <c r="EB40" s="713"/>
      <c r="EC40" s="714"/>
    </row>
    <row r="41" spans="2:133" ht="11.25" customHeight="1" x14ac:dyDescent="0.15">
      <c r="AQ41" s="766" t="s">
        <v>344</v>
      </c>
      <c r="AR41" s="767"/>
      <c r="AS41" s="767"/>
      <c r="AT41" s="767"/>
      <c r="AU41" s="767"/>
      <c r="AV41" s="767"/>
      <c r="AW41" s="767"/>
      <c r="AX41" s="767"/>
      <c r="AY41" s="768"/>
      <c r="AZ41" s="759">
        <v>1071349</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438</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137</v>
      </c>
      <c r="DA41" s="713"/>
      <c r="DB41" s="713"/>
      <c r="DC41" s="717"/>
      <c r="DD41" s="688" t="s">
        <v>137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1681945</v>
      </c>
      <c r="CS42" s="680"/>
      <c r="CT42" s="680"/>
      <c r="CU42" s="680"/>
      <c r="CV42" s="680"/>
      <c r="CW42" s="680"/>
      <c r="CX42" s="680"/>
      <c r="CY42" s="681"/>
      <c r="CZ42" s="684">
        <v>11.5</v>
      </c>
      <c r="DA42" s="685"/>
      <c r="DB42" s="685"/>
      <c r="DC42" s="780"/>
      <c r="DD42" s="688">
        <v>525409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35219</v>
      </c>
      <c r="CS43" s="715"/>
      <c r="CT43" s="715"/>
      <c r="CU43" s="715"/>
      <c r="CV43" s="715"/>
      <c r="CW43" s="715"/>
      <c r="CX43" s="715"/>
      <c r="CY43" s="716"/>
      <c r="CZ43" s="684">
        <v>0.2</v>
      </c>
      <c r="DA43" s="713"/>
      <c r="DB43" s="713"/>
      <c r="DC43" s="717"/>
      <c r="DD43" s="688">
        <v>35219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302</v>
      </c>
      <c r="CE44" s="792"/>
      <c r="CF44" s="676" t="s">
        <v>352</v>
      </c>
      <c r="CG44" s="677"/>
      <c r="CH44" s="677"/>
      <c r="CI44" s="677"/>
      <c r="CJ44" s="677"/>
      <c r="CK44" s="677"/>
      <c r="CL44" s="677"/>
      <c r="CM44" s="677"/>
      <c r="CN44" s="677"/>
      <c r="CO44" s="677"/>
      <c r="CP44" s="677"/>
      <c r="CQ44" s="678"/>
      <c r="CR44" s="679">
        <v>1334387</v>
      </c>
      <c r="CS44" s="680"/>
      <c r="CT44" s="680"/>
      <c r="CU44" s="680"/>
      <c r="CV44" s="680"/>
      <c r="CW44" s="680"/>
      <c r="CX44" s="680"/>
      <c r="CY44" s="681"/>
      <c r="CZ44" s="684">
        <v>9.1999999999999993</v>
      </c>
      <c r="DA44" s="685"/>
      <c r="DB44" s="685"/>
      <c r="DC44" s="780"/>
      <c r="DD44" s="688">
        <v>357073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439302</v>
      </c>
      <c r="CS45" s="715"/>
      <c r="CT45" s="715"/>
      <c r="CU45" s="715"/>
      <c r="CV45" s="715"/>
      <c r="CW45" s="715"/>
      <c r="CX45" s="715"/>
      <c r="CY45" s="716"/>
      <c r="CZ45" s="684">
        <v>3</v>
      </c>
      <c r="DA45" s="713"/>
      <c r="DB45" s="713"/>
      <c r="DC45" s="717"/>
      <c r="DD45" s="688">
        <v>18816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817797</v>
      </c>
      <c r="CS46" s="680"/>
      <c r="CT46" s="680"/>
      <c r="CU46" s="680"/>
      <c r="CV46" s="680"/>
      <c r="CW46" s="680"/>
      <c r="CX46" s="680"/>
      <c r="CY46" s="681"/>
      <c r="CZ46" s="684">
        <v>5.6</v>
      </c>
      <c r="DA46" s="685"/>
      <c r="DB46" s="685"/>
      <c r="DC46" s="780"/>
      <c r="DD46" s="688">
        <v>316079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347558</v>
      </c>
      <c r="CS47" s="715"/>
      <c r="CT47" s="715"/>
      <c r="CU47" s="715"/>
      <c r="CV47" s="715"/>
      <c r="CW47" s="715"/>
      <c r="CX47" s="715"/>
      <c r="CY47" s="716"/>
      <c r="CZ47" s="684">
        <v>2.4</v>
      </c>
      <c r="DA47" s="713"/>
      <c r="DB47" s="713"/>
      <c r="DC47" s="717"/>
      <c r="DD47" s="688">
        <v>168336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137</v>
      </c>
      <c r="CS48" s="680"/>
      <c r="CT48" s="680"/>
      <c r="CU48" s="680"/>
      <c r="CV48" s="680"/>
      <c r="CW48" s="680"/>
      <c r="CX48" s="680"/>
      <c r="CY48" s="681"/>
      <c r="CZ48" s="684" t="s">
        <v>137</v>
      </c>
      <c r="DA48" s="685"/>
      <c r="DB48" s="685"/>
      <c r="DC48" s="780"/>
      <c r="DD48" s="688" t="s">
        <v>136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14580794</v>
      </c>
      <c r="CS49" s="749"/>
      <c r="CT49" s="749"/>
      <c r="CU49" s="749"/>
      <c r="CV49" s="749"/>
      <c r="CW49" s="749"/>
      <c r="CX49" s="749"/>
      <c r="CY49" s="781"/>
      <c r="CZ49" s="764">
        <v>100</v>
      </c>
      <c r="DA49" s="782"/>
      <c r="DB49" s="782"/>
      <c r="DC49" s="783"/>
      <c r="DD49" s="784">
        <v>10574732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eM/XR347iU7KAclp7DmWUuj4m/o/IGoQ9NBNzipMSWFnGDceiU703GB/kJk8Ju75nwDIJ6/tY3KjUv6V9n8c3g==" saltValue="F8lrp77KzIJnXszQL/Xy6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15067</v>
      </c>
      <c r="R7" s="815"/>
      <c r="S7" s="815"/>
      <c r="T7" s="815"/>
      <c r="U7" s="815"/>
      <c r="V7" s="815">
        <v>14589</v>
      </c>
      <c r="W7" s="815"/>
      <c r="X7" s="815"/>
      <c r="Y7" s="815"/>
      <c r="Z7" s="815"/>
      <c r="AA7" s="815">
        <v>479</v>
      </c>
      <c r="AB7" s="815"/>
      <c r="AC7" s="815"/>
      <c r="AD7" s="815"/>
      <c r="AE7" s="816"/>
      <c r="AF7" s="817">
        <v>194</v>
      </c>
      <c r="AG7" s="818"/>
      <c r="AH7" s="818"/>
      <c r="AI7" s="818"/>
      <c r="AJ7" s="819"/>
      <c r="AK7" s="854">
        <v>490</v>
      </c>
      <c r="AL7" s="855"/>
      <c r="AM7" s="855"/>
      <c r="AN7" s="855"/>
      <c r="AO7" s="855"/>
      <c r="AP7" s="855">
        <v>16452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593</v>
      </c>
      <c r="BT7" s="859"/>
      <c r="BU7" s="859"/>
      <c r="BV7" s="859"/>
      <c r="BW7" s="859"/>
      <c r="BX7" s="859"/>
      <c r="BY7" s="859"/>
      <c r="BZ7" s="859"/>
      <c r="CA7" s="859"/>
      <c r="CB7" s="859"/>
      <c r="CC7" s="859"/>
      <c r="CD7" s="859"/>
      <c r="CE7" s="859"/>
      <c r="CF7" s="859"/>
      <c r="CG7" s="860"/>
      <c r="CH7" s="851">
        <v>-4</v>
      </c>
      <c r="CI7" s="852"/>
      <c r="CJ7" s="852"/>
      <c r="CK7" s="852"/>
      <c r="CL7" s="853"/>
      <c r="CM7" s="851">
        <v>68</v>
      </c>
      <c r="CN7" s="852"/>
      <c r="CO7" s="852"/>
      <c r="CP7" s="852"/>
      <c r="CQ7" s="853"/>
      <c r="CR7" s="851">
        <v>1</v>
      </c>
      <c r="CS7" s="852"/>
      <c r="CT7" s="852"/>
      <c r="CU7" s="852"/>
      <c r="CV7" s="853"/>
      <c r="CW7" s="851" t="s">
        <v>598</v>
      </c>
      <c r="CX7" s="852"/>
      <c r="CY7" s="852"/>
      <c r="CZ7" s="852"/>
      <c r="DA7" s="853"/>
      <c r="DB7" s="851" t="s">
        <v>598</v>
      </c>
      <c r="DC7" s="852"/>
      <c r="DD7" s="852"/>
      <c r="DE7" s="852"/>
      <c r="DF7" s="853"/>
      <c r="DG7" s="851" t="s">
        <v>598</v>
      </c>
      <c r="DH7" s="852"/>
      <c r="DI7" s="852"/>
      <c r="DJ7" s="852"/>
      <c r="DK7" s="853"/>
      <c r="DL7" s="851" t="s">
        <v>598</v>
      </c>
      <c r="DM7" s="852"/>
      <c r="DN7" s="852"/>
      <c r="DO7" s="852"/>
      <c r="DP7" s="853"/>
      <c r="DQ7" s="851" t="s">
        <v>598</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594</v>
      </c>
      <c r="BT8" s="849"/>
      <c r="BU8" s="849"/>
      <c r="BV8" s="849"/>
      <c r="BW8" s="849"/>
      <c r="BX8" s="849"/>
      <c r="BY8" s="849"/>
      <c r="BZ8" s="849"/>
      <c r="CA8" s="849"/>
      <c r="CB8" s="849"/>
      <c r="CC8" s="849"/>
      <c r="CD8" s="849"/>
      <c r="CE8" s="849"/>
      <c r="CF8" s="849"/>
      <c r="CG8" s="850"/>
      <c r="CH8" s="861">
        <v>1</v>
      </c>
      <c r="CI8" s="862"/>
      <c r="CJ8" s="862"/>
      <c r="CK8" s="862"/>
      <c r="CL8" s="863"/>
      <c r="CM8" s="861">
        <v>14</v>
      </c>
      <c r="CN8" s="862"/>
      <c r="CO8" s="862"/>
      <c r="CP8" s="862"/>
      <c r="CQ8" s="863"/>
      <c r="CR8" s="861">
        <v>6</v>
      </c>
      <c r="CS8" s="862"/>
      <c r="CT8" s="862"/>
      <c r="CU8" s="862"/>
      <c r="CV8" s="863"/>
      <c r="CW8" s="861" t="s">
        <v>598</v>
      </c>
      <c r="CX8" s="862"/>
      <c r="CY8" s="862"/>
      <c r="CZ8" s="862"/>
      <c r="DA8" s="863"/>
      <c r="DB8" s="861" t="s">
        <v>598</v>
      </c>
      <c r="DC8" s="862"/>
      <c r="DD8" s="862"/>
      <c r="DE8" s="862"/>
      <c r="DF8" s="863"/>
      <c r="DG8" s="861" t="s">
        <v>598</v>
      </c>
      <c r="DH8" s="862"/>
      <c r="DI8" s="862"/>
      <c r="DJ8" s="862"/>
      <c r="DK8" s="863"/>
      <c r="DL8" s="861" t="s">
        <v>598</v>
      </c>
      <c r="DM8" s="862"/>
      <c r="DN8" s="862"/>
      <c r="DO8" s="862"/>
      <c r="DP8" s="863"/>
      <c r="DQ8" s="861" t="s">
        <v>598</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595</v>
      </c>
      <c r="BT9" s="849"/>
      <c r="BU9" s="849"/>
      <c r="BV9" s="849"/>
      <c r="BW9" s="849"/>
      <c r="BX9" s="849"/>
      <c r="BY9" s="849"/>
      <c r="BZ9" s="849"/>
      <c r="CA9" s="849"/>
      <c r="CB9" s="849"/>
      <c r="CC9" s="849"/>
      <c r="CD9" s="849"/>
      <c r="CE9" s="849"/>
      <c r="CF9" s="849"/>
      <c r="CG9" s="850"/>
      <c r="CH9" s="861">
        <v>1</v>
      </c>
      <c r="CI9" s="862"/>
      <c r="CJ9" s="862"/>
      <c r="CK9" s="862"/>
      <c r="CL9" s="863"/>
      <c r="CM9" s="861">
        <v>64</v>
      </c>
      <c r="CN9" s="862"/>
      <c r="CO9" s="862"/>
      <c r="CP9" s="862"/>
      <c r="CQ9" s="863"/>
      <c r="CR9" s="861">
        <v>5</v>
      </c>
      <c r="CS9" s="862"/>
      <c r="CT9" s="862"/>
      <c r="CU9" s="862"/>
      <c r="CV9" s="863"/>
      <c r="CW9" s="861" t="s">
        <v>598</v>
      </c>
      <c r="CX9" s="862"/>
      <c r="CY9" s="862"/>
      <c r="CZ9" s="862"/>
      <c r="DA9" s="863"/>
      <c r="DB9" s="861" t="s">
        <v>598</v>
      </c>
      <c r="DC9" s="862"/>
      <c r="DD9" s="862"/>
      <c r="DE9" s="862"/>
      <c r="DF9" s="863"/>
      <c r="DG9" s="861" t="s">
        <v>598</v>
      </c>
      <c r="DH9" s="862"/>
      <c r="DI9" s="862"/>
      <c r="DJ9" s="862"/>
      <c r="DK9" s="863"/>
      <c r="DL9" s="861" t="s">
        <v>598</v>
      </c>
      <c r="DM9" s="862"/>
      <c r="DN9" s="862"/>
      <c r="DO9" s="862"/>
      <c r="DP9" s="863"/>
      <c r="DQ9" s="861" t="s">
        <v>598</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596</v>
      </c>
      <c r="BT10" s="849"/>
      <c r="BU10" s="849"/>
      <c r="BV10" s="849"/>
      <c r="BW10" s="849"/>
      <c r="BX10" s="849"/>
      <c r="BY10" s="849"/>
      <c r="BZ10" s="849"/>
      <c r="CA10" s="849"/>
      <c r="CB10" s="849"/>
      <c r="CC10" s="849"/>
      <c r="CD10" s="849"/>
      <c r="CE10" s="849"/>
      <c r="CF10" s="849"/>
      <c r="CG10" s="850"/>
      <c r="CH10" s="861">
        <v>0</v>
      </c>
      <c r="CI10" s="862"/>
      <c r="CJ10" s="862"/>
      <c r="CK10" s="862"/>
      <c r="CL10" s="863"/>
      <c r="CM10" s="861">
        <v>82</v>
      </c>
      <c r="CN10" s="862"/>
      <c r="CO10" s="862"/>
      <c r="CP10" s="862"/>
      <c r="CQ10" s="863"/>
      <c r="CR10" s="861">
        <v>95</v>
      </c>
      <c r="CS10" s="862"/>
      <c r="CT10" s="862"/>
      <c r="CU10" s="862"/>
      <c r="CV10" s="863"/>
      <c r="CW10" s="861" t="s">
        <v>598</v>
      </c>
      <c r="CX10" s="862"/>
      <c r="CY10" s="862"/>
      <c r="CZ10" s="862"/>
      <c r="DA10" s="863"/>
      <c r="DB10" s="861" t="s">
        <v>598</v>
      </c>
      <c r="DC10" s="862"/>
      <c r="DD10" s="862"/>
      <c r="DE10" s="862"/>
      <c r="DF10" s="863"/>
      <c r="DG10" s="861" t="s">
        <v>598</v>
      </c>
      <c r="DH10" s="862"/>
      <c r="DI10" s="862"/>
      <c r="DJ10" s="862"/>
      <c r="DK10" s="863"/>
      <c r="DL10" s="861" t="s">
        <v>598</v>
      </c>
      <c r="DM10" s="862"/>
      <c r="DN10" s="862"/>
      <c r="DO10" s="862"/>
      <c r="DP10" s="863"/>
      <c r="DQ10" s="861" t="s">
        <v>598</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0" t="s">
        <v>383</v>
      </c>
      <c r="C23" s="871"/>
      <c r="D23" s="871"/>
      <c r="E23" s="871"/>
      <c r="F23" s="871"/>
      <c r="G23" s="871"/>
      <c r="H23" s="871"/>
      <c r="I23" s="871"/>
      <c r="J23" s="871"/>
      <c r="K23" s="871"/>
      <c r="L23" s="871"/>
      <c r="M23" s="871"/>
      <c r="N23" s="871"/>
      <c r="O23" s="871"/>
      <c r="P23" s="872"/>
      <c r="Q23" s="873">
        <v>15067</v>
      </c>
      <c r="R23" s="874"/>
      <c r="S23" s="874"/>
      <c r="T23" s="874"/>
      <c r="U23" s="874"/>
      <c r="V23" s="874">
        <v>14589</v>
      </c>
      <c r="W23" s="874"/>
      <c r="X23" s="874"/>
      <c r="Y23" s="874"/>
      <c r="Z23" s="874"/>
      <c r="AA23" s="874">
        <v>479</v>
      </c>
      <c r="AB23" s="874"/>
      <c r="AC23" s="874"/>
      <c r="AD23" s="874"/>
      <c r="AE23" s="875"/>
      <c r="AF23" s="876">
        <v>194</v>
      </c>
      <c r="AG23" s="874"/>
      <c r="AH23" s="874"/>
      <c r="AI23" s="874"/>
      <c r="AJ23" s="877"/>
      <c r="AK23" s="878"/>
      <c r="AL23" s="879"/>
      <c r="AM23" s="879"/>
      <c r="AN23" s="879"/>
      <c r="AO23" s="879"/>
      <c r="AP23" s="874">
        <v>16452</v>
      </c>
      <c r="AQ23" s="874"/>
      <c r="AR23" s="874"/>
      <c r="AS23" s="874"/>
      <c r="AT23" s="874"/>
      <c r="AU23" s="880"/>
      <c r="AV23" s="880"/>
      <c r="AW23" s="880"/>
      <c r="AX23" s="880"/>
      <c r="AY23" s="881"/>
      <c r="AZ23" s="889" t="s">
        <v>384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2">
        <v>3174</v>
      </c>
      <c r="R28" s="903"/>
      <c r="S28" s="903"/>
      <c r="T28" s="903"/>
      <c r="U28" s="903"/>
      <c r="V28" s="903">
        <v>3090</v>
      </c>
      <c r="W28" s="903"/>
      <c r="X28" s="903"/>
      <c r="Y28" s="903"/>
      <c r="Z28" s="903"/>
      <c r="AA28" s="903">
        <v>83</v>
      </c>
      <c r="AB28" s="903"/>
      <c r="AC28" s="903"/>
      <c r="AD28" s="903"/>
      <c r="AE28" s="904"/>
      <c r="AF28" s="905">
        <v>83</v>
      </c>
      <c r="AG28" s="903"/>
      <c r="AH28" s="903"/>
      <c r="AI28" s="903"/>
      <c r="AJ28" s="906"/>
      <c r="AK28" s="907">
        <v>305</v>
      </c>
      <c r="AL28" s="898"/>
      <c r="AM28" s="898"/>
      <c r="AN28" s="898"/>
      <c r="AO28" s="898"/>
      <c r="AP28" s="898" t="s">
        <v>581</v>
      </c>
      <c r="AQ28" s="898"/>
      <c r="AR28" s="898"/>
      <c r="AS28" s="898"/>
      <c r="AT28" s="898"/>
      <c r="AU28" s="898" t="s">
        <v>581</v>
      </c>
      <c r="AV28" s="898"/>
      <c r="AW28" s="898"/>
      <c r="AX28" s="898"/>
      <c r="AY28" s="898"/>
      <c r="AZ28" s="899" t="s">
        <v>581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3535</v>
      </c>
      <c r="R29" s="839"/>
      <c r="S29" s="839"/>
      <c r="T29" s="839"/>
      <c r="U29" s="839"/>
      <c r="V29" s="839">
        <v>3330</v>
      </c>
      <c r="W29" s="839"/>
      <c r="X29" s="839"/>
      <c r="Y29" s="839"/>
      <c r="Z29" s="839"/>
      <c r="AA29" s="839">
        <v>206</v>
      </c>
      <c r="AB29" s="839"/>
      <c r="AC29" s="839"/>
      <c r="AD29" s="839"/>
      <c r="AE29" s="840"/>
      <c r="AF29" s="841">
        <v>206</v>
      </c>
      <c r="AG29" s="842"/>
      <c r="AH29" s="842"/>
      <c r="AI29" s="842"/>
      <c r="AJ29" s="843"/>
      <c r="AK29" s="910">
        <v>529</v>
      </c>
      <c r="AL29" s="911"/>
      <c r="AM29" s="911"/>
      <c r="AN29" s="911"/>
      <c r="AO29" s="911"/>
      <c r="AP29" s="911" t="s">
        <v>581</v>
      </c>
      <c r="AQ29" s="911"/>
      <c r="AR29" s="911"/>
      <c r="AS29" s="911"/>
      <c r="AT29" s="911"/>
      <c r="AU29" s="911" t="s">
        <v>581</v>
      </c>
      <c r="AV29" s="911"/>
      <c r="AW29" s="911"/>
      <c r="AX29" s="911"/>
      <c r="AY29" s="911"/>
      <c r="AZ29" s="912" t="s">
        <v>581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441</v>
      </c>
      <c r="R30" s="839"/>
      <c r="S30" s="839"/>
      <c r="T30" s="839"/>
      <c r="U30" s="839"/>
      <c r="V30" s="839">
        <v>441</v>
      </c>
      <c r="W30" s="839"/>
      <c r="X30" s="839"/>
      <c r="Y30" s="839"/>
      <c r="Z30" s="839"/>
      <c r="AA30" s="839">
        <v>0</v>
      </c>
      <c r="AB30" s="839"/>
      <c r="AC30" s="839"/>
      <c r="AD30" s="839"/>
      <c r="AE30" s="840"/>
      <c r="AF30" s="841">
        <v>0</v>
      </c>
      <c r="AG30" s="842"/>
      <c r="AH30" s="842"/>
      <c r="AI30" s="842"/>
      <c r="AJ30" s="843"/>
      <c r="AK30" s="910">
        <v>163</v>
      </c>
      <c r="AL30" s="911"/>
      <c r="AM30" s="911"/>
      <c r="AN30" s="911"/>
      <c r="AO30" s="911"/>
      <c r="AP30" s="911" t="s">
        <v>581</v>
      </c>
      <c r="AQ30" s="911"/>
      <c r="AR30" s="911"/>
      <c r="AS30" s="911"/>
      <c r="AT30" s="911"/>
      <c r="AU30" s="911" t="s">
        <v>581</v>
      </c>
      <c r="AV30" s="911"/>
      <c r="AW30" s="911"/>
      <c r="AX30" s="911"/>
      <c r="AY30" s="911"/>
      <c r="AZ30" s="912" t="s">
        <v>581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7</v>
      </c>
      <c r="R31" s="839"/>
      <c r="S31" s="839"/>
      <c r="T31" s="839"/>
      <c r="U31" s="839"/>
      <c r="V31" s="839">
        <v>7</v>
      </c>
      <c r="W31" s="839"/>
      <c r="X31" s="839"/>
      <c r="Y31" s="839"/>
      <c r="Z31" s="839"/>
      <c r="AA31" s="839">
        <v>0</v>
      </c>
      <c r="AB31" s="839"/>
      <c r="AC31" s="839"/>
      <c r="AD31" s="839"/>
      <c r="AE31" s="840"/>
      <c r="AF31" s="841">
        <v>0</v>
      </c>
      <c r="AG31" s="842"/>
      <c r="AH31" s="842"/>
      <c r="AI31" s="842"/>
      <c r="AJ31" s="843"/>
      <c r="AK31" s="910" t="s">
        <v>581</v>
      </c>
      <c r="AL31" s="911"/>
      <c r="AM31" s="911"/>
      <c r="AN31" s="911"/>
      <c r="AO31" s="911"/>
      <c r="AP31" s="911" t="s">
        <v>581</v>
      </c>
      <c r="AQ31" s="911"/>
      <c r="AR31" s="911"/>
      <c r="AS31" s="911"/>
      <c r="AT31" s="911"/>
      <c r="AU31" s="911" t="s">
        <v>581</v>
      </c>
      <c r="AV31" s="911"/>
      <c r="AW31" s="911"/>
      <c r="AX31" s="911"/>
      <c r="AY31" s="911"/>
      <c r="AZ31" s="912" t="s">
        <v>581</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399</v>
      </c>
      <c r="C32" s="836"/>
      <c r="D32" s="836"/>
      <c r="E32" s="836"/>
      <c r="F32" s="836"/>
      <c r="G32" s="836"/>
      <c r="H32" s="836"/>
      <c r="I32" s="836"/>
      <c r="J32" s="836"/>
      <c r="K32" s="836"/>
      <c r="L32" s="836"/>
      <c r="M32" s="836"/>
      <c r="N32" s="836"/>
      <c r="O32" s="836"/>
      <c r="P32" s="837"/>
      <c r="Q32" s="838">
        <v>849</v>
      </c>
      <c r="R32" s="839"/>
      <c r="S32" s="839"/>
      <c r="T32" s="839"/>
      <c r="U32" s="839"/>
      <c r="V32" s="839">
        <v>806</v>
      </c>
      <c r="W32" s="839"/>
      <c r="X32" s="839"/>
      <c r="Y32" s="839"/>
      <c r="Z32" s="839"/>
      <c r="AA32" s="839">
        <v>43</v>
      </c>
      <c r="AB32" s="839"/>
      <c r="AC32" s="839"/>
      <c r="AD32" s="839"/>
      <c r="AE32" s="840"/>
      <c r="AF32" s="841">
        <v>112</v>
      </c>
      <c r="AG32" s="842"/>
      <c r="AH32" s="842"/>
      <c r="AI32" s="842"/>
      <c r="AJ32" s="843"/>
      <c r="AK32" s="910">
        <v>464</v>
      </c>
      <c r="AL32" s="911"/>
      <c r="AM32" s="911"/>
      <c r="AN32" s="911"/>
      <c r="AO32" s="911"/>
      <c r="AP32" s="911">
        <v>1825</v>
      </c>
      <c r="AQ32" s="911"/>
      <c r="AR32" s="911"/>
      <c r="AS32" s="911"/>
      <c r="AT32" s="911"/>
      <c r="AU32" s="911">
        <v>1825</v>
      </c>
      <c r="AV32" s="911"/>
      <c r="AW32" s="911"/>
      <c r="AX32" s="911"/>
      <c r="AY32" s="911"/>
      <c r="AZ32" s="912" t="s">
        <v>581</v>
      </c>
      <c r="BA32" s="912"/>
      <c r="BB32" s="912"/>
      <c r="BC32" s="912"/>
      <c r="BD32" s="912"/>
      <c r="BE32" s="908" t="s">
        <v>400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401</v>
      </c>
      <c r="C33" s="836"/>
      <c r="D33" s="836"/>
      <c r="E33" s="836"/>
      <c r="F33" s="836"/>
      <c r="G33" s="836"/>
      <c r="H33" s="836"/>
      <c r="I33" s="836"/>
      <c r="J33" s="836"/>
      <c r="K33" s="836"/>
      <c r="L33" s="836"/>
      <c r="M33" s="836"/>
      <c r="N33" s="836"/>
      <c r="O33" s="836"/>
      <c r="P33" s="837"/>
      <c r="Q33" s="838">
        <v>4867</v>
      </c>
      <c r="R33" s="839"/>
      <c r="S33" s="839"/>
      <c r="T33" s="839"/>
      <c r="U33" s="839"/>
      <c r="V33" s="839">
        <v>5459</v>
      </c>
      <c r="W33" s="839"/>
      <c r="X33" s="839"/>
      <c r="Y33" s="839"/>
      <c r="Z33" s="839"/>
      <c r="AA33" s="839">
        <v>-591</v>
      </c>
      <c r="AB33" s="839"/>
      <c r="AC33" s="839"/>
      <c r="AD33" s="839"/>
      <c r="AE33" s="840"/>
      <c r="AF33" s="841" t="s">
        <v>402</v>
      </c>
      <c r="AG33" s="842"/>
      <c r="AH33" s="842"/>
      <c r="AI33" s="842"/>
      <c r="AJ33" s="843"/>
      <c r="AK33" s="910">
        <v>1248</v>
      </c>
      <c r="AL33" s="911"/>
      <c r="AM33" s="911"/>
      <c r="AN33" s="911"/>
      <c r="AO33" s="911"/>
      <c r="AP33" s="911">
        <v>7987</v>
      </c>
      <c r="AQ33" s="911"/>
      <c r="AR33" s="911"/>
      <c r="AS33" s="911"/>
      <c r="AT33" s="911"/>
      <c r="AU33" s="911">
        <v>4401</v>
      </c>
      <c r="AV33" s="911"/>
      <c r="AW33" s="911"/>
      <c r="AX33" s="911"/>
      <c r="AY33" s="911"/>
      <c r="AZ33" s="912" t="s">
        <v>581</v>
      </c>
      <c r="BA33" s="912"/>
      <c r="BB33" s="912"/>
      <c r="BC33" s="912"/>
      <c r="BD33" s="912"/>
      <c r="BE33" s="908" t="s">
        <v>403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404</v>
      </c>
      <c r="C34" s="836"/>
      <c r="D34" s="836"/>
      <c r="E34" s="836"/>
      <c r="F34" s="836"/>
      <c r="G34" s="836"/>
      <c r="H34" s="836"/>
      <c r="I34" s="836"/>
      <c r="J34" s="836"/>
      <c r="K34" s="836"/>
      <c r="L34" s="836"/>
      <c r="M34" s="836"/>
      <c r="N34" s="836"/>
      <c r="O34" s="836"/>
      <c r="P34" s="837"/>
      <c r="Q34" s="838">
        <v>104</v>
      </c>
      <c r="R34" s="839"/>
      <c r="S34" s="839"/>
      <c r="T34" s="839"/>
      <c r="U34" s="839"/>
      <c r="V34" s="839">
        <v>103</v>
      </c>
      <c r="W34" s="839"/>
      <c r="X34" s="839"/>
      <c r="Y34" s="839"/>
      <c r="Z34" s="839"/>
      <c r="AA34" s="839">
        <v>1</v>
      </c>
      <c r="AB34" s="839"/>
      <c r="AC34" s="839"/>
      <c r="AD34" s="839"/>
      <c r="AE34" s="840"/>
      <c r="AF34" s="841" t="s">
        <v>405</v>
      </c>
      <c r="AG34" s="842"/>
      <c r="AH34" s="842"/>
      <c r="AI34" s="842"/>
      <c r="AJ34" s="843"/>
      <c r="AK34" s="910">
        <v>14</v>
      </c>
      <c r="AL34" s="911"/>
      <c r="AM34" s="911"/>
      <c r="AN34" s="911"/>
      <c r="AO34" s="911"/>
      <c r="AP34" s="911">
        <v>118</v>
      </c>
      <c r="AQ34" s="911"/>
      <c r="AR34" s="911"/>
      <c r="AS34" s="911"/>
      <c r="AT34" s="911"/>
      <c r="AU34" s="911">
        <v>104</v>
      </c>
      <c r="AV34" s="911"/>
      <c r="AW34" s="911"/>
      <c r="AX34" s="911"/>
      <c r="AY34" s="911"/>
      <c r="AZ34" s="912" t="s">
        <v>581</v>
      </c>
      <c r="BA34" s="912"/>
      <c r="BB34" s="912"/>
      <c r="BC34" s="912"/>
      <c r="BD34" s="912"/>
      <c r="BE34" s="908" t="s">
        <v>406</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407</v>
      </c>
      <c r="C35" s="836"/>
      <c r="D35" s="836"/>
      <c r="E35" s="836"/>
      <c r="F35" s="836"/>
      <c r="G35" s="836"/>
      <c r="H35" s="836"/>
      <c r="I35" s="836"/>
      <c r="J35" s="836"/>
      <c r="K35" s="836"/>
      <c r="L35" s="836"/>
      <c r="M35" s="836"/>
      <c r="N35" s="836"/>
      <c r="O35" s="836"/>
      <c r="P35" s="837"/>
      <c r="Q35" s="838">
        <v>1119</v>
      </c>
      <c r="R35" s="839"/>
      <c r="S35" s="839"/>
      <c r="T35" s="839"/>
      <c r="U35" s="839"/>
      <c r="V35" s="839">
        <v>1118</v>
      </c>
      <c r="W35" s="839"/>
      <c r="X35" s="839"/>
      <c r="Y35" s="839"/>
      <c r="Z35" s="839"/>
      <c r="AA35" s="839">
        <v>1</v>
      </c>
      <c r="AB35" s="839"/>
      <c r="AC35" s="839"/>
      <c r="AD35" s="839"/>
      <c r="AE35" s="840"/>
      <c r="AF35" s="841" t="s">
        <v>405</v>
      </c>
      <c r="AG35" s="842"/>
      <c r="AH35" s="842"/>
      <c r="AI35" s="842"/>
      <c r="AJ35" s="843"/>
      <c r="AK35" s="910">
        <v>233</v>
      </c>
      <c r="AL35" s="911"/>
      <c r="AM35" s="911"/>
      <c r="AN35" s="911"/>
      <c r="AO35" s="911"/>
      <c r="AP35" s="911">
        <v>3011</v>
      </c>
      <c r="AQ35" s="911"/>
      <c r="AR35" s="911"/>
      <c r="AS35" s="911"/>
      <c r="AT35" s="911"/>
      <c r="AU35" s="911">
        <v>3005</v>
      </c>
      <c r="AV35" s="911"/>
      <c r="AW35" s="911"/>
      <c r="AX35" s="911"/>
      <c r="AY35" s="911"/>
      <c r="AZ35" s="912" t="s">
        <v>581</v>
      </c>
      <c r="BA35" s="912"/>
      <c r="BB35" s="912"/>
      <c r="BC35" s="912"/>
      <c r="BD35" s="912"/>
      <c r="BE35" s="908" t="s">
        <v>406</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408</v>
      </c>
      <c r="C36" s="836"/>
      <c r="D36" s="836"/>
      <c r="E36" s="836"/>
      <c r="F36" s="836"/>
      <c r="G36" s="836"/>
      <c r="H36" s="836"/>
      <c r="I36" s="836"/>
      <c r="J36" s="836"/>
      <c r="K36" s="836"/>
      <c r="L36" s="836"/>
      <c r="M36" s="836"/>
      <c r="N36" s="836"/>
      <c r="O36" s="836"/>
      <c r="P36" s="837"/>
      <c r="Q36" s="838">
        <v>332</v>
      </c>
      <c r="R36" s="839"/>
      <c r="S36" s="839"/>
      <c r="T36" s="839"/>
      <c r="U36" s="839"/>
      <c r="V36" s="839">
        <v>332</v>
      </c>
      <c r="W36" s="839"/>
      <c r="X36" s="839"/>
      <c r="Y36" s="839"/>
      <c r="Z36" s="839"/>
      <c r="AA36" s="839" t="s">
        <v>581</v>
      </c>
      <c r="AB36" s="839"/>
      <c r="AC36" s="839"/>
      <c r="AD36" s="839"/>
      <c r="AE36" s="840"/>
      <c r="AF36" s="841" t="s">
        <v>405</v>
      </c>
      <c r="AG36" s="842"/>
      <c r="AH36" s="842"/>
      <c r="AI36" s="842"/>
      <c r="AJ36" s="843"/>
      <c r="AK36" s="910">
        <v>9</v>
      </c>
      <c r="AL36" s="911"/>
      <c r="AM36" s="911"/>
      <c r="AN36" s="911"/>
      <c r="AO36" s="911"/>
      <c r="AP36" s="911">
        <v>1653</v>
      </c>
      <c r="AQ36" s="911"/>
      <c r="AR36" s="911"/>
      <c r="AS36" s="911"/>
      <c r="AT36" s="911"/>
      <c r="AU36" s="911">
        <v>1646</v>
      </c>
      <c r="AV36" s="911"/>
      <c r="AW36" s="911"/>
      <c r="AX36" s="911"/>
      <c r="AY36" s="911"/>
      <c r="AZ36" s="912" t="s">
        <v>581</v>
      </c>
      <c r="BA36" s="912"/>
      <c r="BB36" s="912"/>
      <c r="BC36" s="912"/>
      <c r="BD36" s="912"/>
      <c r="BE36" s="908" t="s">
        <v>409</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410</v>
      </c>
      <c r="C37" s="836"/>
      <c r="D37" s="836"/>
      <c r="E37" s="836"/>
      <c r="F37" s="836"/>
      <c r="G37" s="836"/>
      <c r="H37" s="836"/>
      <c r="I37" s="836"/>
      <c r="J37" s="836"/>
      <c r="K37" s="836"/>
      <c r="L37" s="836"/>
      <c r="M37" s="836"/>
      <c r="N37" s="836"/>
      <c r="O37" s="836"/>
      <c r="P37" s="837"/>
      <c r="Q37" s="838">
        <v>55</v>
      </c>
      <c r="R37" s="839"/>
      <c r="S37" s="839"/>
      <c r="T37" s="839"/>
      <c r="U37" s="839"/>
      <c r="V37" s="839">
        <v>55</v>
      </c>
      <c r="W37" s="839"/>
      <c r="X37" s="839"/>
      <c r="Y37" s="839"/>
      <c r="Z37" s="839"/>
      <c r="AA37" s="839" t="s">
        <v>581</v>
      </c>
      <c r="AB37" s="839"/>
      <c r="AC37" s="839"/>
      <c r="AD37" s="839"/>
      <c r="AE37" s="840"/>
      <c r="AF37" s="841" t="s">
        <v>405</v>
      </c>
      <c r="AG37" s="842"/>
      <c r="AH37" s="842"/>
      <c r="AI37" s="842"/>
      <c r="AJ37" s="843"/>
      <c r="AK37" s="910">
        <v>33</v>
      </c>
      <c r="AL37" s="911"/>
      <c r="AM37" s="911"/>
      <c r="AN37" s="911"/>
      <c r="AO37" s="911"/>
      <c r="AP37" s="911">
        <v>128</v>
      </c>
      <c r="AQ37" s="911"/>
      <c r="AR37" s="911"/>
      <c r="AS37" s="911"/>
      <c r="AT37" s="911"/>
      <c r="AU37" s="911">
        <v>128</v>
      </c>
      <c r="AV37" s="911"/>
      <c r="AW37" s="911"/>
      <c r="AX37" s="911"/>
      <c r="AY37" s="911"/>
      <c r="AZ37" s="912" t="s">
        <v>581</v>
      </c>
      <c r="BA37" s="912"/>
      <c r="BB37" s="912"/>
      <c r="BC37" s="912"/>
      <c r="BD37" s="912"/>
      <c r="BE37" s="908" t="s">
        <v>406</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t="s">
        <v>411</v>
      </c>
      <c r="C38" s="836"/>
      <c r="D38" s="836"/>
      <c r="E38" s="836"/>
      <c r="F38" s="836"/>
      <c r="G38" s="836"/>
      <c r="H38" s="836"/>
      <c r="I38" s="836"/>
      <c r="J38" s="836"/>
      <c r="K38" s="836"/>
      <c r="L38" s="836"/>
      <c r="M38" s="836"/>
      <c r="N38" s="836"/>
      <c r="O38" s="836"/>
      <c r="P38" s="837"/>
      <c r="Q38" s="838">
        <v>84</v>
      </c>
      <c r="R38" s="839"/>
      <c r="S38" s="839"/>
      <c r="T38" s="839"/>
      <c r="U38" s="839"/>
      <c r="V38" s="839">
        <v>84</v>
      </c>
      <c r="W38" s="839"/>
      <c r="X38" s="839"/>
      <c r="Y38" s="839"/>
      <c r="Z38" s="839"/>
      <c r="AA38" s="839" t="s">
        <v>581</v>
      </c>
      <c r="AB38" s="839"/>
      <c r="AC38" s="839"/>
      <c r="AD38" s="839"/>
      <c r="AE38" s="840"/>
      <c r="AF38" s="841" t="s">
        <v>405</v>
      </c>
      <c r="AG38" s="842"/>
      <c r="AH38" s="842"/>
      <c r="AI38" s="842"/>
      <c r="AJ38" s="843"/>
      <c r="AK38" s="910">
        <v>4</v>
      </c>
      <c r="AL38" s="911"/>
      <c r="AM38" s="911"/>
      <c r="AN38" s="911"/>
      <c r="AO38" s="911"/>
      <c r="AP38" s="911" t="s">
        <v>581</v>
      </c>
      <c r="AQ38" s="911"/>
      <c r="AR38" s="911"/>
      <c r="AS38" s="911"/>
      <c r="AT38" s="911"/>
      <c r="AU38" s="911" t="s">
        <v>581</v>
      </c>
      <c r="AV38" s="911"/>
      <c r="AW38" s="911"/>
      <c r="AX38" s="911"/>
      <c r="AY38" s="911"/>
      <c r="AZ38" s="912" t="s">
        <v>581</v>
      </c>
      <c r="BA38" s="912"/>
      <c r="BB38" s="912"/>
      <c r="BC38" s="912"/>
      <c r="BD38" s="912"/>
      <c r="BE38" s="908" t="s">
        <v>409</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0" t="s">
        <v>413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401</v>
      </c>
      <c r="AG63" s="922"/>
      <c r="AH63" s="922"/>
      <c r="AI63" s="922"/>
      <c r="AJ63" s="923"/>
      <c r="AK63" s="924"/>
      <c r="AL63" s="919"/>
      <c r="AM63" s="919"/>
      <c r="AN63" s="919"/>
      <c r="AO63" s="919"/>
      <c r="AP63" s="922">
        <v>14722</v>
      </c>
      <c r="AQ63" s="922"/>
      <c r="AR63" s="922"/>
      <c r="AS63" s="922"/>
      <c r="AT63" s="922"/>
      <c r="AU63" s="922">
        <v>11109</v>
      </c>
      <c r="AV63" s="922"/>
      <c r="AW63" s="922"/>
      <c r="AX63" s="922"/>
      <c r="AY63" s="922"/>
      <c r="AZ63" s="926"/>
      <c r="BA63" s="926"/>
      <c r="BB63" s="926"/>
      <c r="BC63" s="926"/>
      <c r="BD63" s="926"/>
      <c r="BE63" s="927"/>
      <c r="BF63" s="927"/>
      <c r="BG63" s="927"/>
      <c r="BH63" s="927"/>
      <c r="BI63" s="928"/>
      <c r="BJ63" s="929" t="s">
        <v>405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415</v>
      </c>
      <c r="B66" s="821"/>
      <c r="C66" s="821"/>
      <c r="D66" s="821"/>
      <c r="E66" s="821"/>
      <c r="F66" s="821"/>
      <c r="G66" s="821"/>
      <c r="H66" s="821"/>
      <c r="I66" s="821"/>
      <c r="J66" s="821"/>
      <c r="K66" s="821"/>
      <c r="L66" s="821"/>
      <c r="M66" s="821"/>
      <c r="N66" s="821"/>
      <c r="O66" s="821"/>
      <c r="P66" s="822"/>
      <c r="Q66" s="797" t="s">
        <v>416</v>
      </c>
      <c r="R66" s="798"/>
      <c r="S66" s="798"/>
      <c r="T66" s="798"/>
      <c r="U66" s="799"/>
      <c r="V66" s="797" t="s">
        <v>417</v>
      </c>
      <c r="W66" s="798"/>
      <c r="X66" s="798"/>
      <c r="Y66" s="798"/>
      <c r="Z66" s="799"/>
      <c r="AA66" s="797" t="s">
        <v>418</v>
      </c>
      <c r="AB66" s="798"/>
      <c r="AC66" s="798"/>
      <c r="AD66" s="798"/>
      <c r="AE66" s="799"/>
      <c r="AF66" s="932" t="s">
        <v>419</v>
      </c>
      <c r="AG66" s="893"/>
      <c r="AH66" s="893"/>
      <c r="AI66" s="893"/>
      <c r="AJ66" s="933"/>
      <c r="AK66" s="797" t="s">
        <v>420</v>
      </c>
      <c r="AL66" s="821"/>
      <c r="AM66" s="821"/>
      <c r="AN66" s="821"/>
      <c r="AO66" s="822"/>
      <c r="AP66" s="797" t="s">
        <v>421</v>
      </c>
      <c r="AQ66" s="798"/>
      <c r="AR66" s="798"/>
      <c r="AS66" s="798"/>
      <c r="AT66" s="799"/>
      <c r="AU66" s="797" t="s">
        <v>422</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582</v>
      </c>
      <c r="C68" s="950"/>
      <c r="D68" s="950"/>
      <c r="E68" s="950"/>
      <c r="F68" s="950"/>
      <c r="G68" s="950"/>
      <c r="H68" s="950"/>
      <c r="I68" s="950"/>
      <c r="J68" s="950"/>
      <c r="K68" s="950"/>
      <c r="L68" s="950"/>
      <c r="M68" s="950"/>
      <c r="N68" s="950"/>
      <c r="O68" s="950"/>
      <c r="P68" s="951"/>
      <c r="Q68" s="952">
        <v>1640</v>
      </c>
      <c r="R68" s="946"/>
      <c r="S68" s="946"/>
      <c r="T68" s="946"/>
      <c r="U68" s="946"/>
      <c r="V68" s="946">
        <v>2157</v>
      </c>
      <c r="W68" s="946"/>
      <c r="X68" s="946"/>
      <c r="Y68" s="946"/>
      <c r="Z68" s="946"/>
      <c r="AA68" s="946">
        <v>-517</v>
      </c>
      <c r="AB68" s="946"/>
      <c r="AC68" s="946"/>
      <c r="AD68" s="946"/>
      <c r="AE68" s="946"/>
      <c r="AF68" s="946">
        <v>1762</v>
      </c>
      <c r="AG68" s="946"/>
      <c r="AH68" s="946"/>
      <c r="AI68" s="946"/>
      <c r="AJ68" s="946"/>
      <c r="AK68" s="946" t="s">
        <v>598</v>
      </c>
      <c r="AL68" s="946"/>
      <c r="AM68" s="946"/>
      <c r="AN68" s="946"/>
      <c r="AO68" s="946"/>
      <c r="AP68" s="946">
        <v>5696</v>
      </c>
      <c r="AQ68" s="946"/>
      <c r="AR68" s="946"/>
      <c r="AS68" s="946"/>
      <c r="AT68" s="946"/>
      <c r="AU68" s="946" t="s">
        <v>598</v>
      </c>
      <c r="AV68" s="946"/>
      <c r="AW68" s="946"/>
      <c r="AX68" s="946"/>
      <c r="AY68" s="946"/>
      <c r="AZ68" s="947" t="s">
        <v>597</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583</v>
      </c>
      <c r="C69" s="954"/>
      <c r="D69" s="954"/>
      <c r="E69" s="954"/>
      <c r="F69" s="954"/>
      <c r="G69" s="954"/>
      <c r="H69" s="954"/>
      <c r="I69" s="954"/>
      <c r="J69" s="954"/>
      <c r="K69" s="954"/>
      <c r="L69" s="954"/>
      <c r="M69" s="954"/>
      <c r="N69" s="954"/>
      <c r="O69" s="954"/>
      <c r="P69" s="955"/>
      <c r="Q69" s="956">
        <v>1339</v>
      </c>
      <c r="R69" s="911"/>
      <c r="S69" s="911"/>
      <c r="T69" s="911"/>
      <c r="U69" s="911"/>
      <c r="V69" s="911">
        <v>1310</v>
      </c>
      <c r="W69" s="911"/>
      <c r="X69" s="911"/>
      <c r="Y69" s="911"/>
      <c r="Z69" s="911"/>
      <c r="AA69" s="911">
        <v>29</v>
      </c>
      <c r="AB69" s="911"/>
      <c r="AC69" s="911"/>
      <c r="AD69" s="911"/>
      <c r="AE69" s="911"/>
      <c r="AF69" s="911">
        <v>29</v>
      </c>
      <c r="AG69" s="911"/>
      <c r="AH69" s="911"/>
      <c r="AI69" s="911"/>
      <c r="AJ69" s="911"/>
      <c r="AK69" s="911">
        <v>12</v>
      </c>
      <c r="AL69" s="911"/>
      <c r="AM69" s="911"/>
      <c r="AN69" s="911"/>
      <c r="AO69" s="911"/>
      <c r="AP69" s="911">
        <v>609</v>
      </c>
      <c r="AQ69" s="911"/>
      <c r="AR69" s="911"/>
      <c r="AS69" s="911"/>
      <c r="AT69" s="911"/>
      <c r="AU69" s="911">
        <v>161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584</v>
      </c>
      <c r="C70" s="954"/>
      <c r="D70" s="954"/>
      <c r="E70" s="954"/>
      <c r="F70" s="954"/>
      <c r="G70" s="954"/>
      <c r="H70" s="954"/>
      <c r="I70" s="954"/>
      <c r="J70" s="954"/>
      <c r="K70" s="954"/>
      <c r="L70" s="954"/>
      <c r="M70" s="954"/>
      <c r="N70" s="954"/>
      <c r="O70" s="954"/>
      <c r="P70" s="955"/>
      <c r="Q70" s="956">
        <v>547</v>
      </c>
      <c r="R70" s="911"/>
      <c r="S70" s="911"/>
      <c r="T70" s="911"/>
      <c r="U70" s="911"/>
      <c r="V70" s="911">
        <v>544</v>
      </c>
      <c r="W70" s="911"/>
      <c r="X70" s="911"/>
      <c r="Y70" s="911"/>
      <c r="Z70" s="911"/>
      <c r="AA70" s="911">
        <v>3</v>
      </c>
      <c r="AB70" s="911"/>
      <c r="AC70" s="911"/>
      <c r="AD70" s="911"/>
      <c r="AE70" s="911"/>
      <c r="AF70" s="911">
        <v>3</v>
      </c>
      <c r="AG70" s="911"/>
      <c r="AH70" s="911"/>
      <c r="AI70" s="911"/>
      <c r="AJ70" s="911"/>
      <c r="AK70" s="911">
        <v>265</v>
      </c>
      <c r="AL70" s="911"/>
      <c r="AM70" s="911"/>
      <c r="AN70" s="911"/>
      <c r="AO70" s="911"/>
      <c r="AP70" s="911" t="s">
        <v>598</v>
      </c>
      <c r="AQ70" s="911"/>
      <c r="AR70" s="911"/>
      <c r="AS70" s="911"/>
      <c r="AT70" s="911"/>
      <c r="AU70" s="911" t="s">
        <v>598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586</v>
      </c>
      <c r="C71" s="954"/>
      <c r="D71" s="954"/>
      <c r="E71" s="954"/>
      <c r="F71" s="954"/>
      <c r="G71" s="954"/>
      <c r="H71" s="954"/>
      <c r="I71" s="954"/>
      <c r="J71" s="954"/>
      <c r="K71" s="954"/>
      <c r="L71" s="954"/>
      <c r="M71" s="954"/>
      <c r="N71" s="954"/>
      <c r="O71" s="954"/>
      <c r="P71" s="955"/>
      <c r="Q71" s="956">
        <v>842</v>
      </c>
      <c r="R71" s="911"/>
      <c r="S71" s="911"/>
      <c r="T71" s="911"/>
      <c r="U71" s="911"/>
      <c r="V71" s="911">
        <v>841</v>
      </c>
      <c r="W71" s="911"/>
      <c r="X71" s="911"/>
      <c r="Y71" s="911"/>
      <c r="Z71" s="911"/>
      <c r="AA71" s="911">
        <v>1</v>
      </c>
      <c r="AB71" s="911"/>
      <c r="AC71" s="911"/>
      <c r="AD71" s="911"/>
      <c r="AE71" s="911"/>
      <c r="AF71" s="911">
        <v>1</v>
      </c>
      <c r="AG71" s="911"/>
      <c r="AH71" s="911"/>
      <c r="AI71" s="911"/>
      <c r="AJ71" s="911"/>
      <c r="AK71" s="911">
        <v>62</v>
      </c>
      <c r="AL71" s="911"/>
      <c r="AM71" s="911"/>
      <c r="AN71" s="911"/>
      <c r="AO71" s="911"/>
      <c r="AP71" s="911" t="s">
        <v>598</v>
      </c>
      <c r="AQ71" s="911"/>
      <c r="AR71" s="911"/>
      <c r="AS71" s="911"/>
      <c r="AT71" s="911"/>
      <c r="AU71" s="911" t="s">
        <v>598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585</v>
      </c>
      <c r="C72" s="954"/>
      <c r="D72" s="954"/>
      <c r="E72" s="954"/>
      <c r="F72" s="954"/>
      <c r="G72" s="954"/>
      <c r="H72" s="954"/>
      <c r="I72" s="954"/>
      <c r="J72" s="954"/>
      <c r="K72" s="954"/>
      <c r="L72" s="954"/>
      <c r="M72" s="954"/>
      <c r="N72" s="954"/>
      <c r="O72" s="954"/>
      <c r="P72" s="955"/>
      <c r="Q72" s="956">
        <v>190</v>
      </c>
      <c r="R72" s="911"/>
      <c r="S72" s="911"/>
      <c r="T72" s="911"/>
      <c r="U72" s="911"/>
      <c r="V72" s="911">
        <v>188</v>
      </c>
      <c r="W72" s="911"/>
      <c r="X72" s="911"/>
      <c r="Y72" s="911"/>
      <c r="Z72" s="911"/>
      <c r="AA72" s="911">
        <v>2</v>
      </c>
      <c r="AB72" s="911"/>
      <c r="AC72" s="911"/>
      <c r="AD72" s="911"/>
      <c r="AE72" s="911"/>
      <c r="AF72" s="911">
        <v>2</v>
      </c>
      <c r="AG72" s="911"/>
      <c r="AH72" s="911"/>
      <c r="AI72" s="911"/>
      <c r="AJ72" s="911"/>
      <c r="AK72" s="911" t="s">
        <v>598</v>
      </c>
      <c r="AL72" s="911"/>
      <c r="AM72" s="911"/>
      <c r="AN72" s="911"/>
      <c r="AO72" s="911"/>
      <c r="AP72" s="911" t="s">
        <v>598</v>
      </c>
      <c r="AQ72" s="911"/>
      <c r="AR72" s="911"/>
      <c r="AS72" s="911"/>
      <c r="AT72" s="911"/>
      <c r="AU72" s="911" t="s">
        <v>598</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587</v>
      </c>
      <c r="C73" s="954"/>
      <c r="D73" s="954"/>
      <c r="E73" s="954"/>
      <c r="F73" s="954"/>
      <c r="G73" s="954"/>
      <c r="H73" s="954"/>
      <c r="I73" s="954"/>
      <c r="J73" s="954"/>
      <c r="K73" s="954"/>
      <c r="L73" s="954"/>
      <c r="M73" s="954"/>
      <c r="N73" s="954"/>
      <c r="O73" s="954"/>
      <c r="P73" s="955"/>
      <c r="Q73" s="956">
        <v>26</v>
      </c>
      <c r="R73" s="911"/>
      <c r="S73" s="911"/>
      <c r="T73" s="911"/>
      <c r="U73" s="911"/>
      <c r="V73" s="911">
        <v>26</v>
      </c>
      <c r="W73" s="911"/>
      <c r="X73" s="911"/>
      <c r="Y73" s="911"/>
      <c r="Z73" s="911"/>
      <c r="AA73" s="911">
        <v>0</v>
      </c>
      <c r="AB73" s="911"/>
      <c r="AC73" s="911"/>
      <c r="AD73" s="911"/>
      <c r="AE73" s="911"/>
      <c r="AF73" s="911">
        <v>0</v>
      </c>
      <c r="AG73" s="911"/>
      <c r="AH73" s="911"/>
      <c r="AI73" s="911"/>
      <c r="AJ73" s="911"/>
      <c r="AK73" s="911">
        <v>10</v>
      </c>
      <c r="AL73" s="911"/>
      <c r="AM73" s="911"/>
      <c r="AN73" s="911"/>
      <c r="AO73" s="911"/>
      <c r="AP73" s="911" t="s">
        <v>598</v>
      </c>
      <c r="AQ73" s="911"/>
      <c r="AR73" s="911"/>
      <c r="AS73" s="911"/>
      <c r="AT73" s="911"/>
      <c r="AU73" s="911" t="s">
        <v>598</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588</v>
      </c>
      <c r="C74" s="954"/>
      <c r="D74" s="954"/>
      <c r="E74" s="954"/>
      <c r="F74" s="954"/>
      <c r="G74" s="954"/>
      <c r="H74" s="954"/>
      <c r="I74" s="954"/>
      <c r="J74" s="954"/>
      <c r="K74" s="954"/>
      <c r="L74" s="954"/>
      <c r="M74" s="954"/>
      <c r="N74" s="954"/>
      <c r="O74" s="954"/>
      <c r="P74" s="955"/>
      <c r="Q74" s="956">
        <v>14</v>
      </c>
      <c r="R74" s="911"/>
      <c r="S74" s="911"/>
      <c r="T74" s="911"/>
      <c r="U74" s="911"/>
      <c r="V74" s="911">
        <v>10</v>
      </c>
      <c r="W74" s="911"/>
      <c r="X74" s="911"/>
      <c r="Y74" s="911"/>
      <c r="Z74" s="911"/>
      <c r="AA74" s="911">
        <v>5</v>
      </c>
      <c r="AB74" s="911"/>
      <c r="AC74" s="911"/>
      <c r="AD74" s="911"/>
      <c r="AE74" s="911"/>
      <c r="AF74" s="911">
        <v>5</v>
      </c>
      <c r="AG74" s="911"/>
      <c r="AH74" s="911"/>
      <c r="AI74" s="911"/>
      <c r="AJ74" s="911"/>
      <c r="AK74" s="911" t="s">
        <v>598</v>
      </c>
      <c r="AL74" s="911"/>
      <c r="AM74" s="911"/>
      <c r="AN74" s="911"/>
      <c r="AO74" s="911"/>
      <c r="AP74" s="911" t="s">
        <v>598</v>
      </c>
      <c r="AQ74" s="911"/>
      <c r="AR74" s="911"/>
      <c r="AS74" s="911"/>
      <c r="AT74" s="911"/>
      <c r="AU74" s="911" t="s">
        <v>598</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589</v>
      </c>
      <c r="C75" s="954"/>
      <c r="D75" s="954"/>
      <c r="E75" s="954"/>
      <c r="F75" s="954"/>
      <c r="G75" s="954"/>
      <c r="H75" s="954"/>
      <c r="I75" s="954"/>
      <c r="J75" s="954"/>
      <c r="K75" s="954"/>
      <c r="L75" s="954"/>
      <c r="M75" s="954"/>
      <c r="N75" s="954"/>
      <c r="O75" s="954"/>
      <c r="P75" s="955"/>
      <c r="Q75" s="959">
        <v>36</v>
      </c>
      <c r="R75" s="960"/>
      <c r="S75" s="960"/>
      <c r="T75" s="960"/>
      <c r="U75" s="910"/>
      <c r="V75" s="961">
        <v>32</v>
      </c>
      <c r="W75" s="960"/>
      <c r="X75" s="960"/>
      <c r="Y75" s="960"/>
      <c r="Z75" s="910"/>
      <c r="AA75" s="961">
        <v>4</v>
      </c>
      <c r="AB75" s="960"/>
      <c r="AC75" s="960"/>
      <c r="AD75" s="960"/>
      <c r="AE75" s="910"/>
      <c r="AF75" s="961">
        <v>4</v>
      </c>
      <c r="AG75" s="960"/>
      <c r="AH75" s="960"/>
      <c r="AI75" s="960"/>
      <c r="AJ75" s="910"/>
      <c r="AK75" s="961" t="s">
        <v>598</v>
      </c>
      <c r="AL75" s="960"/>
      <c r="AM75" s="960"/>
      <c r="AN75" s="960"/>
      <c r="AO75" s="910"/>
      <c r="AP75" s="961" t="s">
        <v>598</v>
      </c>
      <c r="AQ75" s="960"/>
      <c r="AR75" s="960"/>
      <c r="AS75" s="960"/>
      <c r="AT75" s="910"/>
      <c r="AU75" s="961" t="s">
        <v>598</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590</v>
      </c>
      <c r="C76" s="954"/>
      <c r="D76" s="954"/>
      <c r="E76" s="954"/>
      <c r="F76" s="954"/>
      <c r="G76" s="954"/>
      <c r="H76" s="954"/>
      <c r="I76" s="954"/>
      <c r="J76" s="954"/>
      <c r="K76" s="954"/>
      <c r="L76" s="954"/>
      <c r="M76" s="954"/>
      <c r="N76" s="954"/>
      <c r="O76" s="954"/>
      <c r="P76" s="955"/>
      <c r="Q76" s="959">
        <v>35</v>
      </c>
      <c r="R76" s="960"/>
      <c r="S76" s="960"/>
      <c r="T76" s="960"/>
      <c r="U76" s="910"/>
      <c r="V76" s="961">
        <v>34</v>
      </c>
      <c r="W76" s="960"/>
      <c r="X76" s="960"/>
      <c r="Y76" s="960"/>
      <c r="Z76" s="910"/>
      <c r="AA76" s="961">
        <v>1</v>
      </c>
      <c r="AB76" s="960"/>
      <c r="AC76" s="960"/>
      <c r="AD76" s="960"/>
      <c r="AE76" s="910"/>
      <c r="AF76" s="961">
        <v>1</v>
      </c>
      <c r="AG76" s="960"/>
      <c r="AH76" s="960"/>
      <c r="AI76" s="960"/>
      <c r="AJ76" s="910"/>
      <c r="AK76" s="961">
        <v>2</v>
      </c>
      <c r="AL76" s="960"/>
      <c r="AM76" s="960"/>
      <c r="AN76" s="960"/>
      <c r="AO76" s="910"/>
      <c r="AP76" s="961" t="s">
        <v>598</v>
      </c>
      <c r="AQ76" s="960"/>
      <c r="AR76" s="960"/>
      <c r="AS76" s="960"/>
      <c r="AT76" s="910"/>
      <c r="AU76" s="961" t="s">
        <v>598</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591</v>
      </c>
      <c r="C77" s="954"/>
      <c r="D77" s="954"/>
      <c r="E77" s="954"/>
      <c r="F77" s="954"/>
      <c r="G77" s="954"/>
      <c r="H77" s="954"/>
      <c r="I77" s="954"/>
      <c r="J77" s="954"/>
      <c r="K77" s="954"/>
      <c r="L77" s="954"/>
      <c r="M77" s="954"/>
      <c r="N77" s="954"/>
      <c r="O77" s="954"/>
      <c r="P77" s="955"/>
      <c r="Q77" s="959">
        <v>78</v>
      </c>
      <c r="R77" s="960"/>
      <c r="S77" s="960"/>
      <c r="T77" s="960"/>
      <c r="U77" s="910"/>
      <c r="V77" s="961">
        <v>74</v>
      </c>
      <c r="W77" s="960"/>
      <c r="X77" s="960"/>
      <c r="Y77" s="960"/>
      <c r="Z77" s="910"/>
      <c r="AA77" s="961">
        <v>4</v>
      </c>
      <c r="AB77" s="960"/>
      <c r="AC77" s="960"/>
      <c r="AD77" s="960"/>
      <c r="AE77" s="910"/>
      <c r="AF77" s="961">
        <v>4</v>
      </c>
      <c r="AG77" s="960"/>
      <c r="AH77" s="960"/>
      <c r="AI77" s="960"/>
      <c r="AJ77" s="910"/>
      <c r="AK77" s="961">
        <v>2</v>
      </c>
      <c r="AL77" s="960"/>
      <c r="AM77" s="960"/>
      <c r="AN77" s="960"/>
      <c r="AO77" s="910"/>
      <c r="AP77" s="961" t="s">
        <v>598</v>
      </c>
      <c r="AQ77" s="960"/>
      <c r="AR77" s="960"/>
      <c r="AS77" s="960"/>
      <c r="AT77" s="910"/>
      <c r="AU77" s="961" t="s">
        <v>598</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592</v>
      </c>
      <c r="C78" s="954"/>
      <c r="D78" s="954"/>
      <c r="E78" s="954"/>
      <c r="F78" s="954"/>
      <c r="G78" s="954"/>
      <c r="H78" s="954"/>
      <c r="I78" s="954"/>
      <c r="J78" s="954"/>
      <c r="K78" s="954"/>
      <c r="L78" s="954"/>
      <c r="M78" s="954"/>
      <c r="N78" s="954"/>
      <c r="O78" s="954"/>
      <c r="P78" s="955"/>
      <c r="Q78" s="956">
        <v>238631</v>
      </c>
      <c r="R78" s="911"/>
      <c r="S78" s="911"/>
      <c r="T78" s="911"/>
      <c r="U78" s="911"/>
      <c r="V78" s="911">
        <v>233551</v>
      </c>
      <c r="W78" s="911"/>
      <c r="X78" s="911"/>
      <c r="Y78" s="911"/>
      <c r="Z78" s="911"/>
      <c r="AA78" s="911">
        <v>5080</v>
      </c>
      <c r="AB78" s="911"/>
      <c r="AC78" s="911"/>
      <c r="AD78" s="911"/>
      <c r="AE78" s="911"/>
      <c r="AF78" s="911">
        <v>5080</v>
      </c>
      <c r="AG78" s="911"/>
      <c r="AH78" s="911"/>
      <c r="AI78" s="911"/>
      <c r="AJ78" s="911"/>
      <c r="AK78" s="911" t="s">
        <v>599</v>
      </c>
      <c r="AL78" s="911"/>
      <c r="AM78" s="911"/>
      <c r="AN78" s="911"/>
      <c r="AO78" s="911"/>
      <c r="AP78" s="911" t="s">
        <v>598</v>
      </c>
      <c r="AQ78" s="911"/>
      <c r="AR78" s="911"/>
      <c r="AS78" s="911"/>
      <c r="AT78" s="911"/>
      <c r="AU78" s="911" t="s">
        <v>598</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382</v>
      </c>
      <c r="B88" s="870" t="s">
        <v>423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6891</v>
      </c>
      <c r="AG88" s="922"/>
      <c r="AH88" s="922"/>
      <c r="AI88" s="922"/>
      <c r="AJ88" s="922"/>
      <c r="AK88" s="919"/>
      <c r="AL88" s="919"/>
      <c r="AM88" s="919"/>
      <c r="AN88" s="919"/>
      <c r="AO88" s="919"/>
      <c r="AP88" s="922">
        <v>6305</v>
      </c>
      <c r="AQ88" s="922"/>
      <c r="AR88" s="922"/>
      <c r="AS88" s="922"/>
      <c r="AT88" s="922"/>
      <c r="AU88" s="922">
        <v>161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424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107</v>
      </c>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432</v>
      </c>
      <c r="AB109" s="975"/>
      <c r="AC109" s="975"/>
      <c r="AD109" s="975"/>
      <c r="AE109" s="976"/>
      <c r="AF109" s="974" t="s">
        <v>301</v>
      </c>
      <c r="AG109" s="975"/>
      <c r="AH109" s="975"/>
      <c r="AI109" s="975"/>
      <c r="AJ109" s="976"/>
      <c r="AK109" s="974" t="s">
        <v>300</v>
      </c>
      <c r="AL109" s="975"/>
      <c r="AM109" s="975"/>
      <c r="AN109" s="975"/>
      <c r="AO109" s="976"/>
      <c r="AP109" s="974" t="s">
        <v>433</v>
      </c>
      <c r="AQ109" s="975"/>
      <c r="AR109" s="975"/>
      <c r="AS109" s="975"/>
      <c r="AT109" s="977"/>
      <c r="AU109" s="994" t="s">
        <v>431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432</v>
      </c>
      <c r="BR109" s="975"/>
      <c r="BS109" s="975"/>
      <c r="BT109" s="975"/>
      <c r="BU109" s="976"/>
      <c r="BV109" s="974" t="s">
        <v>301</v>
      </c>
      <c r="BW109" s="975"/>
      <c r="BX109" s="975"/>
      <c r="BY109" s="975"/>
      <c r="BZ109" s="976"/>
      <c r="CA109" s="974" t="s">
        <v>300</v>
      </c>
      <c r="CB109" s="975"/>
      <c r="CC109" s="975"/>
      <c r="CD109" s="975"/>
      <c r="CE109" s="976"/>
      <c r="CF109" s="995" t="s">
        <v>433</v>
      </c>
      <c r="CG109" s="995"/>
      <c r="CH109" s="995"/>
      <c r="CI109" s="995"/>
      <c r="CJ109" s="995"/>
      <c r="CK109" s="974" t="s">
        <v>434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432</v>
      </c>
      <c r="DH109" s="975"/>
      <c r="DI109" s="975"/>
      <c r="DJ109" s="975"/>
      <c r="DK109" s="976"/>
      <c r="DL109" s="974" t="s">
        <v>301</v>
      </c>
      <c r="DM109" s="975"/>
      <c r="DN109" s="975"/>
      <c r="DO109" s="975"/>
      <c r="DP109" s="976"/>
      <c r="DQ109" s="974" t="s">
        <v>300</v>
      </c>
      <c r="DR109" s="975"/>
      <c r="DS109" s="975"/>
      <c r="DT109" s="975"/>
      <c r="DU109" s="976"/>
      <c r="DV109" s="974" t="s">
        <v>433</v>
      </c>
      <c r="DW109" s="975"/>
      <c r="DX109" s="975"/>
      <c r="DY109" s="975"/>
      <c r="DZ109" s="977"/>
    </row>
    <row r="110" spans="1:131" s="246" customFormat="1" ht="26.25" customHeight="1" x14ac:dyDescent="0.15">
      <c r="A110" s="978" t="s">
        <v>435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2020264</v>
      </c>
      <c r="AB110" s="982"/>
      <c r="AC110" s="982"/>
      <c r="AD110" s="982"/>
      <c r="AE110" s="983"/>
      <c r="AF110" s="984">
        <v>1977439</v>
      </c>
      <c r="AG110" s="982"/>
      <c r="AH110" s="982"/>
      <c r="AI110" s="982"/>
      <c r="AJ110" s="983"/>
      <c r="AK110" s="984">
        <v>1881792</v>
      </c>
      <c r="AL110" s="982"/>
      <c r="AM110" s="982"/>
      <c r="AN110" s="982"/>
      <c r="AO110" s="983"/>
      <c r="AP110" s="985">
        <v>27.1</v>
      </c>
      <c r="AQ110" s="986"/>
      <c r="AR110" s="986"/>
      <c r="AS110" s="986"/>
      <c r="AT110" s="987"/>
      <c r="AU110" s="988" t="s">
        <v>73</v>
      </c>
      <c r="AV110" s="989"/>
      <c r="AW110" s="989"/>
      <c r="AX110" s="989"/>
      <c r="AY110" s="989"/>
      <c r="AZ110" s="1030" t="s">
        <v>436</v>
      </c>
      <c r="BA110" s="979"/>
      <c r="BB110" s="979"/>
      <c r="BC110" s="979"/>
      <c r="BD110" s="979"/>
      <c r="BE110" s="979"/>
      <c r="BF110" s="979"/>
      <c r="BG110" s="979"/>
      <c r="BH110" s="979"/>
      <c r="BI110" s="979"/>
      <c r="BJ110" s="979"/>
      <c r="BK110" s="979"/>
      <c r="BL110" s="979"/>
      <c r="BM110" s="979"/>
      <c r="BN110" s="979"/>
      <c r="BO110" s="979"/>
      <c r="BP110" s="980"/>
      <c r="BQ110" s="1016">
        <v>17254210</v>
      </c>
      <c r="BR110" s="1017"/>
      <c r="BS110" s="1017"/>
      <c r="BT110" s="1017"/>
      <c r="BU110" s="1017"/>
      <c r="BV110" s="1017">
        <v>16623588</v>
      </c>
      <c r="BW110" s="1017"/>
      <c r="BX110" s="1017"/>
      <c r="BY110" s="1017"/>
      <c r="BZ110" s="1017"/>
      <c r="CA110" s="1017">
        <v>16451738</v>
      </c>
      <c r="CB110" s="1017"/>
      <c r="CC110" s="1017"/>
      <c r="CD110" s="1017"/>
      <c r="CE110" s="1017"/>
      <c r="CF110" s="1031">
        <v>236.5</v>
      </c>
      <c r="CG110" s="1032"/>
      <c r="CH110" s="1032"/>
      <c r="CI110" s="1032"/>
      <c r="CJ110" s="1032"/>
      <c r="CK110" s="1033" t="s">
        <v>437</v>
      </c>
      <c r="CL110" s="1034"/>
      <c r="CM110" s="1013" t="s">
        <v>438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439</v>
      </c>
      <c r="DH110" s="1017"/>
      <c r="DI110" s="1017"/>
      <c r="DJ110" s="1017"/>
      <c r="DK110" s="1017"/>
      <c r="DL110" s="1017" t="s">
        <v>439</v>
      </c>
      <c r="DM110" s="1017"/>
      <c r="DN110" s="1017"/>
      <c r="DO110" s="1017"/>
      <c r="DP110" s="1017"/>
      <c r="DQ110" s="1017" t="s">
        <v>405</v>
      </c>
      <c r="DR110" s="1017"/>
      <c r="DS110" s="1017"/>
      <c r="DT110" s="1017"/>
      <c r="DU110" s="1017"/>
      <c r="DV110" s="1018" t="s">
        <v>405</v>
      </c>
      <c r="DW110" s="1018"/>
      <c r="DX110" s="1018"/>
      <c r="DY110" s="1018"/>
      <c r="DZ110" s="1019"/>
    </row>
    <row r="111" spans="1:131" s="246" customFormat="1" ht="26.25" customHeight="1" x14ac:dyDescent="0.15">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439</v>
      </c>
      <c r="AB111" s="1024"/>
      <c r="AC111" s="1024"/>
      <c r="AD111" s="1024"/>
      <c r="AE111" s="1025"/>
      <c r="AF111" s="1026" t="s">
        <v>439</v>
      </c>
      <c r="AG111" s="1024"/>
      <c r="AH111" s="1024"/>
      <c r="AI111" s="1024"/>
      <c r="AJ111" s="1025"/>
      <c r="AK111" s="1026" t="s">
        <v>439</v>
      </c>
      <c r="AL111" s="1024"/>
      <c r="AM111" s="1024"/>
      <c r="AN111" s="1024"/>
      <c r="AO111" s="1025"/>
      <c r="AP111" s="1027" t="s">
        <v>439</v>
      </c>
      <c r="AQ111" s="1028"/>
      <c r="AR111" s="1028"/>
      <c r="AS111" s="1028"/>
      <c r="AT111" s="1029"/>
      <c r="AU111" s="990"/>
      <c r="AV111" s="991"/>
      <c r="AW111" s="991"/>
      <c r="AX111" s="991"/>
      <c r="AY111" s="991"/>
      <c r="AZ111" s="1039" t="s">
        <v>441</v>
      </c>
      <c r="BA111" s="1040"/>
      <c r="BB111" s="1040"/>
      <c r="BC111" s="1040"/>
      <c r="BD111" s="1040"/>
      <c r="BE111" s="1040"/>
      <c r="BF111" s="1040"/>
      <c r="BG111" s="1040"/>
      <c r="BH111" s="1040"/>
      <c r="BI111" s="1040"/>
      <c r="BJ111" s="1040"/>
      <c r="BK111" s="1040"/>
      <c r="BL111" s="1040"/>
      <c r="BM111" s="1040"/>
      <c r="BN111" s="1040"/>
      <c r="BO111" s="1040"/>
      <c r="BP111" s="1041"/>
      <c r="BQ111" s="1009" t="s">
        <v>439</v>
      </c>
      <c r="BR111" s="1010"/>
      <c r="BS111" s="1010"/>
      <c r="BT111" s="1010"/>
      <c r="BU111" s="1010"/>
      <c r="BV111" s="1010" t="s">
        <v>439</v>
      </c>
      <c r="BW111" s="1010"/>
      <c r="BX111" s="1010"/>
      <c r="BY111" s="1010"/>
      <c r="BZ111" s="1010"/>
      <c r="CA111" s="1010" t="s">
        <v>442</v>
      </c>
      <c r="CB111" s="1010"/>
      <c r="CC111" s="1010"/>
      <c r="CD111" s="1010"/>
      <c r="CE111" s="1010"/>
      <c r="CF111" s="1004" t="s">
        <v>439</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439</v>
      </c>
      <c r="DH111" s="1010"/>
      <c r="DI111" s="1010"/>
      <c r="DJ111" s="1010"/>
      <c r="DK111" s="1010"/>
      <c r="DL111" s="1010" t="s">
        <v>439</v>
      </c>
      <c r="DM111" s="1010"/>
      <c r="DN111" s="1010"/>
      <c r="DO111" s="1010"/>
      <c r="DP111" s="1010"/>
      <c r="DQ111" s="1010" t="s">
        <v>439</v>
      </c>
      <c r="DR111" s="1010"/>
      <c r="DS111" s="1010"/>
      <c r="DT111" s="1010"/>
      <c r="DU111" s="1010"/>
      <c r="DV111" s="1011" t="s">
        <v>442</v>
      </c>
      <c r="DW111" s="1011"/>
      <c r="DX111" s="1011"/>
      <c r="DY111" s="1011"/>
      <c r="DZ111" s="1012"/>
    </row>
    <row r="112" spans="1:131" s="246" customFormat="1" ht="26.25" customHeight="1" x14ac:dyDescent="0.15">
      <c r="A112" s="1042" t="s">
        <v>444</v>
      </c>
      <c r="B112" s="1043"/>
      <c r="C112" s="1040" t="s">
        <v>445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442</v>
      </c>
      <c r="AB112" s="1049"/>
      <c r="AC112" s="1049"/>
      <c r="AD112" s="1049"/>
      <c r="AE112" s="1050"/>
      <c r="AF112" s="1051" t="s">
        <v>439</v>
      </c>
      <c r="AG112" s="1049"/>
      <c r="AH112" s="1049"/>
      <c r="AI112" s="1049"/>
      <c r="AJ112" s="1050"/>
      <c r="AK112" s="1051" t="s">
        <v>442</v>
      </c>
      <c r="AL112" s="1049"/>
      <c r="AM112" s="1049"/>
      <c r="AN112" s="1049"/>
      <c r="AO112" s="1050"/>
      <c r="AP112" s="1052" t="s">
        <v>442</v>
      </c>
      <c r="AQ112" s="1053"/>
      <c r="AR112" s="1053"/>
      <c r="AS112" s="1053"/>
      <c r="AT112" s="1054"/>
      <c r="AU112" s="990"/>
      <c r="AV112" s="991"/>
      <c r="AW112" s="991"/>
      <c r="AX112" s="991"/>
      <c r="AY112" s="991"/>
      <c r="AZ112" s="1039" t="s">
        <v>446</v>
      </c>
      <c r="BA112" s="1040"/>
      <c r="BB112" s="1040"/>
      <c r="BC112" s="1040"/>
      <c r="BD112" s="1040"/>
      <c r="BE112" s="1040"/>
      <c r="BF112" s="1040"/>
      <c r="BG112" s="1040"/>
      <c r="BH112" s="1040"/>
      <c r="BI112" s="1040"/>
      <c r="BJ112" s="1040"/>
      <c r="BK112" s="1040"/>
      <c r="BL112" s="1040"/>
      <c r="BM112" s="1040"/>
      <c r="BN112" s="1040"/>
      <c r="BO112" s="1040"/>
      <c r="BP112" s="1041"/>
      <c r="BQ112" s="1009">
        <v>10962883</v>
      </c>
      <c r="BR112" s="1010"/>
      <c r="BS112" s="1010"/>
      <c r="BT112" s="1010"/>
      <c r="BU112" s="1010"/>
      <c r="BV112" s="1010">
        <v>11169014</v>
      </c>
      <c r="BW112" s="1010"/>
      <c r="BX112" s="1010"/>
      <c r="BY112" s="1010"/>
      <c r="BZ112" s="1010"/>
      <c r="CA112" s="1010">
        <v>11108917</v>
      </c>
      <c r="CB112" s="1010"/>
      <c r="CC112" s="1010"/>
      <c r="CD112" s="1010"/>
      <c r="CE112" s="1010"/>
      <c r="CF112" s="1004">
        <v>159.69999999999999</v>
      </c>
      <c r="CG112" s="1005"/>
      <c r="CH112" s="1005"/>
      <c r="CI112" s="1005"/>
      <c r="CJ112" s="1005"/>
      <c r="CK112" s="1035"/>
      <c r="CL112" s="1036"/>
      <c r="CM112" s="1006" t="s">
        <v>447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442</v>
      </c>
      <c r="DH112" s="1010"/>
      <c r="DI112" s="1010"/>
      <c r="DJ112" s="1010"/>
      <c r="DK112" s="1010"/>
      <c r="DL112" s="1010" t="s">
        <v>442</v>
      </c>
      <c r="DM112" s="1010"/>
      <c r="DN112" s="1010"/>
      <c r="DO112" s="1010"/>
      <c r="DP112" s="1010"/>
      <c r="DQ112" s="1010" t="s">
        <v>442</v>
      </c>
      <c r="DR112" s="1010"/>
      <c r="DS112" s="1010"/>
      <c r="DT112" s="1010"/>
      <c r="DU112" s="1010"/>
      <c r="DV112" s="1011" t="s">
        <v>442</v>
      </c>
      <c r="DW112" s="1011"/>
      <c r="DX112" s="1011"/>
      <c r="DY112" s="1011"/>
      <c r="DZ112" s="1012"/>
    </row>
    <row r="113" spans="1:130" s="246" customFormat="1" ht="26.25" customHeight="1" x14ac:dyDescent="0.15">
      <c r="A113" s="1044"/>
      <c r="B113" s="1045"/>
      <c r="C113" s="1040" t="s">
        <v>448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877968</v>
      </c>
      <c r="AB113" s="1024"/>
      <c r="AC113" s="1024"/>
      <c r="AD113" s="1024"/>
      <c r="AE113" s="1025"/>
      <c r="AF113" s="1026">
        <v>958074</v>
      </c>
      <c r="AG113" s="1024"/>
      <c r="AH113" s="1024"/>
      <c r="AI113" s="1024"/>
      <c r="AJ113" s="1025"/>
      <c r="AK113" s="1026">
        <v>968570</v>
      </c>
      <c r="AL113" s="1024"/>
      <c r="AM113" s="1024"/>
      <c r="AN113" s="1024"/>
      <c r="AO113" s="1025"/>
      <c r="AP113" s="1027">
        <v>13.9</v>
      </c>
      <c r="AQ113" s="1028"/>
      <c r="AR113" s="1028"/>
      <c r="AS113" s="1028"/>
      <c r="AT113" s="1029"/>
      <c r="AU113" s="990"/>
      <c r="AV113" s="991"/>
      <c r="AW113" s="991"/>
      <c r="AX113" s="991"/>
      <c r="AY113" s="991"/>
      <c r="AZ113" s="1039" t="s">
        <v>449</v>
      </c>
      <c r="BA113" s="1040"/>
      <c r="BB113" s="1040"/>
      <c r="BC113" s="1040"/>
      <c r="BD113" s="1040"/>
      <c r="BE113" s="1040"/>
      <c r="BF113" s="1040"/>
      <c r="BG113" s="1040"/>
      <c r="BH113" s="1040"/>
      <c r="BI113" s="1040"/>
      <c r="BJ113" s="1040"/>
      <c r="BK113" s="1040"/>
      <c r="BL113" s="1040"/>
      <c r="BM113" s="1040"/>
      <c r="BN113" s="1040"/>
      <c r="BO113" s="1040"/>
      <c r="BP113" s="1041"/>
      <c r="BQ113" s="1009">
        <v>229984</v>
      </c>
      <c r="BR113" s="1010"/>
      <c r="BS113" s="1010"/>
      <c r="BT113" s="1010"/>
      <c r="BU113" s="1010"/>
      <c r="BV113" s="1010">
        <v>201586</v>
      </c>
      <c r="BW113" s="1010"/>
      <c r="BX113" s="1010"/>
      <c r="BY113" s="1010"/>
      <c r="BZ113" s="1010"/>
      <c r="CA113" s="1010">
        <v>161161</v>
      </c>
      <c r="CB113" s="1010"/>
      <c r="CC113" s="1010"/>
      <c r="CD113" s="1010"/>
      <c r="CE113" s="1010"/>
      <c r="CF113" s="1004">
        <v>2.2999999999999998</v>
      </c>
      <c r="CG113" s="1005"/>
      <c r="CH113" s="1005"/>
      <c r="CI113" s="1005"/>
      <c r="CJ113" s="1005"/>
      <c r="CK113" s="1035"/>
      <c r="CL113" s="1036"/>
      <c r="CM113" s="1006" t="s">
        <v>450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439</v>
      </c>
      <c r="DH113" s="1049"/>
      <c r="DI113" s="1049"/>
      <c r="DJ113" s="1049"/>
      <c r="DK113" s="1050"/>
      <c r="DL113" s="1051" t="s">
        <v>439</v>
      </c>
      <c r="DM113" s="1049"/>
      <c r="DN113" s="1049"/>
      <c r="DO113" s="1049"/>
      <c r="DP113" s="1050"/>
      <c r="DQ113" s="1051" t="s">
        <v>405</v>
      </c>
      <c r="DR113" s="1049"/>
      <c r="DS113" s="1049"/>
      <c r="DT113" s="1049"/>
      <c r="DU113" s="1050"/>
      <c r="DV113" s="1052" t="s">
        <v>442</v>
      </c>
      <c r="DW113" s="1053"/>
      <c r="DX113" s="1053"/>
      <c r="DY113" s="1053"/>
      <c r="DZ113" s="1054"/>
    </row>
    <row r="114" spans="1:130" s="246" customFormat="1" ht="26.25" customHeight="1" x14ac:dyDescent="0.15">
      <c r="A114" s="1044"/>
      <c r="B114" s="1045"/>
      <c r="C114" s="1040" t="s">
        <v>451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45511</v>
      </c>
      <c r="AB114" s="1049"/>
      <c r="AC114" s="1049"/>
      <c r="AD114" s="1049"/>
      <c r="AE114" s="1050"/>
      <c r="AF114" s="1051">
        <v>37447</v>
      </c>
      <c r="AG114" s="1049"/>
      <c r="AH114" s="1049"/>
      <c r="AI114" s="1049"/>
      <c r="AJ114" s="1050"/>
      <c r="AK114" s="1051">
        <v>33957</v>
      </c>
      <c r="AL114" s="1049"/>
      <c r="AM114" s="1049"/>
      <c r="AN114" s="1049"/>
      <c r="AO114" s="1050"/>
      <c r="AP114" s="1052">
        <v>0.5</v>
      </c>
      <c r="AQ114" s="1053"/>
      <c r="AR114" s="1053"/>
      <c r="AS114" s="1053"/>
      <c r="AT114" s="1054"/>
      <c r="AU114" s="990"/>
      <c r="AV114" s="991"/>
      <c r="AW114" s="991"/>
      <c r="AX114" s="991"/>
      <c r="AY114" s="991"/>
      <c r="AZ114" s="1039" t="s">
        <v>452</v>
      </c>
      <c r="BA114" s="1040"/>
      <c r="BB114" s="1040"/>
      <c r="BC114" s="1040"/>
      <c r="BD114" s="1040"/>
      <c r="BE114" s="1040"/>
      <c r="BF114" s="1040"/>
      <c r="BG114" s="1040"/>
      <c r="BH114" s="1040"/>
      <c r="BI114" s="1040"/>
      <c r="BJ114" s="1040"/>
      <c r="BK114" s="1040"/>
      <c r="BL114" s="1040"/>
      <c r="BM114" s="1040"/>
      <c r="BN114" s="1040"/>
      <c r="BO114" s="1040"/>
      <c r="BP114" s="1041"/>
      <c r="BQ114" s="1009">
        <v>1776971</v>
      </c>
      <c r="BR114" s="1010"/>
      <c r="BS114" s="1010"/>
      <c r="BT114" s="1010"/>
      <c r="BU114" s="1010"/>
      <c r="BV114" s="1010">
        <v>1652444</v>
      </c>
      <c r="BW114" s="1010"/>
      <c r="BX114" s="1010"/>
      <c r="BY114" s="1010"/>
      <c r="BZ114" s="1010"/>
      <c r="CA114" s="1010">
        <v>1605874</v>
      </c>
      <c r="CB114" s="1010"/>
      <c r="CC114" s="1010"/>
      <c r="CD114" s="1010"/>
      <c r="CE114" s="1010"/>
      <c r="CF114" s="1004">
        <v>23.1</v>
      </c>
      <c r="CG114" s="1005"/>
      <c r="CH114" s="1005"/>
      <c r="CI114" s="1005"/>
      <c r="CJ114" s="1005"/>
      <c r="CK114" s="1035"/>
      <c r="CL114" s="1036"/>
      <c r="CM114" s="1006" t="s">
        <v>453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439</v>
      </c>
      <c r="DH114" s="1049"/>
      <c r="DI114" s="1049"/>
      <c r="DJ114" s="1049"/>
      <c r="DK114" s="1050"/>
      <c r="DL114" s="1051" t="s">
        <v>442</v>
      </c>
      <c r="DM114" s="1049"/>
      <c r="DN114" s="1049"/>
      <c r="DO114" s="1049"/>
      <c r="DP114" s="1050"/>
      <c r="DQ114" s="1051" t="s">
        <v>405</v>
      </c>
      <c r="DR114" s="1049"/>
      <c r="DS114" s="1049"/>
      <c r="DT114" s="1049"/>
      <c r="DU114" s="1050"/>
      <c r="DV114" s="1052" t="s">
        <v>442</v>
      </c>
      <c r="DW114" s="1053"/>
      <c r="DX114" s="1053"/>
      <c r="DY114" s="1053"/>
      <c r="DZ114" s="1054"/>
    </row>
    <row r="115" spans="1:130" s="246" customFormat="1" ht="26.25" customHeight="1" x14ac:dyDescent="0.15">
      <c r="A115" s="1044"/>
      <c r="B115" s="1045"/>
      <c r="C115" s="1040" t="s">
        <v>454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655</v>
      </c>
      <c r="AB115" s="1024"/>
      <c r="AC115" s="1024"/>
      <c r="AD115" s="1024"/>
      <c r="AE115" s="1025"/>
      <c r="AF115" s="1026">
        <v>522</v>
      </c>
      <c r="AG115" s="1024"/>
      <c r="AH115" s="1024"/>
      <c r="AI115" s="1024"/>
      <c r="AJ115" s="1025"/>
      <c r="AK115" s="1026">
        <v>405</v>
      </c>
      <c r="AL115" s="1024"/>
      <c r="AM115" s="1024"/>
      <c r="AN115" s="1024"/>
      <c r="AO115" s="1025"/>
      <c r="AP115" s="1027">
        <v>0</v>
      </c>
      <c r="AQ115" s="1028"/>
      <c r="AR115" s="1028"/>
      <c r="AS115" s="1028"/>
      <c r="AT115" s="1029"/>
      <c r="AU115" s="990"/>
      <c r="AV115" s="991"/>
      <c r="AW115" s="991"/>
      <c r="AX115" s="991"/>
      <c r="AY115" s="991"/>
      <c r="AZ115" s="1039" t="s">
        <v>455</v>
      </c>
      <c r="BA115" s="1040"/>
      <c r="BB115" s="1040"/>
      <c r="BC115" s="1040"/>
      <c r="BD115" s="1040"/>
      <c r="BE115" s="1040"/>
      <c r="BF115" s="1040"/>
      <c r="BG115" s="1040"/>
      <c r="BH115" s="1040"/>
      <c r="BI115" s="1040"/>
      <c r="BJ115" s="1040"/>
      <c r="BK115" s="1040"/>
      <c r="BL115" s="1040"/>
      <c r="BM115" s="1040"/>
      <c r="BN115" s="1040"/>
      <c r="BO115" s="1040"/>
      <c r="BP115" s="1041"/>
      <c r="BQ115" s="1009" t="s">
        <v>442</v>
      </c>
      <c r="BR115" s="1010"/>
      <c r="BS115" s="1010"/>
      <c r="BT115" s="1010"/>
      <c r="BU115" s="1010"/>
      <c r="BV115" s="1010" t="s">
        <v>442</v>
      </c>
      <c r="BW115" s="1010"/>
      <c r="BX115" s="1010"/>
      <c r="BY115" s="1010"/>
      <c r="BZ115" s="1010"/>
      <c r="CA115" s="1010" t="s">
        <v>442</v>
      </c>
      <c r="CB115" s="1010"/>
      <c r="CC115" s="1010"/>
      <c r="CD115" s="1010"/>
      <c r="CE115" s="1010"/>
      <c r="CF115" s="1004" t="s">
        <v>442</v>
      </c>
      <c r="CG115" s="1005"/>
      <c r="CH115" s="1005"/>
      <c r="CI115" s="1005"/>
      <c r="CJ115" s="1005"/>
      <c r="CK115" s="1035"/>
      <c r="CL115" s="1036"/>
      <c r="CM115" s="1039" t="s">
        <v>456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442</v>
      </c>
      <c r="DH115" s="1049"/>
      <c r="DI115" s="1049"/>
      <c r="DJ115" s="1049"/>
      <c r="DK115" s="1050"/>
      <c r="DL115" s="1051" t="s">
        <v>442</v>
      </c>
      <c r="DM115" s="1049"/>
      <c r="DN115" s="1049"/>
      <c r="DO115" s="1049"/>
      <c r="DP115" s="1050"/>
      <c r="DQ115" s="1051" t="s">
        <v>405</v>
      </c>
      <c r="DR115" s="1049"/>
      <c r="DS115" s="1049"/>
      <c r="DT115" s="1049"/>
      <c r="DU115" s="1050"/>
      <c r="DV115" s="1052" t="s">
        <v>442</v>
      </c>
      <c r="DW115" s="1053"/>
      <c r="DX115" s="1053"/>
      <c r="DY115" s="1053"/>
      <c r="DZ115" s="1054"/>
    </row>
    <row r="116" spans="1:130" s="246" customFormat="1" ht="26.25" customHeight="1" x14ac:dyDescent="0.15">
      <c r="A116" s="1046"/>
      <c r="B116" s="1047"/>
      <c r="C116" s="1055" t="s">
        <v>457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442</v>
      </c>
      <c r="AB116" s="1049"/>
      <c r="AC116" s="1049"/>
      <c r="AD116" s="1049"/>
      <c r="AE116" s="1050"/>
      <c r="AF116" s="1051" t="s">
        <v>442</v>
      </c>
      <c r="AG116" s="1049"/>
      <c r="AH116" s="1049"/>
      <c r="AI116" s="1049"/>
      <c r="AJ116" s="1050"/>
      <c r="AK116" s="1051" t="s">
        <v>442</v>
      </c>
      <c r="AL116" s="1049"/>
      <c r="AM116" s="1049"/>
      <c r="AN116" s="1049"/>
      <c r="AO116" s="1050"/>
      <c r="AP116" s="1052" t="s">
        <v>442</v>
      </c>
      <c r="AQ116" s="1053"/>
      <c r="AR116" s="1053"/>
      <c r="AS116" s="1053"/>
      <c r="AT116" s="1054"/>
      <c r="AU116" s="990"/>
      <c r="AV116" s="991"/>
      <c r="AW116" s="991"/>
      <c r="AX116" s="991"/>
      <c r="AY116" s="991"/>
      <c r="AZ116" s="1057" t="s">
        <v>458</v>
      </c>
      <c r="BA116" s="1058"/>
      <c r="BB116" s="1058"/>
      <c r="BC116" s="1058"/>
      <c r="BD116" s="1058"/>
      <c r="BE116" s="1058"/>
      <c r="BF116" s="1058"/>
      <c r="BG116" s="1058"/>
      <c r="BH116" s="1058"/>
      <c r="BI116" s="1058"/>
      <c r="BJ116" s="1058"/>
      <c r="BK116" s="1058"/>
      <c r="BL116" s="1058"/>
      <c r="BM116" s="1058"/>
      <c r="BN116" s="1058"/>
      <c r="BO116" s="1058"/>
      <c r="BP116" s="1059"/>
      <c r="BQ116" s="1009" t="s">
        <v>439</v>
      </c>
      <c r="BR116" s="1010"/>
      <c r="BS116" s="1010"/>
      <c r="BT116" s="1010"/>
      <c r="BU116" s="1010"/>
      <c r="BV116" s="1010" t="s">
        <v>439</v>
      </c>
      <c r="BW116" s="1010"/>
      <c r="BX116" s="1010"/>
      <c r="BY116" s="1010"/>
      <c r="BZ116" s="1010"/>
      <c r="CA116" s="1010" t="s">
        <v>442</v>
      </c>
      <c r="CB116" s="1010"/>
      <c r="CC116" s="1010"/>
      <c r="CD116" s="1010"/>
      <c r="CE116" s="1010"/>
      <c r="CF116" s="1004" t="s">
        <v>442</v>
      </c>
      <c r="CG116" s="1005"/>
      <c r="CH116" s="1005"/>
      <c r="CI116" s="1005"/>
      <c r="CJ116" s="1005"/>
      <c r="CK116" s="1035"/>
      <c r="CL116" s="1036"/>
      <c r="CM116" s="1006" t="s">
        <v>459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442</v>
      </c>
      <c r="DH116" s="1049"/>
      <c r="DI116" s="1049"/>
      <c r="DJ116" s="1049"/>
      <c r="DK116" s="1050"/>
      <c r="DL116" s="1051" t="s">
        <v>442</v>
      </c>
      <c r="DM116" s="1049"/>
      <c r="DN116" s="1049"/>
      <c r="DO116" s="1049"/>
      <c r="DP116" s="1050"/>
      <c r="DQ116" s="1051" t="s">
        <v>442</v>
      </c>
      <c r="DR116" s="1049"/>
      <c r="DS116" s="1049"/>
      <c r="DT116" s="1049"/>
      <c r="DU116" s="1050"/>
      <c r="DV116" s="1052" t="s">
        <v>442</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460</v>
      </c>
      <c r="Z117" s="976"/>
      <c r="AA117" s="1066">
        <v>2944398</v>
      </c>
      <c r="AB117" s="1067"/>
      <c r="AC117" s="1067"/>
      <c r="AD117" s="1067"/>
      <c r="AE117" s="1068"/>
      <c r="AF117" s="1069">
        <v>2973482</v>
      </c>
      <c r="AG117" s="1067"/>
      <c r="AH117" s="1067"/>
      <c r="AI117" s="1067"/>
      <c r="AJ117" s="1068"/>
      <c r="AK117" s="1069">
        <v>2884724</v>
      </c>
      <c r="AL117" s="1067"/>
      <c r="AM117" s="1067"/>
      <c r="AN117" s="1067"/>
      <c r="AO117" s="1068"/>
      <c r="AP117" s="1070"/>
      <c r="AQ117" s="1071"/>
      <c r="AR117" s="1071"/>
      <c r="AS117" s="1071"/>
      <c r="AT117" s="1072"/>
      <c r="AU117" s="990"/>
      <c r="AV117" s="991"/>
      <c r="AW117" s="991"/>
      <c r="AX117" s="991"/>
      <c r="AY117" s="991"/>
      <c r="AZ117" s="1057" t="s">
        <v>461</v>
      </c>
      <c r="BA117" s="1058"/>
      <c r="BB117" s="1058"/>
      <c r="BC117" s="1058"/>
      <c r="BD117" s="1058"/>
      <c r="BE117" s="1058"/>
      <c r="BF117" s="1058"/>
      <c r="BG117" s="1058"/>
      <c r="BH117" s="1058"/>
      <c r="BI117" s="1058"/>
      <c r="BJ117" s="1058"/>
      <c r="BK117" s="1058"/>
      <c r="BL117" s="1058"/>
      <c r="BM117" s="1058"/>
      <c r="BN117" s="1058"/>
      <c r="BO117" s="1058"/>
      <c r="BP117" s="1059"/>
      <c r="BQ117" s="1009" t="s">
        <v>405</v>
      </c>
      <c r="BR117" s="1010"/>
      <c r="BS117" s="1010"/>
      <c r="BT117" s="1010"/>
      <c r="BU117" s="1010"/>
      <c r="BV117" s="1010" t="s">
        <v>405</v>
      </c>
      <c r="BW117" s="1010"/>
      <c r="BX117" s="1010"/>
      <c r="BY117" s="1010"/>
      <c r="BZ117" s="1010"/>
      <c r="CA117" s="1010" t="s">
        <v>405</v>
      </c>
      <c r="CB117" s="1010"/>
      <c r="CC117" s="1010"/>
      <c r="CD117" s="1010"/>
      <c r="CE117" s="1010"/>
      <c r="CF117" s="1004" t="s">
        <v>405</v>
      </c>
      <c r="CG117" s="1005"/>
      <c r="CH117" s="1005"/>
      <c r="CI117" s="1005"/>
      <c r="CJ117" s="1005"/>
      <c r="CK117" s="1035"/>
      <c r="CL117" s="1036"/>
      <c r="CM117" s="1006" t="s">
        <v>462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405</v>
      </c>
      <c r="DH117" s="1049"/>
      <c r="DI117" s="1049"/>
      <c r="DJ117" s="1049"/>
      <c r="DK117" s="1050"/>
      <c r="DL117" s="1051" t="s">
        <v>405</v>
      </c>
      <c r="DM117" s="1049"/>
      <c r="DN117" s="1049"/>
      <c r="DO117" s="1049"/>
      <c r="DP117" s="1050"/>
      <c r="DQ117" s="1051" t="s">
        <v>405</v>
      </c>
      <c r="DR117" s="1049"/>
      <c r="DS117" s="1049"/>
      <c r="DT117" s="1049"/>
      <c r="DU117" s="1050"/>
      <c r="DV117" s="1052" t="s">
        <v>463</v>
      </c>
      <c r="DW117" s="1053"/>
      <c r="DX117" s="1053"/>
      <c r="DY117" s="1053"/>
      <c r="DZ117" s="1054"/>
    </row>
    <row r="118" spans="1:130" s="246" customFormat="1" ht="26.25" customHeight="1" x14ac:dyDescent="0.15">
      <c r="A118" s="994" t="s">
        <v>434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432</v>
      </c>
      <c r="AB118" s="975"/>
      <c r="AC118" s="975"/>
      <c r="AD118" s="975"/>
      <c r="AE118" s="976"/>
      <c r="AF118" s="974" t="s">
        <v>301</v>
      </c>
      <c r="AG118" s="975"/>
      <c r="AH118" s="975"/>
      <c r="AI118" s="975"/>
      <c r="AJ118" s="976"/>
      <c r="AK118" s="974" t="s">
        <v>300</v>
      </c>
      <c r="AL118" s="975"/>
      <c r="AM118" s="975"/>
      <c r="AN118" s="975"/>
      <c r="AO118" s="976"/>
      <c r="AP118" s="1061" t="s">
        <v>433</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405</v>
      </c>
      <c r="BR118" s="1088"/>
      <c r="BS118" s="1088"/>
      <c r="BT118" s="1088"/>
      <c r="BU118" s="1088"/>
      <c r="BV118" s="1088" t="s">
        <v>405</v>
      </c>
      <c r="BW118" s="1088"/>
      <c r="BX118" s="1088"/>
      <c r="BY118" s="1088"/>
      <c r="BZ118" s="1088"/>
      <c r="CA118" s="1088" t="s">
        <v>402</v>
      </c>
      <c r="CB118" s="1088"/>
      <c r="CC118" s="1088"/>
      <c r="CD118" s="1088"/>
      <c r="CE118" s="1088"/>
      <c r="CF118" s="1004" t="s">
        <v>405</v>
      </c>
      <c r="CG118" s="1005"/>
      <c r="CH118" s="1005"/>
      <c r="CI118" s="1005"/>
      <c r="CJ118" s="1005"/>
      <c r="CK118" s="1035"/>
      <c r="CL118" s="1036"/>
      <c r="CM118" s="1006" t="s">
        <v>465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405</v>
      </c>
      <c r="DH118" s="1049"/>
      <c r="DI118" s="1049"/>
      <c r="DJ118" s="1049"/>
      <c r="DK118" s="1050"/>
      <c r="DL118" s="1051" t="s">
        <v>466</v>
      </c>
      <c r="DM118" s="1049"/>
      <c r="DN118" s="1049"/>
      <c r="DO118" s="1049"/>
      <c r="DP118" s="1050"/>
      <c r="DQ118" s="1051" t="s">
        <v>405</v>
      </c>
      <c r="DR118" s="1049"/>
      <c r="DS118" s="1049"/>
      <c r="DT118" s="1049"/>
      <c r="DU118" s="1050"/>
      <c r="DV118" s="1052" t="s">
        <v>405</v>
      </c>
      <c r="DW118" s="1053"/>
      <c r="DX118" s="1053"/>
      <c r="DY118" s="1053"/>
      <c r="DZ118" s="1054"/>
    </row>
    <row r="119" spans="1:130" s="246" customFormat="1" ht="26.25" customHeight="1" x14ac:dyDescent="0.15">
      <c r="A119" s="1148" t="s">
        <v>437</v>
      </c>
      <c r="B119" s="1034"/>
      <c r="C119" s="1013" t="s">
        <v>438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405</v>
      </c>
      <c r="AB119" s="982"/>
      <c r="AC119" s="982"/>
      <c r="AD119" s="982"/>
      <c r="AE119" s="983"/>
      <c r="AF119" s="984" t="s">
        <v>405</v>
      </c>
      <c r="AG119" s="982"/>
      <c r="AH119" s="982"/>
      <c r="AI119" s="982"/>
      <c r="AJ119" s="983"/>
      <c r="AK119" s="984" t="s">
        <v>402</v>
      </c>
      <c r="AL119" s="982"/>
      <c r="AM119" s="982"/>
      <c r="AN119" s="982"/>
      <c r="AO119" s="983"/>
      <c r="AP119" s="985" t="s">
        <v>405</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467</v>
      </c>
      <c r="BP119" s="1096"/>
      <c r="BQ119" s="1087">
        <v>30224048</v>
      </c>
      <c r="BR119" s="1088"/>
      <c r="BS119" s="1088"/>
      <c r="BT119" s="1088"/>
      <c r="BU119" s="1088"/>
      <c r="BV119" s="1088">
        <v>29646632</v>
      </c>
      <c r="BW119" s="1088"/>
      <c r="BX119" s="1088"/>
      <c r="BY119" s="1088"/>
      <c r="BZ119" s="1088"/>
      <c r="CA119" s="1088">
        <v>29327690</v>
      </c>
      <c r="CB119" s="1088"/>
      <c r="CC119" s="1088"/>
      <c r="CD119" s="1088"/>
      <c r="CE119" s="1088"/>
      <c r="CF119" s="1089"/>
      <c r="CG119" s="1090"/>
      <c r="CH119" s="1090"/>
      <c r="CI119" s="1090"/>
      <c r="CJ119" s="1091"/>
      <c r="CK119" s="1037"/>
      <c r="CL119" s="1038"/>
      <c r="CM119" s="1092" t="s">
        <v>468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405</v>
      </c>
      <c r="DH119" s="1074"/>
      <c r="DI119" s="1074"/>
      <c r="DJ119" s="1074"/>
      <c r="DK119" s="1075"/>
      <c r="DL119" s="1073" t="s">
        <v>469</v>
      </c>
      <c r="DM119" s="1074"/>
      <c r="DN119" s="1074"/>
      <c r="DO119" s="1074"/>
      <c r="DP119" s="1075"/>
      <c r="DQ119" s="1073" t="s">
        <v>405</v>
      </c>
      <c r="DR119" s="1074"/>
      <c r="DS119" s="1074"/>
      <c r="DT119" s="1074"/>
      <c r="DU119" s="1075"/>
      <c r="DV119" s="1076" t="s">
        <v>463</v>
      </c>
      <c r="DW119" s="1077"/>
      <c r="DX119" s="1077"/>
      <c r="DY119" s="1077"/>
      <c r="DZ119" s="1078"/>
    </row>
    <row r="120" spans="1:130" s="246" customFormat="1" ht="26.25" customHeight="1" x14ac:dyDescent="0.15">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405</v>
      </c>
      <c r="AB120" s="1049"/>
      <c r="AC120" s="1049"/>
      <c r="AD120" s="1049"/>
      <c r="AE120" s="1050"/>
      <c r="AF120" s="1051" t="s">
        <v>469</v>
      </c>
      <c r="AG120" s="1049"/>
      <c r="AH120" s="1049"/>
      <c r="AI120" s="1049"/>
      <c r="AJ120" s="1050"/>
      <c r="AK120" s="1051" t="s">
        <v>463</v>
      </c>
      <c r="AL120" s="1049"/>
      <c r="AM120" s="1049"/>
      <c r="AN120" s="1049"/>
      <c r="AO120" s="1050"/>
      <c r="AP120" s="1052" t="s">
        <v>405</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7206755</v>
      </c>
      <c r="BR120" s="1017"/>
      <c r="BS120" s="1017"/>
      <c r="BT120" s="1017"/>
      <c r="BU120" s="1017"/>
      <c r="BV120" s="1017">
        <v>7397058</v>
      </c>
      <c r="BW120" s="1017"/>
      <c r="BX120" s="1017"/>
      <c r="BY120" s="1017"/>
      <c r="BZ120" s="1017"/>
      <c r="CA120" s="1017">
        <v>7437190</v>
      </c>
      <c r="CB120" s="1017"/>
      <c r="CC120" s="1017"/>
      <c r="CD120" s="1017"/>
      <c r="CE120" s="1017"/>
      <c r="CF120" s="1031">
        <v>106.9</v>
      </c>
      <c r="CG120" s="1032"/>
      <c r="CH120" s="1032"/>
      <c r="CI120" s="1032"/>
      <c r="CJ120" s="1032"/>
      <c r="CK120" s="1097" t="s">
        <v>472</v>
      </c>
      <c r="CL120" s="1098"/>
      <c r="CM120" s="1098"/>
      <c r="CN120" s="1098"/>
      <c r="CO120" s="1099"/>
      <c r="CP120" s="1105" t="s">
        <v>473</v>
      </c>
      <c r="CQ120" s="1106"/>
      <c r="CR120" s="1106"/>
      <c r="CS120" s="1106"/>
      <c r="CT120" s="1106"/>
      <c r="CU120" s="1106"/>
      <c r="CV120" s="1106"/>
      <c r="CW120" s="1106"/>
      <c r="CX120" s="1106"/>
      <c r="CY120" s="1106"/>
      <c r="CZ120" s="1106"/>
      <c r="DA120" s="1106"/>
      <c r="DB120" s="1106"/>
      <c r="DC120" s="1106"/>
      <c r="DD120" s="1106"/>
      <c r="DE120" s="1106"/>
      <c r="DF120" s="1107"/>
      <c r="DG120" s="1016" t="s">
        <v>405</v>
      </c>
      <c r="DH120" s="1017"/>
      <c r="DI120" s="1017"/>
      <c r="DJ120" s="1017"/>
      <c r="DK120" s="1017"/>
      <c r="DL120" s="1017">
        <v>4691615</v>
      </c>
      <c r="DM120" s="1017"/>
      <c r="DN120" s="1017"/>
      <c r="DO120" s="1017"/>
      <c r="DP120" s="1017"/>
      <c r="DQ120" s="1017">
        <v>4400796</v>
      </c>
      <c r="DR120" s="1017"/>
      <c r="DS120" s="1017"/>
      <c r="DT120" s="1017"/>
      <c r="DU120" s="1017"/>
      <c r="DV120" s="1018">
        <v>63.3</v>
      </c>
      <c r="DW120" s="1018"/>
      <c r="DX120" s="1018"/>
      <c r="DY120" s="1018"/>
      <c r="DZ120" s="1019"/>
    </row>
    <row r="121" spans="1:130" s="246" customFormat="1" ht="26.25" customHeight="1" x14ac:dyDescent="0.15">
      <c r="A121" s="1149"/>
      <c r="B121" s="1036"/>
      <c r="C121" s="1057" t="s">
        <v>474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405</v>
      </c>
      <c r="AB121" s="1049"/>
      <c r="AC121" s="1049"/>
      <c r="AD121" s="1049"/>
      <c r="AE121" s="1050"/>
      <c r="AF121" s="1051" t="s">
        <v>463</v>
      </c>
      <c r="AG121" s="1049"/>
      <c r="AH121" s="1049"/>
      <c r="AI121" s="1049"/>
      <c r="AJ121" s="1050"/>
      <c r="AK121" s="1051" t="s">
        <v>405</v>
      </c>
      <c r="AL121" s="1049"/>
      <c r="AM121" s="1049"/>
      <c r="AN121" s="1049"/>
      <c r="AO121" s="1050"/>
      <c r="AP121" s="1052" t="s">
        <v>469</v>
      </c>
      <c r="AQ121" s="1053"/>
      <c r="AR121" s="1053"/>
      <c r="AS121" s="1053"/>
      <c r="AT121" s="1054"/>
      <c r="AU121" s="1082"/>
      <c r="AV121" s="1083"/>
      <c r="AW121" s="1083"/>
      <c r="AX121" s="1083"/>
      <c r="AY121" s="1084"/>
      <c r="AZ121" s="1039" t="s">
        <v>475</v>
      </c>
      <c r="BA121" s="1040"/>
      <c r="BB121" s="1040"/>
      <c r="BC121" s="1040"/>
      <c r="BD121" s="1040"/>
      <c r="BE121" s="1040"/>
      <c r="BF121" s="1040"/>
      <c r="BG121" s="1040"/>
      <c r="BH121" s="1040"/>
      <c r="BI121" s="1040"/>
      <c r="BJ121" s="1040"/>
      <c r="BK121" s="1040"/>
      <c r="BL121" s="1040"/>
      <c r="BM121" s="1040"/>
      <c r="BN121" s="1040"/>
      <c r="BO121" s="1040"/>
      <c r="BP121" s="1041"/>
      <c r="BQ121" s="1009">
        <v>564237</v>
      </c>
      <c r="BR121" s="1010"/>
      <c r="BS121" s="1010"/>
      <c r="BT121" s="1010"/>
      <c r="BU121" s="1010"/>
      <c r="BV121" s="1010">
        <v>513754</v>
      </c>
      <c r="BW121" s="1010"/>
      <c r="BX121" s="1010"/>
      <c r="BY121" s="1010"/>
      <c r="BZ121" s="1010"/>
      <c r="CA121" s="1010">
        <v>455209</v>
      </c>
      <c r="CB121" s="1010"/>
      <c r="CC121" s="1010"/>
      <c r="CD121" s="1010"/>
      <c r="CE121" s="1010"/>
      <c r="CF121" s="1004">
        <v>6.5</v>
      </c>
      <c r="CG121" s="1005"/>
      <c r="CH121" s="1005"/>
      <c r="CI121" s="1005"/>
      <c r="CJ121" s="1005"/>
      <c r="CK121" s="1100"/>
      <c r="CL121" s="1101"/>
      <c r="CM121" s="1101"/>
      <c r="CN121" s="1101"/>
      <c r="CO121" s="1102"/>
      <c r="CP121" s="1110" t="s">
        <v>476</v>
      </c>
      <c r="CQ121" s="1111"/>
      <c r="CR121" s="1111"/>
      <c r="CS121" s="1111"/>
      <c r="CT121" s="1111"/>
      <c r="CU121" s="1111"/>
      <c r="CV121" s="1111"/>
      <c r="CW121" s="1111"/>
      <c r="CX121" s="1111"/>
      <c r="CY121" s="1111"/>
      <c r="CZ121" s="1111"/>
      <c r="DA121" s="1111"/>
      <c r="DB121" s="1111"/>
      <c r="DC121" s="1111"/>
      <c r="DD121" s="1111"/>
      <c r="DE121" s="1111"/>
      <c r="DF121" s="1112"/>
      <c r="DG121" s="1009">
        <v>2171909</v>
      </c>
      <c r="DH121" s="1010"/>
      <c r="DI121" s="1010"/>
      <c r="DJ121" s="1010"/>
      <c r="DK121" s="1010"/>
      <c r="DL121" s="1010">
        <v>2560047</v>
      </c>
      <c r="DM121" s="1010"/>
      <c r="DN121" s="1010"/>
      <c r="DO121" s="1010"/>
      <c r="DP121" s="1010"/>
      <c r="DQ121" s="1010">
        <v>3004822</v>
      </c>
      <c r="DR121" s="1010"/>
      <c r="DS121" s="1010"/>
      <c r="DT121" s="1010"/>
      <c r="DU121" s="1010"/>
      <c r="DV121" s="1011">
        <v>43.2</v>
      </c>
      <c r="DW121" s="1011"/>
      <c r="DX121" s="1011"/>
      <c r="DY121" s="1011"/>
      <c r="DZ121" s="1012"/>
    </row>
    <row r="122" spans="1:130" s="246" customFormat="1" ht="26.25" customHeight="1" x14ac:dyDescent="0.15">
      <c r="A122" s="1149"/>
      <c r="B122" s="1036"/>
      <c r="C122" s="1006" t="s">
        <v>453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405</v>
      </c>
      <c r="AB122" s="1049"/>
      <c r="AC122" s="1049"/>
      <c r="AD122" s="1049"/>
      <c r="AE122" s="1050"/>
      <c r="AF122" s="1051" t="s">
        <v>405</v>
      </c>
      <c r="AG122" s="1049"/>
      <c r="AH122" s="1049"/>
      <c r="AI122" s="1049"/>
      <c r="AJ122" s="1050"/>
      <c r="AK122" s="1051" t="s">
        <v>405</v>
      </c>
      <c r="AL122" s="1049"/>
      <c r="AM122" s="1049"/>
      <c r="AN122" s="1049"/>
      <c r="AO122" s="1050"/>
      <c r="AP122" s="1052" t="s">
        <v>466</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18911097</v>
      </c>
      <c r="BR122" s="1088"/>
      <c r="BS122" s="1088"/>
      <c r="BT122" s="1088"/>
      <c r="BU122" s="1088"/>
      <c r="BV122" s="1088">
        <v>18441835</v>
      </c>
      <c r="BW122" s="1088"/>
      <c r="BX122" s="1088"/>
      <c r="BY122" s="1088"/>
      <c r="BZ122" s="1088"/>
      <c r="CA122" s="1088">
        <v>18160894</v>
      </c>
      <c r="CB122" s="1088"/>
      <c r="CC122" s="1088"/>
      <c r="CD122" s="1088"/>
      <c r="CE122" s="1088"/>
      <c r="CF122" s="1108">
        <v>261.10000000000002</v>
      </c>
      <c r="CG122" s="1109"/>
      <c r="CH122" s="1109"/>
      <c r="CI122" s="1109"/>
      <c r="CJ122" s="1109"/>
      <c r="CK122" s="1100"/>
      <c r="CL122" s="1101"/>
      <c r="CM122" s="1101"/>
      <c r="CN122" s="1101"/>
      <c r="CO122" s="1102"/>
      <c r="CP122" s="1110" t="s">
        <v>478</v>
      </c>
      <c r="CQ122" s="1111"/>
      <c r="CR122" s="1111"/>
      <c r="CS122" s="1111"/>
      <c r="CT122" s="1111"/>
      <c r="CU122" s="1111"/>
      <c r="CV122" s="1111"/>
      <c r="CW122" s="1111"/>
      <c r="CX122" s="1111"/>
      <c r="CY122" s="1111"/>
      <c r="CZ122" s="1111"/>
      <c r="DA122" s="1111"/>
      <c r="DB122" s="1111"/>
      <c r="DC122" s="1111"/>
      <c r="DD122" s="1111"/>
      <c r="DE122" s="1111"/>
      <c r="DF122" s="1112"/>
      <c r="DG122" s="1009" t="s">
        <v>405</v>
      </c>
      <c r="DH122" s="1010"/>
      <c r="DI122" s="1010"/>
      <c r="DJ122" s="1010"/>
      <c r="DK122" s="1010"/>
      <c r="DL122" s="1010">
        <v>1979651</v>
      </c>
      <c r="DM122" s="1010"/>
      <c r="DN122" s="1010"/>
      <c r="DO122" s="1010"/>
      <c r="DP122" s="1010"/>
      <c r="DQ122" s="1010">
        <v>1825191</v>
      </c>
      <c r="DR122" s="1010"/>
      <c r="DS122" s="1010"/>
      <c r="DT122" s="1010"/>
      <c r="DU122" s="1010"/>
      <c r="DV122" s="1011">
        <v>26.2</v>
      </c>
      <c r="DW122" s="1011"/>
      <c r="DX122" s="1011"/>
      <c r="DY122" s="1011"/>
      <c r="DZ122" s="1012"/>
    </row>
    <row r="123" spans="1:130" s="246" customFormat="1" ht="26.25" customHeight="1" x14ac:dyDescent="0.15">
      <c r="A123" s="1149"/>
      <c r="B123" s="1036"/>
      <c r="C123" s="1006" t="s">
        <v>459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405</v>
      </c>
      <c r="AB123" s="1049"/>
      <c r="AC123" s="1049"/>
      <c r="AD123" s="1049"/>
      <c r="AE123" s="1050"/>
      <c r="AF123" s="1051" t="s">
        <v>405</v>
      </c>
      <c r="AG123" s="1049"/>
      <c r="AH123" s="1049"/>
      <c r="AI123" s="1049"/>
      <c r="AJ123" s="1050"/>
      <c r="AK123" s="1051" t="s">
        <v>405</v>
      </c>
      <c r="AL123" s="1049"/>
      <c r="AM123" s="1049"/>
      <c r="AN123" s="1049"/>
      <c r="AO123" s="1050"/>
      <c r="AP123" s="1052" t="s">
        <v>128</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479</v>
      </c>
      <c r="BP123" s="1096"/>
      <c r="BQ123" s="1155">
        <v>26682089</v>
      </c>
      <c r="BR123" s="1156"/>
      <c r="BS123" s="1156"/>
      <c r="BT123" s="1156"/>
      <c r="BU123" s="1156"/>
      <c r="BV123" s="1156">
        <v>26352647</v>
      </c>
      <c r="BW123" s="1156"/>
      <c r="BX123" s="1156"/>
      <c r="BY123" s="1156"/>
      <c r="BZ123" s="1156"/>
      <c r="CA123" s="1156">
        <v>26053293</v>
      </c>
      <c r="CB123" s="1156"/>
      <c r="CC123" s="1156"/>
      <c r="CD123" s="1156"/>
      <c r="CE123" s="1156"/>
      <c r="CF123" s="1089"/>
      <c r="CG123" s="1090"/>
      <c r="CH123" s="1090"/>
      <c r="CI123" s="1090"/>
      <c r="CJ123" s="1091"/>
      <c r="CK123" s="1100"/>
      <c r="CL123" s="1101"/>
      <c r="CM123" s="1101"/>
      <c r="CN123" s="1101"/>
      <c r="CO123" s="1102"/>
      <c r="CP123" s="1110" t="s">
        <v>480</v>
      </c>
      <c r="CQ123" s="1111"/>
      <c r="CR123" s="1111"/>
      <c r="CS123" s="1111"/>
      <c r="CT123" s="1111"/>
      <c r="CU123" s="1111"/>
      <c r="CV123" s="1111"/>
      <c r="CW123" s="1111"/>
      <c r="CX123" s="1111"/>
      <c r="CY123" s="1111"/>
      <c r="CZ123" s="1111"/>
      <c r="DA123" s="1111"/>
      <c r="DB123" s="1111"/>
      <c r="DC123" s="1111"/>
      <c r="DD123" s="1111"/>
      <c r="DE123" s="1111"/>
      <c r="DF123" s="1112"/>
      <c r="DG123" s="1048">
        <v>1806372</v>
      </c>
      <c r="DH123" s="1049"/>
      <c r="DI123" s="1049"/>
      <c r="DJ123" s="1049"/>
      <c r="DK123" s="1050"/>
      <c r="DL123" s="1051">
        <v>1728595</v>
      </c>
      <c r="DM123" s="1049"/>
      <c r="DN123" s="1049"/>
      <c r="DO123" s="1049"/>
      <c r="DP123" s="1050"/>
      <c r="DQ123" s="1051">
        <v>1646287</v>
      </c>
      <c r="DR123" s="1049"/>
      <c r="DS123" s="1049"/>
      <c r="DT123" s="1049"/>
      <c r="DU123" s="1050"/>
      <c r="DV123" s="1052">
        <v>23.7</v>
      </c>
      <c r="DW123" s="1053"/>
      <c r="DX123" s="1053"/>
      <c r="DY123" s="1053"/>
      <c r="DZ123" s="1054"/>
    </row>
    <row r="124" spans="1:130" s="246" customFormat="1" ht="26.25" customHeight="1" thickBot="1" x14ac:dyDescent="0.2">
      <c r="A124" s="1149"/>
      <c r="B124" s="1036"/>
      <c r="C124" s="1006" t="s">
        <v>462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405</v>
      </c>
      <c r="AB124" s="1049"/>
      <c r="AC124" s="1049"/>
      <c r="AD124" s="1049"/>
      <c r="AE124" s="1050"/>
      <c r="AF124" s="1051" t="s">
        <v>405</v>
      </c>
      <c r="AG124" s="1049"/>
      <c r="AH124" s="1049"/>
      <c r="AI124" s="1049"/>
      <c r="AJ124" s="1050"/>
      <c r="AK124" s="1051" t="s">
        <v>405</v>
      </c>
      <c r="AL124" s="1049"/>
      <c r="AM124" s="1049"/>
      <c r="AN124" s="1049"/>
      <c r="AO124" s="1050"/>
      <c r="AP124" s="1052" t="s">
        <v>466</v>
      </c>
      <c r="AQ124" s="1053"/>
      <c r="AR124" s="1053"/>
      <c r="AS124" s="1053"/>
      <c r="AT124" s="1054"/>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48.9</v>
      </c>
      <c r="BR124" s="1118"/>
      <c r="BS124" s="1118"/>
      <c r="BT124" s="1118"/>
      <c r="BU124" s="1118"/>
      <c r="BV124" s="1118">
        <v>45.7</v>
      </c>
      <c r="BW124" s="1118"/>
      <c r="BX124" s="1118"/>
      <c r="BY124" s="1118"/>
      <c r="BZ124" s="1118"/>
      <c r="CA124" s="1118">
        <v>47</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v>6984602</v>
      </c>
      <c r="DH124" s="1074"/>
      <c r="DI124" s="1074"/>
      <c r="DJ124" s="1074"/>
      <c r="DK124" s="1075"/>
      <c r="DL124" s="1073">
        <v>209106</v>
      </c>
      <c r="DM124" s="1074"/>
      <c r="DN124" s="1074"/>
      <c r="DO124" s="1074"/>
      <c r="DP124" s="1075"/>
      <c r="DQ124" s="1073">
        <v>231821</v>
      </c>
      <c r="DR124" s="1074"/>
      <c r="DS124" s="1074"/>
      <c r="DT124" s="1074"/>
      <c r="DU124" s="1075"/>
      <c r="DV124" s="1076">
        <v>3.3</v>
      </c>
      <c r="DW124" s="1077"/>
      <c r="DX124" s="1077"/>
      <c r="DY124" s="1077"/>
      <c r="DZ124" s="1078"/>
    </row>
    <row r="125" spans="1:130" s="246" customFormat="1" ht="26.25" customHeight="1" x14ac:dyDescent="0.15">
      <c r="A125" s="1149"/>
      <c r="B125" s="1036"/>
      <c r="C125" s="1006" t="s">
        <v>465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405</v>
      </c>
      <c r="AB125" s="1049"/>
      <c r="AC125" s="1049"/>
      <c r="AD125" s="1049"/>
      <c r="AE125" s="1050"/>
      <c r="AF125" s="1051" t="s">
        <v>469</v>
      </c>
      <c r="AG125" s="1049"/>
      <c r="AH125" s="1049"/>
      <c r="AI125" s="1049"/>
      <c r="AJ125" s="1050"/>
      <c r="AK125" s="1051" t="s">
        <v>405</v>
      </c>
      <c r="AL125" s="1049"/>
      <c r="AM125" s="1049"/>
      <c r="AN125" s="1049"/>
      <c r="AO125" s="1050"/>
      <c r="AP125" s="1052" t="s">
        <v>469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483</v>
      </c>
      <c r="CL125" s="1098"/>
      <c r="CM125" s="1098"/>
      <c r="CN125" s="1098"/>
      <c r="CO125" s="1099"/>
      <c r="CP125" s="1030" t="s">
        <v>484</v>
      </c>
      <c r="CQ125" s="979"/>
      <c r="CR125" s="979"/>
      <c r="CS125" s="979"/>
      <c r="CT125" s="979"/>
      <c r="CU125" s="979"/>
      <c r="CV125" s="979"/>
      <c r="CW125" s="979"/>
      <c r="CX125" s="979"/>
      <c r="CY125" s="979"/>
      <c r="CZ125" s="979"/>
      <c r="DA125" s="979"/>
      <c r="DB125" s="979"/>
      <c r="DC125" s="979"/>
      <c r="DD125" s="979"/>
      <c r="DE125" s="979"/>
      <c r="DF125" s="980"/>
      <c r="DG125" s="1016" t="s">
        <v>405</v>
      </c>
      <c r="DH125" s="1017"/>
      <c r="DI125" s="1017"/>
      <c r="DJ125" s="1017"/>
      <c r="DK125" s="1017"/>
      <c r="DL125" s="1017" t="s">
        <v>463</v>
      </c>
      <c r="DM125" s="1017"/>
      <c r="DN125" s="1017"/>
      <c r="DO125" s="1017"/>
      <c r="DP125" s="1017"/>
      <c r="DQ125" s="1017" t="s">
        <v>405</v>
      </c>
      <c r="DR125" s="1017"/>
      <c r="DS125" s="1017"/>
      <c r="DT125" s="1017"/>
      <c r="DU125" s="1017"/>
      <c r="DV125" s="1018" t="s">
        <v>405</v>
      </c>
      <c r="DW125" s="1018"/>
      <c r="DX125" s="1018"/>
      <c r="DY125" s="1018"/>
      <c r="DZ125" s="1019"/>
    </row>
    <row r="126" spans="1:130" s="246" customFormat="1" ht="26.25" customHeight="1" thickBot="1" x14ac:dyDescent="0.2">
      <c r="A126" s="1149"/>
      <c r="B126" s="1036"/>
      <c r="C126" s="1006" t="s">
        <v>468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405</v>
      </c>
      <c r="AB126" s="1049"/>
      <c r="AC126" s="1049"/>
      <c r="AD126" s="1049"/>
      <c r="AE126" s="1050"/>
      <c r="AF126" s="1051" t="s">
        <v>405</v>
      </c>
      <c r="AG126" s="1049"/>
      <c r="AH126" s="1049"/>
      <c r="AI126" s="1049"/>
      <c r="AJ126" s="1050"/>
      <c r="AK126" s="1051" t="s">
        <v>466</v>
      </c>
      <c r="AL126" s="1049"/>
      <c r="AM126" s="1049"/>
      <c r="AN126" s="1049"/>
      <c r="AO126" s="1050"/>
      <c r="AP126" s="1052" t="s">
        <v>405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t="s">
        <v>405</v>
      </c>
      <c r="DH126" s="1010"/>
      <c r="DI126" s="1010"/>
      <c r="DJ126" s="1010"/>
      <c r="DK126" s="1010"/>
      <c r="DL126" s="1010" t="s">
        <v>405</v>
      </c>
      <c r="DM126" s="1010"/>
      <c r="DN126" s="1010"/>
      <c r="DO126" s="1010"/>
      <c r="DP126" s="1010"/>
      <c r="DQ126" s="1010" t="s">
        <v>405</v>
      </c>
      <c r="DR126" s="1010"/>
      <c r="DS126" s="1010"/>
      <c r="DT126" s="1010"/>
      <c r="DU126" s="1010"/>
      <c r="DV126" s="1011" t="s">
        <v>463</v>
      </c>
      <c r="DW126" s="1011"/>
      <c r="DX126" s="1011"/>
      <c r="DY126" s="1011"/>
      <c r="DZ126" s="1012"/>
    </row>
    <row r="127" spans="1:130" s="246" customFormat="1" ht="26.25" customHeight="1" x14ac:dyDescent="0.15">
      <c r="A127" s="1150"/>
      <c r="B127" s="1038"/>
      <c r="C127" s="1092" t="s">
        <v>486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655</v>
      </c>
      <c r="AB127" s="1049"/>
      <c r="AC127" s="1049"/>
      <c r="AD127" s="1049"/>
      <c r="AE127" s="1050"/>
      <c r="AF127" s="1051">
        <v>522</v>
      </c>
      <c r="AG127" s="1049"/>
      <c r="AH127" s="1049"/>
      <c r="AI127" s="1049"/>
      <c r="AJ127" s="1050"/>
      <c r="AK127" s="1051">
        <v>405</v>
      </c>
      <c r="AL127" s="1049"/>
      <c r="AM127" s="1049"/>
      <c r="AN127" s="1049"/>
      <c r="AO127" s="1050"/>
      <c r="AP127" s="1052">
        <v>0</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405</v>
      </c>
      <c r="DH127" s="1010"/>
      <c r="DI127" s="1010"/>
      <c r="DJ127" s="1010"/>
      <c r="DK127" s="1010"/>
      <c r="DL127" s="1010" t="s">
        <v>469</v>
      </c>
      <c r="DM127" s="1010"/>
      <c r="DN127" s="1010"/>
      <c r="DO127" s="1010"/>
      <c r="DP127" s="1010"/>
      <c r="DQ127" s="1010" t="s">
        <v>128</v>
      </c>
      <c r="DR127" s="1010"/>
      <c r="DS127" s="1010"/>
      <c r="DT127" s="1010"/>
      <c r="DU127" s="1010"/>
      <c r="DV127" s="1011" t="s">
        <v>405</v>
      </c>
      <c r="DW127" s="1011"/>
      <c r="DX127" s="1011"/>
      <c r="DY127" s="1011"/>
      <c r="DZ127" s="1012"/>
    </row>
    <row r="128" spans="1:130" s="246" customFormat="1" ht="26.25" customHeight="1" thickBot="1" x14ac:dyDescent="0.2">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93364</v>
      </c>
      <c r="AB128" s="1138"/>
      <c r="AC128" s="1138"/>
      <c r="AD128" s="1138"/>
      <c r="AE128" s="1139"/>
      <c r="AF128" s="1140">
        <v>94027</v>
      </c>
      <c r="AG128" s="1138"/>
      <c r="AH128" s="1138"/>
      <c r="AI128" s="1138"/>
      <c r="AJ128" s="1139"/>
      <c r="AK128" s="1140">
        <v>96585</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405</v>
      </c>
      <c r="BG128" s="1145"/>
      <c r="BH128" s="1145"/>
      <c r="BI128" s="1145"/>
      <c r="BJ128" s="1145"/>
      <c r="BK128" s="1145"/>
      <c r="BL128" s="1146"/>
      <c r="BM128" s="1144">
        <v>13.53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t="s">
        <v>405</v>
      </c>
      <c r="DH128" s="1130"/>
      <c r="DI128" s="1130"/>
      <c r="DJ128" s="1130"/>
      <c r="DK128" s="1130"/>
      <c r="DL128" s="1130" t="s">
        <v>405</v>
      </c>
      <c r="DM128" s="1130"/>
      <c r="DN128" s="1130"/>
      <c r="DO128" s="1130"/>
      <c r="DP128" s="1130"/>
      <c r="DQ128" s="1130" t="s">
        <v>405</v>
      </c>
      <c r="DR128" s="1130"/>
      <c r="DS128" s="1130"/>
      <c r="DT128" s="1130"/>
      <c r="DU128" s="1130"/>
      <c r="DV128" s="1131" t="s">
        <v>405</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9251774</v>
      </c>
      <c r="AB129" s="1049"/>
      <c r="AC129" s="1049"/>
      <c r="AD129" s="1049"/>
      <c r="AE129" s="1050"/>
      <c r="AF129" s="1051">
        <v>9244957</v>
      </c>
      <c r="AG129" s="1049"/>
      <c r="AH129" s="1049"/>
      <c r="AI129" s="1049"/>
      <c r="AJ129" s="1050"/>
      <c r="AK129" s="1051">
        <v>8949693</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405</v>
      </c>
      <c r="BG129" s="1159"/>
      <c r="BH129" s="1159"/>
      <c r="BI129" s="1159"/>
      <c r="BJ129" s="1159"/>
      <c r="BK129" s="1159"/>
      <c r="BL129" s="1160"/>
      <c r="BM129" s="1158">
        <v>18.53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499</v>
      </c>
      <c r="X130" s="1164"/>
      <c r="Y130" s="1164"/>
      <c r="Z130" s="1165"/>
      <c r="AA130" s="1048">
        <v>2015678</v>
      </c>
      <c r="AB130" s="1049"/>
      <c r="AC130" s="1049"/>
      <c r="AD130" s="1049"/>
      <c r="AE130" s="1050"/>
      <c r="AF130" s="1051">
        <v>2052190</v>
      </c>
      <c r="AG130" s="1049"/>
      <c r="AH130" s="1049"/>
      <c r="AI130" s="1049"/>
      <c r="AJ130" s="1050"/>
      <c r="AK130" s="1051">
        <v>1993040</v>
      </c>
      <c r="AL130" s="1049"/>
      <c r="AM130" s="1049"/>
      <c r="AN130" s="1049"/>
      <c r="AO130" s="1050"/>
      <c r="AP130" s="1166"/>
      <c r="AQ130" s="1167"/>
      <c r="AR130" s="1167"/>
      <c r="AS130" s="1167"/>
      <c r="AT130" s="1168"/>
      <c r="AU130" s="284"/>
      <c r="AV130" s="284"/>
      <c r="AW130" s="284"/>
      <c r="AX130" s="1157" t="s">
        <v>500</v>
      </c>
      <c r="AY130" s="1040"/>
      <c r="AZ130" s="1040"/>
      <c r="BA130" s="1040"/>
      <c r="BB130" s="1040"/>
      <c r="BC130" s="1040"/>
      <c r="BD130" s="1040"/>
      <c r="BE130" s="1041"/>
      <c r="BF130" s="1194">
        <v>11.4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501</v>
      </c>
      <c r="X131" s="1202"/>
      <c r="Y131" s="1202"/>
      <c r="Z131" s="1203"/>
      <c r="AA131" s="1095">
        <v>7236096</v>
      </c>
      <c r="AB131" s="1074"/>
      <c r="AC131" s="1074"/>
      <c r="AD131" s="1074"/>
      <c r="AE131" s="1075"/>
      <c r="AF131" s="1073">
        <v>7192767</v>
      </c>
      <c r="AG131" s="1074"/>
      <c r="AH131" s="1074"/>
      <c r="AI131" s="1074"/>
      <c r="AJ131" s="1075"/>
      <c r="AK131" s="1073">
        <v>6956653</v>
      </c>
      <c r="AL131" s="1074"/>
      <c r="AM131" s="1074"/>
      <c r="AN131" s="1074"/>
      <c r="AO131" s="1075"/>
      <c r="AP131" s="1204"/>
      <c r="AQ131" s="1205"/>
      <c r="AR131" s="1205"/>
      <c r="AS131" s="1205"/>
      <c r="AT131" s="1206"/>
      <c r="AU131" s="284"/>
      <c r="AV131" s="284"/>
      <c r="AW131" s="284"/>
      <c r="AX131" s="1176" t="s">
        <v>502</v>
      </c>
      <c r="AY131" s="1127"/>
      <c r="AZ131" s="1127"/>
      <c r="BA131" s="1127"/>
      <c r="BB131" s="1127"/>
      <c r="BC131" s="1127"/>
      <c r="BD131" s="1127"/>
      <c r="BE131" s="1128"/>
      <c r="BF131" s="1177">
        <v>47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504</v>
      </c>
      <c r="W132" s="1187"/>
      <c r="X132" s="1187"/>
      <c r="Y132" s="1187"/>
      <c r="Z132" s="1188"/>
      <c r="AA132" s="1189">
        <v>11.54429129</v>
      </c>
      <c r="AB132" s="1190"/>
      <c r="AC132" s="1190"/>
      <c r="AD132" s="1190"/>
      <c r="AE132" s="1191"/>
      <c r="AF132" s="1192">
        <v>11.501345730000001</v>
      </c>
      <c r="AG132" s="1190"/>
      <c r="AH132" s="1190"/>
      <c r="AI132" s="1190"/>
      <c r="AJ132" s="1191"/>
      <c r="AK132" s="1192">
        <v>11.42933247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505</v>
      </c>
      <c r="W133" s="1170"/>
      <c r="X133" s="1170"/>
      <c r="Y133" s="1170"/>
      <c r="Z133" s="1171"/>
      <c r="AA133" s="1172">
        <v>11.7</v>
      </c>
      <c r="AB133" s="1173"/>
      <c r="AC133" s="1173"/>
      <c r="AD133" s="1173"/>
      <c r="AE133" s="1174"/>
      <c r="AF133" s="1172">
        <v>11.5</v>
      </c>
      <c r="AG133" s="1173"/>
      <c r="AH133" s="1173"/>
      <c r="AI133" s="1173"/>
      <c r="AJ133" s="1174"/>
      <c r="AK133" s="1172">
        <v>11.4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8rOVT7HNThEC/c7h7G0nJ8jWpbnxK9jVgS4FvlQ2gUyjFgh40I9jkb4Zy46WEo38EkV9D/UkTryiwEotAcAUg==" saltValue="n2wDviaxDcRYMIuIPG9l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ieMdhIrl3V30Doo2jvseChKE3V5NW7m8wF9Fcqy0I5qE+nqvNmlGmyppC5kiOZByjRIYFg5A3yEBYUSgtU2dw==" saltValue="BHk4jhgMJlL+9SIaud2x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uzgAmt/SroBwMXwW46CKv2KUquRQB2MnTEUuR18HWP0PwmaTARkVL48lnwOc5w27zKV5XirtmSQ8ZvRruQQsg==" saltValue="e1/wVzAnJ+AQTET+0/c9eg=="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514</v>
      </c>
      <c r="AL9" s="1213"/>
      <c r="AM9" s="1213"/>
      <c r="AN9" s="1214"/>
      <c r="AO9" s="312">
        <v>1726514</v>
      </c>
      <c r="AP9" s="312">
        <v>105791</v>
      </c>
      <c r="AQ9" s="313">
        <v>91459</v>
      </c>
      <c r="AR9" s="314">
        <v>15.7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515</v>
      </c>
      <c r="AL10" s="1213"/>
      <c r="AM10" s="1213"/>
      <c r="AN10" s="1214"/>
      <c r="AO10" s="315">
        <v>102192</v>
      </c>
      <c r="AP10" s="315">
        <v>6262</v>
      </c>
      <c r="AQ10" s="316">
        <v>7901</v>
      </c>
      <c r="AR10" s="317">
        <v>-20.7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516</v>
      </c>
      <c r="AL11" s="1213"/>
      <c r="AM11" s="1213"/>
      <c r="AN11" s="1214"/>
      <c r="AO11" s="315">
        <v>262028</v>
      </c>
      <c r="AP11" s="315">
        <v>16056</v>
      </c>
      <c r="AQ11" s="316">
        <v>14810</v>
      </c>
      <c r="AR11" s="317">
        <v>8.4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517</v>
      </c>
      <c r="AL12" s="1213"/>
      <c r="AM12" s="1213"/>
      <c r="AN12" s="1214"/>
      <c r="AO12" s="315">
        <v>249003</v>
      </c>
      <c r="AP12" s="315">
        <v>15258</v>
      </c>
      <c r="AQ12" s="316">
        <v>2479</v>
      </c>
      <c r="AR12" s="317">
        <v>515.5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518</v>
      </c>
      <c r="AL13" s="1213"/>
      <c r="AM13" s="1213"/>
      <c r="AN13" s="1214"/>
      <c r="AO13" s="315" t="s">
        <v>519</v>
      </c>
      <c r="AP13" s="315" t="s">
        <v>519</v>
      </c>
      <c r="AQ13" s="316" t="s">
        <v>519</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520</v>
      </c>
      <c r="AL14" s="1213"/>
      <c r="AM14" s="1213"/>
      <c r="AN14" s="1214"/>
      <c r="AO14" s="315">
        <v>188820</v>
      </c>
      <c r="AP14" s="315">
        <v>11570</v>
      </c>
      <c r="AQ14" s="316">
        <v>6599</v>
      </c>
      <c r="AR14" s="317">
        <v>75.3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521</v>
      </c>
      <c r="AL15" s="1213"/>
      <c r="AM15" s="1213"/>
      <c r="AN15" s="1214"/>
      <c r="AO15" s="315">
        <v>35219</v>
      </c>
      <c r="AP15" s="315">
        <v>2158</v>
      </c>
      <c r="AQ15" s="316">
        <v>2390</v>
      </c>
      <c r="AR15" s="317">
        <v>-9.6999999999999993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522</v>
      </c>
      <c r="AL16" s="1216"/>
      <c r="AM16" s="1216"/>
      <c r="AN16" s="1217"/>
      <c r="AO16" s="315">
        <v>-121274</v>
      </c>
      <c r="AP16" s="315">
        <v>-7431</v>
      </c>
      <c r="AQ16" s="316">
        <v>-8364</v>
      </c>
      <c r="AR16" s="317">
        <v>-11.2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2442502</v>
      </c>
      <c r="AP17" s="315">
        <v>149663</v>
      </c>
      <c r="AQ17" s="316">
        <v>117274</v>
      </c>
      <c r="AR17" s="317">
        <v>27.6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527</v>
      </c>
      <c r="AL21" s="1208"/>
      <c r="AM21" s="1208"/>
      <c r="AN21" s="1209"/>
      <c r="AO21" s="327">
        <v>11.76</v>
      </c>
      <c r="AP21" s="328">
        <v>10.89</v>
      </c>
      <c r="AQ21" s="329">
        <v>0.87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528</v>
      </c>
      <c r="AL22" s="1208"/>
      <c r="AM22" s="1208"/>
      <c r="AN22" s="1209"/>
      <c r="AO22" s="332">
        <v>96.8</v>
      </c>
      <c r="AP22" s="333">
        <v>95.2</v>
      </c>
      <c r="AQ22" s="334">
        <v>1.6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532</v>
      </c>
      <c r="AL32" s="1224"/>
      <c r="AM32" s="1224"/>
      <c r="AN32" s="1225"/>
      <c r="AO32" s="342">
        <v>1881792</v>
      </c>
      <c r="AP32" s="342">
        <v>115306</v>
      </c>
      <c r="AQ32" s="343">
        <v>72398</v>
      </c>
      <c r="AR32" s="344">
        <v>59.3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533</v>
      </c>
      <c r="AL33" s="1224"/>
      <c r="AM33" s="1224"/>
      <c r="AN33" s="1225"/>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534</v>
      </c>
      <c r="AL34" s="1224"/>
      <c r="AM34" s="1224"/>
      <c r="AN34" s="1225"/>
      <c r="AO34" s="342" t="s">
        <v>519</v>
      </c>
      <c r="AP34" s="342" t="s">
        <v>519</v>
      </c>
      <c r="AQ34" s="343" t="s">
        <v>519</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535</v>
      </c>
      <c r="AL35" s="1224"/>
      <c r="AM35" s="1224"/>
      <c r="AN35" s="1225"/>
      <c r="AO35" s="342">
        <v>968570</v>
      </c>
      <c r="AP35" s="342">
        <v>59349</v>
      </c>
      <c r="AQ35" s="343">
        <v>20018</v>
      </c>
      <c r="AR35" s="344">
        <v>196.5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536</v>
      </c>
      <c r="AL36" s="1224"/>
      <c r="AM36" s="1224"/>
      <c r="AN36" s="1225"/>
      <c r="AO36" s="342">
        <v>33957</v>
      </c>
      <c r="AP36" s="342">
        <v>2081</v>
      </c>
      <c r="AQ36" s="343">
        <v>2674</v>
      </c>
      <c r="AR36" s="344">
        <v>-22.2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537</v>
      </c>
      <c r="AL37" s="1224"/>
      <c r="AM37" s="1224"/>
      <c r="AN37" s="1225"/>
      <c r="AO37" s="342">
        <v>405</v>
      </c>
      <c r="AP37" s="342">
        <v>25</v>
      </c>
      <c r="AQ37" s="343">
        <v>1011</v>
      </c>
      <c r="AR37" s="344">
        <v>-97.5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538</v>
      </c>
      <c r="AL38" s="1227"/>
      <c r="AM38" s="1227"/>
      <c r="AN38" s="1228"/>
      <c r="AO38" s="345" t="s">
        <v>519</v>
      </c>
      <c r="AP38" s="345" t="s">
        <v>519</v>
      </c>
      <c r="AQ38" s="346">
        <v>5</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539</v>
      </c>
      <c r="AL39" s="1227"/>
      <c r="AM39" s="1227"/>
      <c r="AN39" s="1228"/>
      <c r="AO39" s="342">
        <v>-96585</v>
      </c>
      <c r="AP39" s="342">
        <v>-5918</v>
      </c>
      <c r="AQ39" s="343">
        <v>-2985</v>
      </c>
      <c r="AR39" s="344">
        <v>98.3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540</v>
      </c>
      <c r="AL40" s="1224"/>
      <c r="AM40" s="1224"/>
      <c r="AN40" s="1225"/>
      <c r="AO40" s="342">
        <v>-1993040</v>
      </c>
      <c r="AP40" s="342">
        <v>-122123</v>
      </c>
      <c r="AQ40" s="343">
        <v>-64844</v>
      </c>
      <c r="AR40" s="344">
        <v>88.3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795099</v>
      </c>
      <c r="AP41" s="342">
        <v>48719</v>
      </c>
      <c r="AQ41" s="343">
        <v>28277</v>
      </c>
      <c r="AR41" s="344">
        <v>72.3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509</v>
      </c>
      <c r="AN49" s="1220" t="s">
        <v>544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1642330</v>
      </c>
      <c r="AN51" s="364">
        <v>90847</v>
      </c>
      <c r="AO51" s="365">
        <v>-21.4</v>
      </c>
      <c r="AP51" s="366">
        <v>101693</v>
      </c>
      <c r="AQ51" s="367">
        <v>-13.9</v>
      </c>
      <c r="AR51" s="368">
        <v>-7.5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1029270</v>
      </c>
      <c r="AN52" s="372">
        <v>56935</v>
      </c>
      <c r="AO52" s="373">
        <v>3.6</v>
      </c>
      <c r="AP52" s="374">
        <v>51066</v>
      </c>
      <c r="AQ52" s="375">
        <v>-6.5</v>
      </c>
      <c r="AR52" s="376">
        <v>10.1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1482908</v>
      </c>
      <c r="AN53" s="364">
        <v>84022</v>
      </c>
      <c r="AO53" s="365">
        <v>-7.5</v>
      </c>
      <c r="AP53" s="366">
        <v>96635</v>
      </c>
      <c r="AQ53" s="367">
        <v>-5</v>
      </c>
      <c r="AR53" s="368">
        <v>-2.5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1070611</v>
      </c>
      <c r="AN54" s="372">
        <v>60661</v>
      </c>
      <c r="AO54" s="373">
        <v>6.5</v>
      </c>
      <c r="AP54" s="374">
        <v>44408</v>
      </c>
      <c r="AQ54" s="375">
        <v>-13</v>
      </c>
      <c r="AR54" s="376">
        <v>19.5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1149783</v>
      </c>
      <c r="AN55" s="364">
        <v>66704</v>
      </c>
      <c r="AO55" s="365">
        <v>-20.6</v>
      </c>
      <c r="AP55" s="366">
        <v>97062</v>
      </c>
      <c r="AQ55" s="367">
        <v>0.4</v>
      </c>
      <c r="AR55" s="368">
        <v>-21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779238</v>
      </c>
      <c r="AN56" s="372">
        <v>45207</v>
      </c>
      <c r="AO56" s="373">
        <v>-25.5</v>
      </c>
      <c r="AP56" s="374">
        <v>50112</v>
      </c>
      <c r="AQ56" s="375">
        <v>12.8</v>
      </c>
      <c r="AR56" s="376">
        <v>-38.299999999999997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1473178</v>
      </c>
      <c r="AN57" s="364">
        <v>87919</v>
      </c>
      <c r="AO57" s="365">
        <v>31.8</v>
      </c>
      <c r="AP57" s="366">
        <v>106005</v>
      </c>
      <c r="AQ57" s="367">
        <v>9.1999999999999993</v>
      </c>
      <c r="AR57" s="368">
        <v>22.6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1105854</v>
      </c>
      <c r="AN58" s="372">
        <v>65997</v>
      </c>
      <c r="AO58" s="373">
        <v>46</v>
      </c>
      <c r="AP58" s="374">
        <v>58359</v>
      </c>
      <c r="AQ58" s="375">
        <v>16.5</v>
      </c>
      <c r="AR58" s="376">
        <v>29.5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1334387</v>
      </c>
      <c r="AN59" s="364">
        <v>81764</v>
      </c>
      <c r="AO59" s="365">
        <v>-7</v>
      </c>
      <c r="AP59" s="366">
        <v>98507</v>
      </c>
      <c r="AQ59" s="367">
        <v>-7.1</v>
      </c>
      <c r="AR59" s="368">
        <v>0.1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817797</v>
      </c>
      <c r="AN60" s="372">
        <v>50110</v>
      </c>
      <c r="AO60" s="373">
        <v>-24.1</v>
      </c>
      <c r="AP60" s="374">
        <v>47567</v>
      </c>
      <c r="AQ60" s="375">
        <v>-18.5</v>
      </c>
      <c r="AR60" s="376">
        <v>-5.6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1416517</v>
      </c>
      <c r="AN61" s="379">
        <v>82251</v>
      </c>
      <c r="AO61" s="380">
        <v>-4.9000000000000004</v>
      </c>
      <c r="AP61" s="381">
        <v>99980</v>
      </c>
      <c r="AQ61" s="382">
        <v>-3.3</v>
      </c>
      <c r="AR61" s="368">
        <v>-1.6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960554</v>
      </c>
      <c r="AN62" s="372">
        <v>55782</v>
      </c>
      <c r="AO62" s="373">
        <v>1.3</v>
      </c>
      <c r="AP62" s="374">
        <v>50302</v>
      </c>
      <c r="AQ62" s="375">
        <v>-1.7</v>
      </c>
      <c r="AR62" s="376">
        <v>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uSQKjjuDrMmfByzx7q1fRSioZ7Rx5VTOUBifLICjwCUV41XnPpXbJVyYQE1HwLD+OyvOihAAw8h2mpkgfz8zA==" saltValue="iLWH0fuxCmvnXmh0wjcN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qkFNg9B4xG/ZSWoWYGLog85qXZB4nefdZaLwVyJXMshVAMQqHu9jJouHlqNrCAXOQahk2j8dq4hp3ZWOpL47A==" saltValue="G3JDOCW5uaoFetl1nrVELQ=="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l6IeMQwV3RYINh/enJh5HyXlGFZHyk0ezEWXmVc2x0W6Tl9X6acoZ65VZbE4r4wj8PGzxX9snjuKobd3Z4KhQ==" saltValue="Bjsiek8PvleRKYz0WFluoA=="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50.02</v>
      </c>
      <c r="G47" s="12">
        <v>53.85</v>
      </c>
      <c r="H47" s="12">
        <v>60.62</v>
      </c>
      <c r="I47" s="12">
        <v>63.65</v>
      </c>
      <c r="J47" s="13">
        <v>64.7</v>
      </c>
    </row>
    <row r="48" spans="2:10" ht="57.75" customHeight="1" x14ac:dyDescent="0.15">
      <c r="B48" s="14"/>
      <c r="C48" s="1234" t="s">
        <v>4</v>
      </c>
      <c r="D48" s="1234"/>
      <c r="E48" s="1235"/>
      <c r="F48" s="15">
        <v>6.35</v>
      </c>
      <c r="G48" s="16">
        <v>7.6</v>
      </c>
      <c r="H48" s="16">
        <v>3.69</v>
      </c>
      <c r="I48" s="16">
        <v>5.97</v>
      </c>
      <c r="J48" s="17">
        <v>2.16</v>
      </c>
    </row>
    <row r="49" spans="2:10" ht="57.75" customHeight="1" thickBot="1" x14ac:dyDescent="0.2">
      <c r="B49" s="18"/>
      <c r="C49" s="1236" t="s">
        <v>5</v>
      </c>
      <c r="D49" s="1236"/>
      <c r="E49" s="1237"/>
      <c r="F49" s="19">
        <v>6.07</v>
      </c>
      <c r="G49" s="20">
        <v>4.8</v>
      </c>
      <c r="H49" s="20">
        <v>0.47</v>
      </c>
      <c r="I49" s="20">
        <v>5.27</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ulwuRjtWB+0S4wHyO0YcUH6xeut/RDCCQpuC2gnvQbtP+8r5U+C+K7fnNIGvMEP+4uwNaDX4OPIOVG9nBttvw==" saltValue="9ejadvGT6yNF02hynm66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2020-03-05T04:22:01Z</cp:lastPrinted>
  <dcterms:created xsi:type="dcterms:W3CDTF">2020-02-10T05:28:23Z</dcterms:created>
  <dcterms:modified xsi:type="dcterms:W3CDTF">2020-09-30T07:31:18Z</dcterms:modified>
  <cp:category/>
</cp:coreProperties>
</file>