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財政状況資料集\H30決算（R02作業）\04 国→県（２回目）\03　市町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W41" i="10"/>
  <c r="BW42" i="10" s="1"/>
  <c r="BE41" i="10"/>
  <c r="AM41" i="10"/>
  <c r="U41" i="10"/>
  <c r="C41" i="10"/>
  <c r="CO40" i="10"/>
  <c r="BW40" i="10"/>
  <c r="BE40" i="10"/>
  <c r="AM40" i="10"/>
  <c r="U40" i="10"/>
  <c r="C40" i="10"/>
  <c r="CO39" i="10"/>
  <c r="BW39" i="10"/>
  <c r="BE39" i="10"/>
  <c r="AM39" i="10"/>
  <c r="U39" i="10"/>
  <c r="C39" i="10"/>
  <c r="CO38" i="10"/>
  <c r="BW38" i="10"/>
  <c r="AM38" i="10"/>
  <c r="U38" i="10"/>
  <c r="C38" i="10"/>
  <c r="CO37" i="10"/>
  <c r="BW37" i="10"/>
  <c r="AM37" i="10"/>
  <c r="BW36" i="10"/>
  <c r="AM36" i="10"/>
  <c r="BW35" i="10"/>
  <c r="AM35" i="10"/>
  <c r="CO34" i="10"/>
  <c r="CO35" i="10" s="1"/>
  <c r="CO36" i="10" s="1"/>
  <c r="BW34" i="10"/>
  <c r="AM34" i="10"/>
  <c r="C34" i="10"/>
  <c r="C35" i="10" s="1"/>
  <c r="C36" i="10" l="1"/>
  <c r="C37"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alcChain>
</file>

<file path=xl/sharedStrings.xml><?xml version="1.0" encoding="utf-8"?>
<sst xmlns="http://schemas.openxmlformats.org/spreadsheetml/2006/main" count="1145" uniqueCount="625">
  <si>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</si>
  <si>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</si>
  <si>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</si>
  <si>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</si>
  <si>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</si>
  <si>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</si>
  <si>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</si>
  <si>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</si>
  <si>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</si>
  <si>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</si>
  <si>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</si>
  <si>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</si>
  <si>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</si>
  <si>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</si>
  <si>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</si>
  <si>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</si>
  <si>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</si>
  <si>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</si>
  <si>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</si>
  <si>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</si>
  <si>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</si>
  <si>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</si>
  <si>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</si>
  <si>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</si>
  <si>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</si>
  <si>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</si>
  <si>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</si>
  <si>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</si>
  <si>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</si>
  <si>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</si>
  <si>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</si>
  <si>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</si>
  <si>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</si>
  <si>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</si>
  <si>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</si>
  <si>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</si>
  <si>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</si>
  <si>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</si>
  <si>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</si>
  <si>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</si>
  <si>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</si>
  <si>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</si>
  <si>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</si>
  <si>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</si>
  <si>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</si>
  <si>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</si>
  <si>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</si>
  <si>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</si>
  <si>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</si>
  <si>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</si>
  <si>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</si>
  <si>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</si>
  <si>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</si>
  <si>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</si>
  <si>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</si>
  <si>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</si>
  <si>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</si>
  <si>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</si>
  <si>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</si>
  <si>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</si>
  <si>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</si>
  <si>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</si>
  <si>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</si>
  <si>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</si>
  <si>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</si>
  <si>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</si>
  <si>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</si>
  <si>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</si>
  <si>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</si>
  <si>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</si>
  <si>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</si>
  <si>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</si>
  <si>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</si>
  <si>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</si>
  <si>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</si>
  <si>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</si>
  <si>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</si>
  <si>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</si>
  <si>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</si>
  <si>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</si>
  <si>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</si>
  <si>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</si>
  <si>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</si>
  <si>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</si>
  <si>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</si>
  <si>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</si>
  <si>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</si>
  <si>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</si>
  <si>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</si>
  <si>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</si>
  <si>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</si>
  <si>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</si>
  <si>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</si>
  <si>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</si>
  <si>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</si>
  <si>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</si>
  <si>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</si>
  <si>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</si>
  <si>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上関町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</si>
  <si>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</si>
  <si>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</si>
  <si>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</si>
  <si>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</si>
  <si>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</si>
  <si>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</si>
  <si>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</si>
  <si>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</si>
  <si>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</si>
  <si>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</si>
  <si>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</si>
  <si>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</si>
  <si>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</si>
  <si>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</si>
  <si>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</si>
  <si>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</si>
  <si>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</si>
  <si>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</si>
  <si>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</si>
  <si>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</si>
  <si>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</si>
  <si>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</si>
  <si>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</si>
  <si>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</si>
  <si>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</si>
  <si>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</si>
  <si>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</si>
  <si>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</si>
  <si>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</si>
  <si>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</si>
  <si>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</si>
  <si>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</si>
  <si>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</si>
  <si>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</si>
  <si>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</si>
  <si>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</si>
  <si>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</si>
  <si>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</si>
  <si>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</si>
  <si>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</si>
  <si>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</si>
  <si>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</si>
  <si>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</si>
  <si>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</si>
  <si>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</si>
  <si>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</si>
  <si>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</si>
  <si>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</si>
  <si>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</si>
  <si>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</si>
  <si>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</si>
  <si>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</si>
  <si>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</si>
  <si>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-3.8</t>
    <phoneticPr fontId="5"/>
  </si>
  <si>
    <t>基準財政需要額</t>
    <phoneticPr fontId="24"/>
  </si>
  <si>
    <t>うち日本人(％)</t>
    <phoneticPr fontId="5"/>
  </si>
  <si>
    <t>-3.8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</si>
  <si>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</si>
  <si>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</si>
  <si>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</si>
  <si>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</si>
  <si>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</si>
  <si>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</si>
  <si>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</si>
  <si>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</si>
  <si>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</si>
  <si>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</si>
  <si>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</si>
  <si>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</si>
  <si>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</si>
  <si>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</si>
  <si>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</si>
  <si>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</si>
  <si>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</si>
  <si>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</si>
  <si>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</si>
  <si>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</si>
  <si>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</si>
  <si>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</si>
  <si>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</si>
  <si>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</si>
  <si>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</si>
  <si>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</si>
  <si>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</si>
  <si>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</si>
  <si>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</si>
  <si>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</si>
  <si>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</si>
  <si>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</si>
  <si>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</si>
  <si>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</si>
  <si>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</si>
  <si>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</si>
  <si>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</si>
  <si>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</si>
  <si>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</si>
  <si>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</si>
  <si>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</si>
  <si>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</si>
  <si>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</si>
  <si>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</si>
  <si>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</si>
  <si>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</si>
  <si>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</si>
  <si>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</si>
  <si>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</si>
  <si>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</si>
  <si>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</si>
  <si>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</si>
  <si>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</si>
  <si>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</si>
  <si>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</si>
  <si>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</si>
  <si>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</si>
  <si>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</si>
  <si>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</si>
  <si>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</si>
  <si>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</si>
  <si>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</si>
  <si>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山口県上関町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</si>
  <si>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</si>
  <si>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</si>
  <si>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</si>
  <si>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</si>
  <si>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</si>
  <si>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</si>
  <si>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</si>
  <si>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</si>
  <si>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</si>
  <si>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</si>
  <si>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</si>
  <si>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</si>
  <si>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</si>
  <si>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</si>
  <si>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</si>
  <si>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</si>
  <si>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</si>
  <si>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</si>
  <si>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</si>
  <si>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</si>
  <si>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</si>
  <si>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</si>
  <si>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</si>
  <si>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</si>
  <si>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</si>
  <si>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</si>
  <si>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</si>
  <si>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</si>
  <si>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</si>
  <si>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</si>
  <si>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</si>
  <si>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</si>
  <si>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</si>
  <si>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</si>
  <si>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</si>
  <si>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</si>
  <si>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</si>
  <si>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</si>
  <si>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</si>
  <si>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</si>
  <si>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</si>
  <si>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</si>
  <si>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</si>
  <si>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</si>
  <si>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</si>
  <si>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</si>
  <si>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</si>
  <si>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</si>
  <si>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</si>
  <si>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</si>
  <si>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</si>
  <si>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</si>
  <si>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</si>
  <si>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</si>
  <si>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</si>
  <si>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</si>
  <si>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</si>
  <si>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</si>
  <si>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</si>
  <si>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</si>
  <si>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</si>
  <si>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</si>
  <si>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</si>
  <si>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</si>
  <si>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</si>
  <si>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</si>
  <si>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</si>
  <si>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</si>
  <si>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</si>
  <si>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</si>
  <si>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</si>
  <si>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</si>
  <si>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</si>
  <si>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</si>
  <si>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</si>
  <si>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</si>
  <si>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</si>
  <si>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</si>
  <si>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</si>
  <si>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</si>
  <si>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</si>
  <si>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</si>
  <si>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</si>
  <si>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</si>
  <si>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</si>
  <si>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</si>
  <si>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</si>
  <si>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</si>
  <si>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</si>
  <si>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</si>
  <si>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</si>
  <si>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</si>
  <si>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</si>
  <si>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</si>
  <si>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</si>
  <si>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</si>
  <si>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</si>
  <si>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</si>
  <si>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</si>
  <si>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</si>
  <si>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</si>
  <si>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</si>
  <si>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</si>
  <si>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</si>
  <si>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</si>
  <si>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</si>
  <si>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</si>
  <si>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</si>
  <si>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</si>
  <si>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</si>
  <si>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</si>
  <si>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</si>
  <si>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</si>
  <si>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</si>
  <si>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</si>
  <si>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その他</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</si>
  <si>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</si>
  <si>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</si>
  <si>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</si>
  <si>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</si>
  <si>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</si>
  <si>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</si>
  <si>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</si>
  <si>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下水道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</si>
  <si>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</si>
  <si>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</si>
  <si>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</si>
  <si>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</si>
  <si>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</si>
  <si>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</si>
  <si>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</si>
  <si>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</si>
  <si>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</si>
  <si>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</si>
  <si>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</si>
  <si>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</si>
  <si>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</si>
  <si>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</si>
  <si>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</si>
  <si>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</si>
  <si>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</si>
  <si>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</si>
  <si>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</si>
  <si>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</si>
  <si>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</si>
  <si>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</si>
  <si>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</si>
  <si>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</si>
  <si>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山口県上関町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</si>
  <si>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</si>
  <si>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</si>
  <si>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</si>
  <si>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</si>
  <si>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</si>
  <si>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</si>
  <si>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</si>
  <si>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</si>
  <si>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</si>
  <si>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</si>
  <si>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</si>
  <si>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</si>
  <si>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</si>
  <si>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</si>
  <si>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</si>
  <si>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</si>
  <si>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</si>
  <si>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</si>
  <si>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</si>
  <si>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</si>
  <si>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へき地診療所事業特別会計</t>
    <phoneticPr fontId="5"/>
  </si>
  <si>
    <t>へき地歯科診療所事業特別会計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</si>
  <si>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</si>
  <si>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</si>
  <si>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</si>
  <si>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</si>
  <si>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</si>
  <si>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</si>
  <si>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</si>
  <si>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</si>
  <si>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</si>
  <si>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</si>
  <si>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</si>
  <si>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</si>
  <si>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</si>
  <si>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</si>
  <si>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</si>
  <si>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</si>
  <si>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</si>
  <si>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介護保険特別会計（保険事業勘定）</t>
    <phoneticPr fontId="5"/>
  </si>
  <si>
    <t>介護保険特別会計（介護サービス事業勘定）</t>
    <phoneticPr fontId="5"/>
  </si>
  <si>
    <t>簡易水道事業特別会計</t>
    <phoneticPr fontId="5"/>
  </si>
  <si>
    <t>法非適用企業</t>
    <phoneticPr fontId="5"/>
  </si>
  <si>
    <t>農業集落排水事業特別会計</t>
    <phoneticPr fontId="5"/>
  </si>
  <si>
    <t>法非適用企業</t>
    <phoneticPr fontId="5"/>
  </si>
  <si>
    <t>漁業集落排水事業特別会計</t>
    <phoneticPr fontId="5"/>
  </si>
  <si>
    <t>航運事業特別会計</t>
    <phoneticPr fontId="5"/>
  </si>
  <si>
    <t>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</si>
  <si>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</si>
  <si>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</si>
  <si>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</si>
  <si>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</si>
  <si>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</si>
  <si>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</si>
  <si>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</si>
  <si>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</si>
  <si>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</si>
  <si>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</si>
  <si>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</si>
  <si>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</si>
  <si>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</si>
  <si>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</si>
  <si>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</si>
  <si>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</si>
  <si>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</si>
  <si>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</si>
  <si>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</si>
  <si>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</si>
  <si>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</si>
  <si>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</si>
  <si>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</si>
  <si>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</si>
  <si>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</si>
  <si>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</si>
  <si>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</si>
  <si>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</si>
  <si>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</si>
  <si>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</si>
  <si>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</si>
  <si>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</si>
  <si>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</si>
  <si>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</si>
  <si>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</si>
  <si>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</si>
  <si>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</si>
  <si>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</si>
  <si>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</si>
  <si>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</si>
  <si>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</si>
  <si>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</si>
  <si>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</si>
  <si>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</si>
  <si>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</si>
  <si>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</si>
  <si>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</si>
  <si>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</si>
  <si>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</si>
  <si>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</si>
  <si>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</si>
  <si>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</si>
  <si>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</si>
  <si>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</si>
  <si>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</si>
  <si>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</si>
  <si>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</si>
  <si>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</si>
  <si>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</si>
  <si>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</si>
  <si>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</si>
  <si>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</si>
  <si>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</si>
  <si>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</si>
  <si>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</si>
  <si>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</si>
  <si>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</si>
  <si>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</si>
  <si>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航運事業特別会計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</si>
  <si>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</si>
  <si>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</si>
  <si>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</si>
  <si>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</si>
  <si>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</si>
  <si>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</si>
  <si>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</si>
  <si>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</si>
  <si>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</si>
  <si>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</si>
  <si>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</si>
  <si>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</si>
  <si>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</si>
  <si>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</si>
  <si>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</si>
  <si>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</si>
  <si>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</si>
  <si>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</si>
  <si>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</si>
  <si>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</si>
  <si>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</si>
  <si>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</si>
  <si>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</si>
  <si>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</si>
  <si>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</si>
  <si>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</si>
  <si>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</si>
  <si>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</si>
  <si>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</si>
  <si>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</si>
  <si>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</si>
  <si>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</si>
  <si>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</si>
  <si>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</si>
  <si>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</si>
  <si>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</si>
  <si>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</si>
  <si>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</si>
  <si>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</si>
  <si>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</si>
  <si>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</si>
  <si>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</si>
  <si>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</si>
  <si>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</si>
  <si>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</si>
  <si>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</si>
  <si>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</si>
  <si>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</si>
  <si>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</si>
  <si>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</si>
  <si>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</si>
  <si>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</si>
  <si>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</si>
  <si>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</si>
  <si>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</si>
  <si>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</si>
  <si>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</si>
  <si>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</si>
  <si>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</si>
  <si>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</si>
  <si>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</si>
  <si>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</si>
  <si>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</si>
  <si>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</si>
  <si>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</si>
  <si>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</si>
  <si>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</si>
  <si>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</si>
  <si>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</si>
  <si>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</si>
  <si>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</si>
  <si>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</si>
  <si>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</si>
  <si>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</si>
  <si>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</si>
  <si>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</si>
  <si>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</si>
  <si>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</si>
  <si>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</si>
  <si>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</si>
  <si>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</si>
  <si>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</si>
  <si>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</si>
  <si>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</si>
  <si>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5.67</t>
  </si>
  <si>
    <t>▲ 0.99</t>
  </si>
  <si>
    <t>一般会計</t>
  </si>
  <si>
    <t>風力発電事業特別会計</t>
  </si>
  <si>
    <t>介護保険特別会計（保険事業勘定）</t>
  </si>
  <si>
    <t>航運事業特別会計</t>
  </si>
  <si>
    <t>国民健康保険事業特別会計</t>
  </si>
  <si>
    <t>後期高齢者医療特別会計</t>
  </si>
  <si>
    <t>漁業集落排水事業特別会計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</si>
  <si>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</si>
  <si>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</si>
  <si>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</si>
  <si>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</si>
  <si>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</si>
  <si>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</si>
  <si>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</si>
  <si>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</si>
  <si>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</si>
  <si>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周東環境衛生組合（一般会計）</t>
    <rPh sb="0" eb="2">
      <t>シュウトウ</t>
    </rPh>
    <rPh sb="2" eb="4">
      <t>カンキョウ</t>
    </rPh>
    <rPh sb="4" eb="6">
      <t>エイセイ</t>
    </rPh>
    <rPh sb="6" eb="8">
      <t>クミアイ</t>
    </rPh>
    <rPh sb="9" eb="11">
      <t>イッパン</t>
    </rPh>
    <rPh sb="11" eb="13">
      <t>カイケイ</t>
    </rPh>
    <phoneticPr fontId="2"/>
  </si>
  <si>
    <t>柳井地区広域消防組合（一般会計）</t>
    <rPh sb="0" eb="2">
      <t>ヤナイ</t>
    </rPh>
    <rPh sb="2" eb="4">
      <t>チク</t>
    </rPh>
    <rPh sb="4" eb="6">
      <t>コウイキ</t>
    </rPh>
    <rPh sb="6" eb="8">
      <t>ショウボウ</t>
    </rPh>
    <rPh sb="8" eb="10">
      <t>クミアイ</t>
    </rPh>
    <rPh sb="11" eb="15">
      <t>イッパンカイケイ</t>
    </rPh>
    <phoneticPr fontId="2"/>
  </si>
  <si>
    <t>柳井地域広域水道企業団（水道用供給事業会計）</t>
    <rPh sb="0" eb="2">
      <t>ヤナイ</t>
    </rPh>
    <rPh sb="2" eb="4">
      <t>チイキ</t>
    </rPh>
    <rPh sb="4" eb="6">
      <t>コウイキ</t>
    </rPh>
    <rPh sb="6" eb="8">
      <t>スイドウ</t>
    </rPh>
    <rPh sb="8" eb="10">
      <t>キギョウ</t>
    </rPh>
    <rPh sb="10" eb="11">
      <t>ダン</t>
    </rPh>
    <rPh sb="12" eb="15">
      <t>スイドウヨウ</t>
    </rPh>
    <rPh sb="15" eb="17">
      <t>キョウキュウ</t>
    </rPh>
    <rPh sb="17" eb="19">
      <t>ジギョウ</t>
    </rPh>
    <rPh sb="19" eb="21">
      <t>カイケイ</t>
    </rPh>
    <phoneticPr fontId="2"/>
  </si>
  <si>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2"/>
  </si>
  <si>
    <t>山口県市町総合事務組合（退職手当特別会計）</t>
    <rPh sb="0" eb="3">
      <t>ヤマグチケン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</si>
  <si>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山口県市町総合事務組合（消防団員補償等特別会計）</t>
    <rPh sb="0" eb="3">
      <t>ヤマグチケン</t>
    </rPh>
    <rPh sb="3" eb="4">
      <t>シ</t>
    </rPh>
    <rPh sb="4" eb="5">
      <t>マチ</t>
    </rPh>
    <rPh sb="5" eb="7">
      <t>ソウゴウ</t>
    </rPh>
    <rPh sb="7" eb="9">
      <t>ジム</t>
    </rPh>
    <rPh sb="9" eb="11">
      <t>クミアイ</t>
    </rPh>
    <rPh sb="12" eb="15">
      <t>ショウボウダン</t>
    </rPh>
    <rPh sb="15" eb="16">
      <t>イン</t>
    </rPh>
    <rPh sb="16" eb="19">
      <t>ホショウナド</t>
    </rPh>
    <rPh sb="19" eb="21">
      <t>トクベツ</t>
    </rPh>
    <rPh sb="21" eb="23">
      <t>カイケイ</t>
    </rPh>
    <phoneticPr fontId="2"/>
  </si>
  <si>
    <t>山口県市町総合事務組合（非常勤職員公務災害補償特別会計）</t>
    <rPh sb="0" eb="11">
      <t>ヤマグチケンシマチソウゴウジムクミアイ</t>
    </rPh>
    <rPh sb="12" eb="15">
      <t>ヒジョウキン</t>
    </rPh>
    <rPh sb="15" eb="17">
      <t>ショクイン</t>
    </rPh>
    <rPh sb="17" eb="19">
      <t>コウム</t>
    </rPh>
    <rPh sb="19" eb="21">
      <t>サイガイ</t>
    </rPh>
    <rPh sb="21" eb="23">
      <t>ホショウ</t>
    </rPh>
    <rPh sb="23" eb="27">
      <t>トクベツカイケイ</t>
    </rPh>
    <phoneticPr fontId="2"/>
  </si>
  <si>
    <t>山口県市町総合事務組合（山口県市町公平委員会特別会計）</t>
    <rPh sb="0" eb="11">
      <t>ヤマグチケンシマチソウゴウジムクミアイ</t>
    </rPh>
    <rPh sb="12" eb="15">
      <t>ヤマグチケン</t>
    </rPh>
    <rPh sb="15" eb="16">
      <t>シ</t>
    </rPh>
    <rPh sb="16" eb="17">
      <t>マチ</t>
    </rPh>
    <rPh sb="17" eb="19">
      <t>コウヘイ</t>
    </rPh>
    <rPh sb="19" eb="22">
      <t>イインカイ</t>
    </rPh>
    <rPh sb="22" eb="24">
      <t>トクベツ</t>
    </rPh>
    <rPh sb="24" eb="26">
      <t>カイケイ</t>
    </rPh>
    <phoneticPr fontId="2"/>
  </si>
  <si>
    <t>山口県市町総合事務組合（交通災害共済特別会計）</t>
    <rPh sb="0" eb="11">
      <t>ヤマグチケンシマチソウゴウジムクミアイ</t>
    </rPh>
    <rPh sb="12" eb="18">
      <t>コウツウサイガイキョウサイ</t>
    </rPh>
    <rPh sb="18" eb="22">
      <t>トクベツカイケイ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</si>
  <si>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</si>
  <si>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22">
      <t>コウキコウレイシャイリョウ</t>
    </rPh>
    <rPh sb="22" eb="26">
      <t>トクベツカイケイ</t>
    </rPh>
    <phoneticPr fontId="2"/>
  </si>
  <si>
    <t>上関航運</t>
    <rPh sb="0" eb="2">
      <t>カミノセキ</t>
    </rPh>
    <rPh sb="2" eb="4">
      <t>コウウン</t>
    </rPh>
    <phoneticPr fontId="2"/>
  </si>
  <si>
    <t>上関町土地開発公社</t>
    <rPh sb="0" eb="3">
      <t>カミノセキチョウ</t>
    </rPh>
    <rPh sb="3" eb="5">
      <t>トチ</t>
    </rPh>
    <rPh sb="5" eb="7">
      <t>カイハツ</t>
    </rPh>
    <rPh sb="7" eb="9">
      <t>コウシャ</t>
    </rPh>
    <phoneticPr fontId="2"/>
  </si>
  <si>
    <t>なごみ</t>
    <phoneticPr fontId="2"/>
  </si>
  <si>
    <t>-</t>
    <phoneticPr fontId="2"/>
  </si>
  <si>
    <t>-</t>
    <phoneticPr fontId="2"/>
  </si>
  <si>
    <t>-</t>
    <phoneticPr fontId="2"/>
  </si>
  <si>
    <t>ふるさと振興基金</t>
    <rPh sb="4" eb="8">
      <t>シンコウキキン</t>
    </rPh>
    <phoneticPr fontId="2"/>
  </si>
  <si>
    <t>新庁舎建設基金</t>
    <rPh sb="0" eb="3">
      <t>シンチョウシャ</t>
    </rPh>
    <rPh sb="3" eb="7">
      <t>ケンセツキキン</t>
    </rPh>
    <phoneticPr fontId="2"/>
  </si>
  <si>
    <t>原子力発電施設等立地地域特別交付金施設維持運営基金</t>
    <rPh sb="0" eb="3">
      <t>ゲンシリョク</t>
    </rPh>
    <rPh sb="3" eb="5">
      <t>ハツデン</t>
    </rPh>
    <rPh sb="5" eb="7">
      <t>シセツ</t>
    </rPh>
    <rPh sb="7" eb="8">
      <t>トウ</t>
    </rPh>
    <rPh sb="8" eb="12">
      <t>リッチチイキ</t>
    </rPh>
    <rPh sb="12" eb="17">
      <t>トクベツコウフキン</t>
    </rPh>
    <rPh sb="17" eb="19">
      <t>シセツ</t>
    </rPh>
    <rPh sb="19" eb="21">
      <t>イジ</t>
    </rPh>
    <rPh sb="21" eb="23">
      <t>ウンエイ</t>
    </rPh>
    <rPh sb="23" eb="25">
      <t>キキン</t>
    </rPh>
    <phoneticPr fontId="2"/>
  </si>
  <si>
    <t>公共施設等建設基金</t>
    <rPh sb="0" eb="2">
      <t>コウキョウ</t>
    </rPh>
    <rPh sb="2" eb="4">
      <t>シセツ</t>
    </rPh>
    <rPh sb="4" eb="5">
      <t>トウ</t>
    </rPh>
    <rPh sb="5" eb="7">
      <t>ケンセツ</t>
    </rPh>
    <rPh sb="7" eb="9">
      <t>キキン</t>
    </rPh>
    <phoneticPr fontId="2"/>
  </si>
  <si>
    <t>社会福祉対策基金</t>
    <rPh sb="0" eb="2">
      <t>シャカイ</t>
    </rPh>
    <rPh sb="2" eb="4">
      <t>フクシ</t>
    </rPh>
    <rPh sb="4" eb="6">
      <t>タイサク</t>
    </rPh>
    <rPh sb="6" eb="8">
      <t>キキン</t>
    </rPh>
    <phoneticPr fontId="2"/>
  </si>
  <si>
    <t>-</t>
    <phoneticPr fontId="2"/>
  </si>
  <si>
    <t>山口県市町総合事務組合（山口県自治会館管理特別会計）</t>
    <rPh sb="0" eb="3">
      <t>ヤマグチケン</t>
    </rPh>
    <rPh sb="3" eb="5">
      <t>シチョウ</t>
    </rPh>
    <rPh sb="5" eb="7">
      <t>ソウゴウ</t>
    </rPh>
    <rPh sb="7" eb="11">
      <t>ジムクミアイ</t>
    </rPh>
    <rPh sb="12" eb="15">
      <t>ヤマグチケン</t>
    </rPh>
    <rPh sb="15" eb="17">
      <t>ジチ</t>
    </rPh>
    <rPh sb="17" eb="19">
      <t>カイカン</t>
    </rPh>
    <rPh sb="19" eb="21">
      <t>カンリ</t>
    </rPh>
    <rPh sb="21" eb="23">
      <t>トクベツ</t>
    </rPh>
    <rPh sb="23" eb="25">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</si>
  <si>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</si>
  <si>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</si>
  <si>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</si>
  <si>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</si>
  <si>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充当可能基金がある程度確保されているため、将来負担比率は比率なしとなっている。老朽化施設もあるが、施設整備も近年実施されたため有形固定資産減価償却率は50 ％台となっている。個別施設計画の策定をすすめ、適切な公共施設の管理を行っていく。</t>
    <rPh sb="0" eb="2">
      <t>ジュウトウ</t>
    </rPh>
    <rPh sb="2" eb="4">
      <t>カノウ</t>
    </rPh>
    <rPh sb="4" eb="6">
      <t>キキン</t>
    </rPh>
    <rPh sb="9" eb="11">
      <t>テイド</t>
    </rPh>
    <rPh sb="11" eb="13">
      <t>カクホ</t>
    </rPh>
    <rPh sb="21" eb="23">
      <t>ショウライ</t>
    </rPh>
    <rPh sb="23" eb="25">
      <t>フタン</t>
    </rPh>
    <rPh sb="25" eb="27">
      <t>ヒリツ</t>
    </rPh>
    <rPh sb="28" eb="30">
      <t>ヒリツ</t>
    </rPh>
    <rPh sb="39" eb="42">
      <t>ロウキュウカ</t>
    </rPh>
    <rPh sb="42" eb="44">
      <t>シセツ</t>
    </rPh>
    <rPh sb="49" eb="51">
      <t>シセツ</t>
    </rPh>
    <rPh sb="51" eb="53">
      <t>セイビ</t>
    </rPh>
    <rPh sb="54" eb="56">
      <t>キンネン</t>
    </rPh>
    <rPh sb="56" eb="58">
      <t>ジッシ</t>
    </rPh>
    <rPh sb="63" eb="65">
      <t>ユウケイ</t>
    </rPh>
    <rPh sb="65" eb="67">
      <t>コテイ</t>
    </rPh>
    <rPh sb="67" eb="69">
      <t>シサン</t>
    </rPh>
    <rPh sb="69" eb="71">
      <t>ゲンカ</t>
    </rPh>
    <rPh sb="71" eb="73">
      <t>ショウキャク</t>
    </rPh>
    <rPh sb="73" eb="74">
      <t>リツ</t>
    </rPh>
    <rPh sb="79" eb="80">
      <t>ダイ</t>
    </rPh>
    <rPh sb="87" eb="89">
      <t>コベツ</t>
    </rPh>
    <rPh sb="89" eb="91">
      <t>シセツ</t>
    </rPh>
    <rPh sb="91" eb="93">
      <t>ケイカク</t>
    </rPh>
    <rPh sb="94" eb="96">
      <t>サクテイ</t>
    </rPh>
    <rPh sb="101" eb="103">
      <t>テキセツ</t>
    </rPh>
    <rPh sb="104" eb="106">
      <t>コウキョウ</t>
    </rPh>
    <rPh sb="106" eb="108">
      <t>シセツ</t>
    </rPh>
    <rPh sb="109" eb="111">
      <t>カンリ</t>
    </rPh>
    <rPh sb="112" eb="113">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</si>
  <si>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</si>
  <si>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</si>
  <si>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</si>
  <si>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</si>
  <si>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</si>
  <si>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</si>
  <si>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低くなっている。これは当町の主な起債である過疎債の償還期間が短いため元利償還額が高くなってしまうことと、標準財政規模の減少傾向がある一方で、充当可能基金がある程度あることが原因と考えられる。今後もこの傾向は変わらないと見込まれるが、借入先の選定を慎重に行い、比率への影響を最小限にしていく。</t>
    <rPh sb="0" eb="2">
      <t>ジッシツ</t>
    </rPh>
    <rPh sb="2" eb="5">
      <t>コウサイヒ</t>
    </rPh>
    <rPh sb="5" eb="7">
      <t>ヒリツ</t>
    </rPh>
    <rPh sb="9" eb="11">
      <t>ルイジ</t>
    </rPh>
    <rPh sb="11" eb="13">
      <t>ダンタイ</t>
    </rPh>
    <rPh sb="14" eb="16">
      <t>ヒカク</t>
    </rPh>
    <rPh sb="18" eb="19">
      <t>タカ</t>
    </rPh>
    <rPh sb="24" eb="26">
      <t>ショウライ</t>
    </rPh>
    <rPh sb="26" eb="28">
      <t>フタン</t>
    </rPh>
    <rPh sb="28" eb="30">
      <t>ヒリツ</t>
    </rPh>
    <rPh sb="31" eb="32">
      <t>ヒク</t>
    </rPh>
    <rPh sb="42" eb="44">
      <t>トウチョウ</t>
    </rPh>
    <rPh sb="45" eb="46">
      <t>オモ</t>
    </rPh>
    <rPh sb="47" eb="49">
      <t>キサイ</t>
    </rPh>
    <rPh sb="52" eb="54">
      <t>カソ</t>
    </rPh>
    <rPh sb="54" eb="55">
      <t>サイ</t>
    </rPh>
    <rPh sb="56" eb="58">
      <t>ショウカン</t>
    </rPh>
    <rPh sb="58" eb="60">
      <t>キカン</t>
    </rPh>
    <rPh sb="61" eb="62">
      <t>ミジカ</t>
    </rPh>
    <rPh sb="65" eb="67">
      <t>ガンリ</t>
    </rPh>
    <rPh sb="67" eb="69">
      <t>ショウカン</t>
    </rPh>
    <rPh sb="69" eb="70">
      <t>ガク</t>
    </rPh>
    <rPh sb="71" eb="72">
      <t>タカ</t>
    </rPh>
    <rPh sb="83" eb="85">
      <t>ヒョウジュン</t>
    </rPh>
    <rPh sb="85" eb="87">
      <t>ザイセイ</t>
    </rPh>
    <rPh sb="87" eb="89">
      <t>キボ</t>
    </rPh>
    <rPh sb="90" eb="92">
      <t>ゲンショウ</t>
    </rPh>
    <rPh sb="92" eb="94">
      <t>ケイコウ</t>
    </rPh>
    <rPh sb="97" eb="99">
      <t>イッポウ</t>
    </rPh>
    <rPh sb="101" eb="103">
      <t>ジュウトウ</t>
    </rPh>
    <rPh sb="103" eb="105">
      <t>カノウ</t>
    </rPh>
    <rPh sb="105" eb="107">
      <t>キキン</t>
    </rPh>
    <rPh sb="110" eb="112">
      <t>テイド</t>
    </rPh>
    <rPh sb="117" eb="119">
      <t>ゲンイン</t>
    </rPh>
    <rPh sb="120" eb="121">
      <t>カンガ</t>
    </rPh>
    <rPh sb="126" eb="128">
      <t>コンゴ</t>
    </rPh>
    <rPh sb="131" eb="133">
      <t>ケイコウ</t>
    </rPh>
    <rPh sb="134" eb="135">
      <t>カ</t>
    </rPh>
    <rPh sb="140" eb="142">
      <t>ミコ</t>
    </rPh>
    <rPh sb="147" eb="149">
      <t>カリイレ</t>
    </rPh>
    <rPh sb="149" eb="150">
      <t>サキ</t>
    </rPh>
    <rPh sb="151" eb="153">
      <t>センテイ</t>
    </rPh>
    <rPh sb="154" eb="156">
      <t>シンチョウ</t>
    </rPh>
    <rPh sb="157" eb="158">
      <t>オコナ</t>
    </rPh>
    <rPh sb="160" eb="162">
      <t>ヒリツ</t>
    </rPh>
    <rPh sb="164" eb="166">
      <t>エイキョウ</t>
    </rPh>
    <rPh sb="167" eb="170">
      <t>サイショウゲン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</si>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</sst>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xmlns:c16r2="http://schemas.microsoft.com/office/drawing/2015/06/chart">
            <c:ext xmlns:c16="http://schemas.microsoft.com/office/drawing/2014/chart" uri="{C3380CC4-5D6E-409C-BE32-E72D297353CC}">
              <c16:uniqueId val="{00000000-82A2-4AF3-8EDF-4D969CFBAA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552986</c:v>
                </c:pt>
                <c:pt idx="1">
                  <c:v>205530</c:v>
                </c:pt>
                <c:pt idx="2">
                  <c:v>190896</c:v>
                </c:pt>
                <c:pt idx="3">
                  <c:v>286671</c:v>
                </c:pt>
                <c:pt idx="4">
                  <c:v>269599</c:v>
                </c:pt>
              </c:numCache>
            </c:numRef>
          </c:val>
          <c:smooth val="0"/>
          <c:extLst xmlns:c16r2="http://schemas.microsoft.com/office/drawing/2015/06/chart">
            <c:ext xmlns:c16="http://schemas.microsoft.com/office/drawing/2014/chart" uri="{C3380CC4-5D6E-409C-BE32-E72D297353CC}">
              <c16:uniqueId val="{00000001-82A2-4AF3-8EDF-4D969CFBAA21}"/>
            </c:ext>
          </c:extLst>
        </c:ser>
        <c:dLbls>
          <c:showLegendKey val="0"/>
          <c:showVal val="0"/>
          <c:showCatName val="0"/>
          <c:showSerName val="0"/>
          <c:showPercent val="0"/>
          <c:showBubbleSize val="0"/>
        </c:dLbls>
        <c:marker val="1"/>
        <c:smooth val="0"/>
        <c:axId val="807979488"/>
        <c:axId val="807980272"/>
      </c:lineChart>
      <c:catAx>
        <c:axId val="807979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7980272"/>
        <c:crosses val="autoZero"/>
        <c:auto val="1"/>
        <c:lblAlgn val="ctr"/>
        <c:lblOffset val="100"/>
        <c:tickLblSkip val="1"/>
        <c:tickMarkSkip val="1"/>
        <c:noMultiLvlLbl val="0"/>
      </c:catAx>
      <c:valAx>
        <c:axId val="80798027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7979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6.34</c:v>
                </c:pt>
                <c:pt idx="1">
                  <c:v>5.1100000000000003</c:v>
                </c:pt>
                <c:pt idx="2">
                  <c:v>5.41</c:v>
                </c:pt>
                <c:pt idx="3">
                  <c:v>5.77</c:v>
                </c:pt>
                <c:pt idx="4">
                  <c:v>5.75</c:v>
                </c:pt>
              </c:numCache>
            </c:numRef>
          </c:val>
          <c:extLst xmlns:c16r2="http://schemas.microsoft.com/office/drawing/2015/06/chart">
            <c:ext xmlns:c16="http://schemas.microsoft.com/office/drawing/2014/chart" uri="{C3380CC4-5D6E-409C-BE32-E72D297353CC}">
              <c16:uniqueId val="{00000000-2CE7-4F25-8879-5D4D43DAF8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19.649999999999999</c:v>
                </c:pt>
                <c:pt idx="1">
                  <c:v>18.93</c:v>
                </c:pt>
                <c:pt idx="2">
                  <c:v>19.87</c:v>
                </c:pt>
                <c:pt idx="3">
                  <c:v>20.41</c:v>
                </c:pt>
                <c:pt idx="4">
                  <c:v>24.04</c:v>
                </c:pt>
              </c:numCache>
            </c:numRef>
          </c:val>
          <c:extLst xmlns:c16r2="http://schemas.microsoft.com/office/drawing/2015/06/chart">
            <c:ext xmlns:c16="http://schemas.microsoft.com/office/drawing/2014/chart" uri="{C3380CC4-5D6E-409C-BE32-E72D297353CC}">
              <c16:uniqueId val="{00000001-2CE7-4F25-8879-5D4D43DAF86D}"/>
            </c:ext>
          </c:extLst>
        </c:ser>
        <c:dLbls>
          <c:showLegendKey val="0"/>
          <c:showVal val="0"/>
          <c:showCatName val="0"/>
          <c:showSerName val="0"/>
          <c:showPercent val="0"/>
          <c:showBubbleSize val="0"/>
        </c:dLbls>
        <c:gapWidth val="250"/>
        <c:overlap val="100"/>
        <c:axId val="807924216"/>
        <c:axId val="807919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-5.67</c:v>
                </c:pt>
                <c:pt idx="1">
                  <c:v>-0.99</c:v>
                </c:pt>
                <c:pt idx="2">
                  <c:v>0.19</c:v>
                </c:pt>
                <c:pt idx="3">
                  <c:v>0.01</c:v>
                </c:pt>
                <c:pt idx="4">
                  <c:v>2.82</c:v>
                </c:pt>
              </c:numCache>
            </c:numRef>
          </c:val>
          <c:smooth val="0"/>
          <c:extLst xmlns:c16r2="http://schemas.microsoft.com/office/drawing/2015/06/chart">
            <c:ext xmlns:c16="http://schemas.microsoft.com/office/drawing/2014/chart" uri="{C3380CC4-5D6E-409C-BE32-E72D297353CC}">
              <c16:uniqueId val="{00000002-2CE7-4F25-8879-5D4D43DAF86D}"/>
            </c:ext>
          </c:extLst>
        </c:ser>
        <c:dLbls>
          <c:showLegendKey val="0"/>
          <c:showVal val="0"/>
          <c:showCatName val="0"/>
          <c:showSerName val="0"/>
          <c:showPercent val="0"/>
          <c:showBubbleSize val="0"/>
        </c:dLbls>
        <c:marker val="1"/>
        <c:smooth val="0"/>
        <c:axId val="807924216"/>
        <c:axId val="807919904"/>
      </c:lineChart>
      <c:catAx>
        <c:axId val="807924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7919904"/>
        <c:crosses val="autoZero"/>
        <c:auto val="1"/>
        <c:lblAlgn val="ctr"/>
        <c:lblOffset val="100"/>
        <c:tickLblSkip val="1"/>
        <c:tickMarkSkip val="1"/>
        <c:noMultiLvlLbl val="0"/>
      </c:catAx>
      <c:valAx>
        <c:axId val="807919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924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F43-4561-B25B-811C586E5D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F43-4561-B25B-811C586E5D51}"/>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2-1F43-4561-B25B-811C586E5D51}"/>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1F43-4561-B25B-811C586E5D5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0.03</c:v>
                </c:pt>
                <c:pt idx="4">
                  <c:v>#N/A</c:v>
                </c:pt>
                <c:pt idx="5">
                  <c:v>0.01</c:v>
                </c:pt>
                <c:pt idx="6">
                  <c:v>#N/A</c:v>
                </c:pt>
                <c:pt idx="7">
                  <c:v>0.01</c:v>
                </c:pt>
                <c:pt idx="8">
                  <c:v>#N/A</c:v>
                </c:pt>
                <c:pt idx="9">
                  <c:v>0.05</c:v>
                </c:pt>
              </c:numCache>
            </c:numRef>
          </c:val>
          <c:extLst xmlns:c16r2="http://schemas.microsoft.com/office/drawing/2015/06/chart">
            <c:ext xmlns:c16="http://schemas.microsoft.com/office/drawing/2014/chart" uri="{C3380CC4-5D6E-409C-BE32-E72D297353CC}">
              <c16:uniqueId val="{00000004-1F43-4561-B25B-811C586E5D5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0.38</c:v>
                </c:pt>
                <c:pt idx="2">
                  <c:v>#N/A</c:v>
                </c:pt>
                <c:pt idx="3">
                  <c:v>1</c:v>
                </c:pt>
                <c:pt idx="4">
                  <c:v>#N/A</c:v>
                </c:pt>
                <c:pt idx="5">
                  <c:v>0.71</c:v>
                </c:pt>
                <c:pt idx="6">
                  <c:v>#N/A</c:v>
                </c:pt>
                <c:pt idx="7">
                  <c:v>0.62</c:v>
                </c:pt>
                <c:pt idx="8">
                  <c:v>#N/A</c:v>
                </c:pt>
                <c:pt idx="9">
                  <c:v>0.68</c:v>
                </c:pt>
              </c:numCache>
            </c:numRef>
          </c:val>
          <c:extLst xmlns:c16r2="http://schemas.microsoft.com/office/drawing/2015/06/chart">
            <c:ext xmlns:c16="http://schemas.microsoft.com/office/drawing/2014/chart" uri="{C3380CC4-5D6E-409C-BE32-E72D297353CC}">
              <c16:uniqueId val="{00000005-1F43-4561-B25B-811C586E5D51}"/>
            </c:ext>
          </c:extLst>
        </c:ser>
        <c:ser>
          <c:idx val="6"/>
          <c:order val="6"/>
          <c:tx>
            <c:strRef>
              <c:f>データシート!$A$33</c:f>
              <c:strCache>
                <c:ptCount val="1"/>
                <c:pt idx="0">
                  <c:v>航運事業特別会計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7.0000000000000007E-2</c:v>
                </c:pt>
                <c:pt idx="4">
                  <c:v>#N/A</c:v>
                </c:pt>
                <c:pt idx="5">
                  <c:v>0.15</c:v>
                </c:pt>
                <c:pt idx="6">
                  <c:v>#N/A</c:v>
                </c:pt>
                <c:pt idx="7">
                  <c:v>0.61</c:v>
                </c:pt>
                <c:pt idx="8">
                  <c:v>#N/A</c:v>
                </c:pt>
                <c:pt idx="9">
                  <c:v>0.73</c:v>
                </c:pt>
              </c:numCache>
            </c:numRef>
          </c:val>
          <c:extLst xmlns:c16r2="http://schemas.microsoft.com/office/drawing/2015/06/chart">
            <c:ext xmlns:c16="http://schemas.microsoft.com/office/drawing/2014/chart" uri="{C3380CC4-5D6E-409C-BE32-E72D297353CC}">
              <c16:uniqueId val="{00000006-1F43-4561-B25B-811C586E5D51}"/>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0.67</c:v>
                </c:pt>
                <c:pt idx="2">
                  <c:v>#N/A</c:v>
                </c:pt>
                <c:pt idx="3">
                  <c:v>1.58</c:v>
                </c:pt>
                <c:pt idx="4">
                  <c:v>#N/A</c:v>
                </c:pt>
                <c:pt idx="5">
                  <c:v>1.59</c:v>
                </c:pt>
                <c:pt idx="6">
                  <c:v>#N/A</c:v>
                </c:pt>
                <c:pt idx="7">
                  <c:v>0.83</c:v>
                </c:pt>
                <c:pt idx="8">
                  <c:v>#N/A</c:v>
                </c:pt>
                <c:pt idx="9">
                  <c:v>1.59</c:v>
                </c:pt>
              </c:numCache>
            </c:numRef>
          </c:val>
          <c:extLst xmlns:c16r2="http://schemas.microsoft.com/office/drawing/2015/06/chart">
            <c:ext xmlns:c16="http://schemas.microsoft.com/office/drawing/2014/chart" uri="{C3380CC4-5D6E-409C-BE32-E72D297353CC}">
              <c16:uniqueId val="{00000007-1F43-4561-B25B-811C586E5D51}"/>
            </c:ext>
          </c:extLst>
        </c:ser>
        <c:ser>
          <c:idx val="8"/>
          <c:order val="8"/>
          <c:tx>
            <c:strRef>
              <c:f>データシート!$A$35</c:f>
              <c:strCache>
                <c:ptCount val="1"/>
                <c:pt idx="0">
                  <c:v>風力発電事業特別会計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c:v>
                </c:pt>
                <c:pt idx="8">
                  <c:v>#N/A</c:v>
                </c:pt>
                <c:pt idx="9">
                  <c:v>1.6</c:v>
                </c:pt>
              </c:numCache>
            </c:numRef>
          </c:val>
          <c:extLst xmlns:c16r2="http://schemas.microsoft.com/office/drawing/2015/06/chart">
            <c:ext xmlns:c16="http://schemas.microsoft.com/office/drawing/2014/chart" uri="{C3380CC4-5D6E-409C-BE32-E72D297353CC}">
              <c16:uniqueId val="{00000008-1F43-4561-B25B-811C586E5D5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6.34</c:v>
                </c:pt>
                <c:pt idx="2">
                  <c:v>#N/A</c:v>
                </c:pt>
                <c:pt idx="3">
                  <c:v>5.1100000000000003</c:v>
                </c:pt>
                <c:pt idx="4">
                  <c:v>#N/A</c:v>
                </c:pt>
                <c:pt idx="5">
                  <c:v>5.41</c:v>
                </c:pt>
                <c:pt idx="6">
                  <c:v>#N/A</c:v>
                </c:pt>
                <c:pt idx="7">
                  <c:v>5.77</c:v>
                </c:pt>
                <c:pt idx="8">
                  <c:v>#N/A</c:v>
                </c:pt>
                <c:pt idx="9">
                  <c:v>5.75</c:v>
                </c:pt>
              </c:numCache>
            </c:numRef>
          </c:val>
          <c:extLst xmlns:c16r2="http://schemas.microsoft.com/office/drawing/2015/06/chart">
            <c:ext xmlns:c16="http://schemas.microsoft.com/office/drawing/2014/chart" uri="{C3380CC4-5D6E-409C-BE32-E72D297353CC}">
              <c16:uniqueId val="{00000009-1F43-4561-B25B-811C586E5D51}"/>
            </c:ext>
          </c:extLst>
        </c:ser>
        <c:dLbls>
          <c:showLegendKey val="0"/>
          <c:showVal val="0"/>
          <c:showCatName val="0"/>
          <c:showSerName val="0"/>
          <c:showPercent val="0"/>
          <c:showBubbleSize val="0"/>
        </c:dLbls>
        <c:gapWidth val="150"/>
        <c:overlap val="100"/>
        <c:axId val="807925784"/>
        <c:axId val="807916376"/>
      </c:barChart>
      <c:catAx>
        <c:axId val="807925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7916376"/>
        <c:crosses val="autoZero"/>
        <c:auto val="1"/>
        <c:lblAlgn val="ctr"/>
        <c:lblOffset val="100"/>
        <c:tickLblSkip val="1"/>
        <c:tickMarkSkip val="1"/>
        <c:noMultiLvlLbl val="0"/>
      </c:catAx>
      <c:valAx>
        <c:axId val="807916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925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452</c:v>
                </c:pt>
                <c:pt idx="5">
                  <c:v>413</c:v>
                </c:pt>
                <c:pt idx="8">
                  <c:v>368</c:v>
                </c:pt>
                <c:pt idx="11">
                  <c:v>354</c:v>
                </c:pt>
                <c:pt idx="14">
                  <c:v>300</c:v>
                </c:pt>
              </c:numCache>
            </c:numRef>
          </c:val>
          <c:extLst xmlns:c16r2="http://schemas.microsoft.com/office/drawing/2015/06/chart">
            <c:ext xmlns:c16="http://schemas.microsoft.com/office/drawing/2014/chart" uri="{C3380CC4-5D6E-409C-BE32-E72D297353CC}">
              <c16:uniqueId val="{00000000-3591-4101-972A-D51C9DC7B6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2</c:v>
                </c:pt>
                <c:pt idx="9">
                  <c:v>1</c:v>
                </c:pt>
                <c:pt idx="12">
                  <c:v>1</c:v>
                </c:pt>
              </c:numCache>
            </c:numRef>
          </c:val>
          <c:extLst xmlns:c16r2="http://schemas.microsoft.com/office/drawing/2015/06/chart">
            <c:ext xmlns:c16="http://schemas.microsoft.com/office/drawing/2014/chart" uri="{C3380CC4-5D6E-409C-BE32-E72D297353CC}">
              <c16:uniqueId val="{00000001-3591-4101-972A-D51C9DC7B6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5</c:v>
                </c:pt>
                <c:pt idx="6">
                  <c:v>5</c:v>
                </c:pt>
                <c:pt idx="9">
                  <c:v>5</c:v>
                </c:pt>
                <c:pt idx="12">
                  <c:v>5</c:v>
                </c:pt>
              </c:numCache>
            </c:numRef>
          </c:val>
          <c:extLst xmlns:c16r2="http://schemas.microsoft.com/office/drawing/2015/06/chart">
            <c:ext xmlns:c16="http://schemas.microsoft.com/office/drawing/2014/chart" uri="{C3380CC4-5D6E-409C-BE32-E72D297353CC}">
              <c16:uniqueId val="{00000002-3591-4101-972A-D51C9DC7B6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c:v>
                </c:pt>
                <c:pt idx="3">
                  <c:v>8</c:v>
                </c:pt>
                <c:pt idx="6">
                  <c:v>11</c:v>
                </c:pt>
                <c:pt idx="9">
                  <c:v>9</c:v>
                </c:pt>
                <c:pt idx="12">
                  <c:v>9</c:v>
                </c:pt>
              </c:numCache>
            </c:numRef>
          </c:val>
          <c:extLst xmlns:c16r2="http://schemas.microsoft.com/office/drawing/2015/06/chart">
            <c:ext xmlns:c16="http://schemas.microsoft.com/office/drawing/2014/chart" uri="{C3380CC4-5D6E-409C-BE32-E72D297353CC}">
              <c16:uniqueId val="{00000003-3591-4101-972A-D51C9DC7B6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53</c:v>
                </c:pt>
                <c:pt idx="3">
                  <c:v>43</c:v>
                </c:pt>
                <c:pt idx="6">
                  <c:v>44</c:v>
                </c:pt>
                <c:pt idx="9">
                  <c:v>43</c:v>
                </c:pt>
                <c:pt idx="12">
                  <c:v>41</c:v>
                </c:pt>
              </c:numCache>
            </c:numRef>
          </c:val>
          <c:extLst xmlns:c16r2="http://schemas.microsoft.com/office/drawing/2015/06/chart">
            <c:ext xmlns:c16="http://schemas.microsoft.com/office/drawing/2014/chart" uri="{C3380CC4-5D6E-409C-BE32-E72D297353CC}">
              <c16:uniqueId val="{00000004-3591-4101-972A-D51C9DC7B6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591-4101-972A-D51C9DC7B6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591-4101-972A-D51C9DC7B6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534</c:v>
                </c:pt>
                <c:pt idx="3">
                  <c:v>514</c:v>
                </c:pt>
                <c:pt idx="6">
                  <c:v>468</c:v>
                </c:pt>
                <c:pt idx="9">
                  <c:v>453</c:v>
                </c:pt>
                <c:pt idx="12">
                  <c:v>373</c:v>
                </c:pt>
              </c:numCache>
            </c:numRef>
          </c:val>
          <c:extLst xmlns:c16r2="http://schemas.microsoft.com/office/drawing/2015/06/chart">
            <c:ext xmlns:c16="http://schemas.microsoft.com/office/drawing/2014/chart" uri="{C3380CC4-5D6E-409C-BE32-E72D297353CC}">
              <c16:uniqueId val="{00000007-3591-4101-972A-D51C9DC7B60A}"/>
            </c:ext>
          </c:extLst>
        </c:ser>
        <c:dLbls>
          <c:showLegendKey val="0"/>
          <c:showVal val="0"/>
          <c:showCatName val="0"/>
          <c:showSerName val="0"/>
          <c:showPercent val="0"/>
          <c:showBubbleSize val="0"/>
        </c:dLbls>
        <c:gapWidth val="100"/>
        <c:overlap val="100"/>
        <c:axId val="807919120"/>
        <c:axId val="807926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146</c:v>
                </c:pt>
                <c:pt idx="2">
                  <c:v>#N/A</c:v>
                </c:pt>
                <c:pt idx="3">
                  <c:v>#N/A</c:v>
                </c:pt>
                <c:pt idx="4">
                  <c:v>158</c:v>
                </c:pt>
                <c:pt idx="5">
                  <c:v>#N/A</c:v>
                </c:pt>
                <c:pt idx="6">
                  <c:v>#N/A</c:v>
                </c:pt>
                <c:pt idx="7">
                  <c:v>162</c:v>
                </c:pt>
                <c:pt idx="8">
                  <c:v>#N/A</c:v>
                </c:pt>
                <c:pt idx="9">
                  <c:v>#N/A</c:v>
                </c:pt>
                <c:pt idx="10">
                  <c:v>157</c:v>
                </c:pt>
                <c:pt idx="11">
                  <c:v>#N/A</c:v>
                </c:pt>
                <c:pt idx="12">
                  <c:v>#N/A</c:v>
                </c:pt>
                <c:pt idx="13">
                  <c:v>129</c:v>
                </c:pt>
                <c:pt idx="14">
                  <c:v>#N/A</c:v>
                </c:pt>
              </c:numCache>
            </c:numRef>
          </c:val>
          <c:smooth val="0"/>
          <c:extLst xmlns:c16r2="http://schemas.microsoft.com/office/drawing/2015/06/chart">
            <c:ext xmlns:c16="http://schemas.microsoft.com/office/drawing/2014/chart" uri="{C3380CC4-5D6E-409C-BE32-E72D297353CC}">
              <c16:uniqueId val="{00000008-3591-4101-972A-D51C9DC7B60A}"/>
            </c:ext>
          </c:extLst>
        </c:ser>
        <c:dLbls>
          <c:showLegendKey val="0"/>
          <c:showVal val="0"/>
          <c:showCatName val="0"/>
          <c:showSerName val="0"/>
          <c:showPercent val="0"/>
          <c:showBubbleSize val="0"/>
        </c:dLbls>
        <c:marker val="1"/>
        <c:smooth val="0"/>
        <c:axId val="807919120"/>
        <c:axId val="807926176"/>
      </c:lineChart>
      <c:catAx>
        <c:axId val="80791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7926176"/>
        <c:crosses val="autoZero"/>
        <c:auto val="1"/>
        <c:lblAlgn val="ctr"/>
        <c:lblOffset val="100"/>
        <c:tickLblSkip val="1"/>
        <c:tickMarkSkip val="1"/>
        <c:noMultiLvlLbl val="0"/>
      </c:catAx>
      <c:valAx>
        <c:axId val="80792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91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2926</c:v>
                </c:pt>
                <c:pt idx="5">
                  <c:v>2720</c:v>
                </c:pt>
                <c:pt idx="8">
                  <c:v>2613</c:v>
                </c:pt>
                <c:pt idx="11">
                  <c:v>2649</c:v>
                </c:pt>
                <c:pt idx="14">
                  <c:v>2762</c:v>
                </c:pt>
              </c:numCache>
            </c:numRef>
          </c:val>
          <c:extLst xmlns:c16r2="http://schemas.microsoft.com/office/drawing/2015/06/chart">
            <c:ext xmlns:c16="http://schemas.microsoft.com/office/drawing/2014/chart" uri="{C3380CC4-5D6E-409C-BE32-E72D297353CC}">
              <c16:uniqueId val="{00000000-D186-4E87-B95C-C0B9961FD4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79</c:v>
                </c:pt>
                <c:pt idx="5">
                  <c:v>96</c:v>
                </c:pt>
                <c:pt idx="8">
                  <c:v>106</c:v>
                </c:pt>
                <c:pt idx="11">
                  <c:v>118</c:v>
                </c:pt>
                <c:pt idx="14">
                  <c:v>111</c:v>
                </c:pt>
              </c:numCache>
            </c:numRef>
          </c:val>
          <c:extLst xmlns:c16r2="http://schemas.microsoft.com/office/drawing/2015/06/chart">
            <c:ext xmlns:c16="http://schemas.microsoft.com/office/drawing/2014/chart" uri="{C3380CC4-5D6E-409C-BE32-E72D297353CC}">
              <c16:uniqueId val="{00000001-D186-4E87-B95C-C0B9961FD4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2349</c:v>
                </c:pt>
                <c:pt idx="5">
                  <c:v>2202</c:v>
                </c:pt>
                <c:pt idx="8">
                  <c:v>2125</c:v>
                </c:pt>
                <c:pt idx="11">
                  <c:v>2886</c:v>
                </c:pt>
                <c:pt idx="14">
                  <c:v>2624</c:v>
                </c:pt>
              </c:numCache>
            </c:numRef>
          </c:val>
          <c:extLst xmlns:c16r2="http://schemas.microsoft.com/office/drawing/2015/06/chart">
            <c:ext xmlns:c16="http://schemas.microsoft.com/office/drawing/2014/chart" uri="{C3380CC4-5D6E-409C-BE32-E72D297353CC}">
              <c16:uniqueId val="{00000002-D186-4E87-B95C-C0B9961FD4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186-4E87-B95C-C0B9961FD4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186-4E87-B95C-C0B9961FD4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23</c:v>
                </c:pt>
                <c:pt idx="3">
                  <c:v>45</c:v>
                </c:pt>
                <c:pt idx="6">
                  <c:v>18</c:v>
                </c:pt>
                <c:pt idx="9">
                  <c:v>8</c:v>
                </c:pt>
                <c:pt idx="12">
                  <c:v>36</c:v>
                </c:pt>
              </c:numCache>
            </c:numRef>
          </c:val>
          <c:extLst xmlns:c16r2="http://schemas.microsoft.com/office/drawing/2015/06/chart">
            <c:ext xmlns:c16="http://schemas.microsoft.com/office/drawing/2014/chart" uri="{C3380CC4-5D6E-409C-BE32-E72D297353CC}">
              <c16:uniqueId val="{00000005-D186-4E87-B95C-C0B9961FD4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506</c:v>
                </c:pt>
                <c:pt idx="3">
                  <c:v>550</c:v>
                </c:pt>
                <c:pt idx="6">
                  <c:v>492</c:v>
                </c:pt>
                <c:pt idx="9">
                  <c:v>436</c:v>
                </c:pt>
                <c:pt idx="12">
                  <c:v>431</c:v>
                </c:pt>
              </c:numCache>
            </c:numRef>
          </c:val>
          <c:extLst xmlns:c16r2="http://schemas.microsoft.com/office/drawing/2015/06/chart">
            <c:ext xmlns:c16="http://schemas.microsoft.com/office/drawing/2014/chart" uri="{C3380CC4-5D6E-409C-BE32-E72D297353CC}">
              <c16:uniqueId val="{00000006-D186-4E87-B95C-C0B9961FD4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95</c:v>
                </c:pt>
                <c:pt idx="3">
                  <c:v>93</c:v>
                </c:pt>
                <c:pt idx="6">
                  <c:v>87</c:v>
                </c:pt>
                <c:pt idx="9">
                  <c:v>78</c:v>
                </c:pt>
                <c:pt idx="12">
                  <c:v>69</c:v>
                </c:pt>
              </c:numCache>
            </c:numRef>
          </c:val>
          <c:extLst xmlns:c16r2="http://schemas.microsoft.com/office/drawing/2015/06/chart">
            <c:ext xmlns:c16="http://schemas.microsoft.com/office/drawing/2014/chart" uri="{C3380CC4-5D6E-409C-BE32-E72D297353CC}">
              <c16:uniqueId val="{00000007-D186-4E87-B95C-C0B9961FD4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511</c:v>
                </c:pt>
                <c:pt idx="3">
                  <c:v>469</c:v>
                </c:pt>
                <c:pt idx="6">
                  <c:v>436</c:v>
                </c:pt>
                <c:pt idx="9">
                  <c:v>407</c:v>
                </c:pt>
                <c:pt idx="12">
                  <c:v>377</c:v>
                </c:pt>
              </c:numCache>
            </c:numRef>
          </c:val>
          <c:extLst xmlns:c16r2="http://schemas.microsoft.com/office/drawing/2015/06/chart">
            <c:ext xmlns:c16="http://schemas.microsoft.com/office/drawing/2014/chart" uri="{C3380CC4-5D6E-409C-BE32-E72D297353CC}">
              <c16:uniqueId val="{00000008-D186-4E87-B95C-C0B9961FD4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18</c:v>
                </c:pt>
                <c:pt idx="3">
                  <c:v>14</c:v>
                </c:pt>
                <c:pt idx="6">
                  <c:v>9</c:v>
                </c:pt>
                <c:pt idx="9">
                  <c:v>5</c:v>
                </c:pt>
                <c:pt idx="12">
                  <c:v>0</c:v>
                </c:pt>
              </c:numCache>
            </c:numRef>
          </c:val>
          <c:extLst xmlns:c16r2="http://schemas.microsoft.com/office/drawing/2015/06/chart">
            <c:ext xmlns:c16="http://schemas.microsoft.com/office/drawing/2014/chart" uri="{C3380CC4-5D6E-409C-BE32-E72D297353CC}">
              <c16:uniqueId val="{00000009-D186-4E87-B95C-C0B9961FD4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3552</c:v>
                </c:pt>
                <c:pt idx="3">
                  <c:v>3365</c:v>
                </c:pt>
                <c:pt idx="6">
                  <c:v>3234</c:v>
                </c:pt>
                <c:pt idx="9">
                  <c:v>3314</c:v>
                </c:pt>
                <c:pt idx="12">
                  <c:v>3471</c:v>
                </c:pt>
              </c:numCache>
            </c:numRef>
          </c:val>
          <c:extLst xmlns:c16r2="http://schemas.microsoft.com/office/drawing/2015/06/chart">
            <c:ext xmlns:c16="http://schemas.microsoft.com/office/drawing/2014/chart" uri="{C3380CC4-5D6E-409C-BE32-E72D297353CC}">
              <c16:uniqueId val="{0000000A-D186-4E87-B95C-C0B9961FD4AD}"/>
            </c:ext>
          </c:extLst>
        </c:ser>
        <c:dLbls>
          <c:showLegendKey val="0"/>
          <c:showVal val="0"/>
          <c:showCatName val="0"/>
          <c:showSerName val="0"/>
          <c:showPercent val="0"/>
          <c:showBubbleSize val="0"/>
        </c:dLbls>
        <c:gapWidth val="100"/>
        <c:overlap val="100"/>
        <c:axId val="807924608"/>
        <c:axId val="807921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186-4E87-B95C-C0B9961FD4AD}"/>
            </c:ext>
          </c:extLst>
        </c:ser>
        <c:dLbls>
          <c:showLegendKey val="0"/>
          <c:showVal val="0"/>
          <c:showCatName val="0"/>
          <c:showSerName val="0"/>
          <c:showPercent val="0"/>
          <c:showBubbleSize val="0"/>
        </c:dLbls>
        <c:marker val="1"/>
        <c:smooth val="0"/>
        <c:axId val="807924608"/>
        <c:axId val="807921472"/>
      </c:lineChart>
      <c:catAx>
        <c:axId val="80792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07921472"/>
        <c:crosses val="autoZero"/>
        <c:auto val="1"/>
        <c:lblAlgn val="ctr"/>
        <c:lblOffset val="100"/>
        <c:tickLblSkip val="1"/>
        <c:tickMarkSkip val="1"/>
        <c:noMultiLvlLbl val="0"/>
      </c:catAx>
      <c:valAx>
        <c:axId val="80792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92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381</c:v>
                </c:pt>
                <c:pt idx="1">
                  <c:v>378</c:v>
                </c:pt>
                <c:pt idx="2">
                  <c:v>432</c:v>
                </c:pt>
              </c:numCache>
            </c:numRef>
          </c:val>
          <c:extLst xmlns:c16r2="http://schemas.microsoft.com/office/drawing/2015/06/chart">
            <c:ext xmlns:c16="http://schemas.microsoft.com/office/drawing/2014/chart" uri="{C3380CC4-5D6E-409C-BE32-E72D297353CC}">
              <c16:uniqueId val="{00000000-0592-41E0-8A69-0BD42D0029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86</c:v>
                </c:pt>
                <c:pt idx="1">
                  <c:v>86</c:v>
                </c:pt>
                <c:pt idx="2">
                  <c:v>86</c:v>
                </c:pt>
              </c:numCache>
            </c:numRef>
          </c:val>
          <c:extLst xmlns:c16r2="http://schemas.microsoft.com/office/drawing/2015/06/chart">
            <c:ext xmlns:c16="http://schemas.microsoft.com/office/drawing/2014/chart" uri="{C3380CC4-5D6E-409C-BE32-E72D297353CC}">
              <c16:uniqueId val="{00000001-0592-41E0-8A69-0BD42D0029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2114</c:v>
                </c:pt>
                <c:pt idx="1">
                  <c:v>2805</c:v>
                </c:pt>
                <c:pt idx="2">
                  <c:v>2425</c:v>
                </c:pt>
              </c:numCache>
            </c:numRef>
          </c:val>
          <c:extLst xmlns:c16r2="http://schemas.microsoft.com/office/drawing/2015/06/chart">
            <c:ext xmlns:c16="http://schemas.microsoft.com/office/drawing/2014/chart" uri="{C3380CC4-5D6E-409C-BE32-E72D297353CC}">
              <c16:uniqueId val="{00000002-0592-41E0-8A69-0BD42D00290D}"/>
            </c:ext>
          </c:extLst>
        </c:ser>
        <c:dLbls>
          <c:showLegendKey val="0"/>
          <c:showVal val="0"/>
          <c:showCatName val="0"/>
          <c:showSerName val="0"/>
          <c:showPercent val="0"/>
          <c:showBubbleSize val="0"/>
        </c:dLbls>
        <c:gapWidth val="120"/>
        <c:overlap val="100"/>
        <c:axId val="807921080"/>
        <c:axId val="807919512"/>
      </c:barChart>
      <c:catAx>
        <c:axId val="807921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07919512"/>
        <c:crosses val="autoZero"/>
        <c:auto val="1"/>
        <c:lblAlgn val="ctr"/>
        <c:lblOffset val="100"/>
        <c:tickLblSkip val="1"/>
        <c:tickMarkSkip val="1"/>
        <c:noMultiLvlLbl val="0"/>
      </c:catAx>
      <c:valAx>
        <c:axId val="807919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07921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669-48A6-A389-07874BF53214}"/>
                </c:ext>
                <c:ext xmlns:c15="http://schemas.microsoft.com/office/drawing/2012/chart" uri="{CE6537A1-D6FC-4f65-9D91-7224C49458BB}">
                  <c15:dlblFieldTable>
                    <c15:dlblFTEntry>
                      <c15:txfldGUID>{0482A4C2-7C38-42FB-8204-3677AB0D47CC}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669-48A6-A389-07874BF53214}"/>
                </c:ext>
                <c:ext xmlns:c15="http://schemas.microsoft.com/office/drawing/2012/chart" uri="{CE6537A1-D6FC-4f65-9D91-7224C49458BB}">
                  <c15:dlblFieldTable>
                    <c15:dlblFTEntry>
                      <c15:txfldGUID>{AC909919-D1A1-441E-8436-231A9F718655}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669-48A6-A389-07874BF53214}"/>
                </c:ext>
                <c:ext xmlns:c15="http://schemas.microsoft.com/office/drawing/2012/chart" uri="{CE6537A1-D6FC-4f65-9D91-7224C49458BB}">
                  <c15:dlblFieldTable>
                    <c15:dlblFTEntry>
                      <c15:txfldGUID>{DA2B13BA-293E-4222-A645-B8F8B09B7273}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669-48A6-A389-07874BF53214}"/>
                </c:ext>
                <c:ext xmlns:c15="http://schemas.microsoft.com/office/drawing/2012/chart" uri="{CE6537A1-D6FC-4f65-9D91-7224C49458BB}">
                  <c15:dlblFieldTable>
                    <c15:dlblFTEntry>
                      <c15:txfldGUID>{38F2138D-C12D-4712-AAF7-30E0DA16C2B3}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669-48A6-A389-07874BF53214}"/>
                </c:ext>
                <c:ext xmlns:c15="http://schemas.microsoft.com/office/drawing/2012/chart" uri="{CE6537A1-D6FC-4f65-9D91-7224C49458BB}">
                  <c15:dlblFieldTable>
                    <c15:dlblFTEntry>
                      <c15:txfldGUID>{5ACD9009-9847-4969-B096-AED65ACAF0B9}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669-48A6-A389-07874BF53214}"/>
                </c:ext>
                <c:ext xmlns:c15="http://schemas.microsoft.com/office/drawing/2012/chart" uri="{CE6537A1-D6FC-4f65-9D91-7224C49458BB}">
                  <c15:dlblFieldTable>
                    <c15:dlblFTEntry>
                      <c15:txfldGUID>{246E58A1-64ED-47EB-B16F-414A0E220CF4}</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669-48A6-A389-07874BF53214}"/>
                </c:ext>
                <c:ext xmlns:c15="http://schemas.microsoft.com/office/drawing/2012/chart" uri="{CE6537A1-D6FC-4f65-9D91-7224C49458BB}">
                  <c15:dlblFieldTable>
                    <c15:dlblFTEntry>
                      <c15:txfldGUID>{E2A36AEC-4734-4F2E-B690-F47954A4CDEB}</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669-48A6-A389-07874BF53214}"/>
                </c:ext>
                <c:ext xmlns:c15="http://schemas.microsoft.com/office/drawing/2012/chart" uri="{CE6537A1-D6FC-4f65-9D91-7224C49458BB}">
                  <c15:dlblFieldTable>
                    <c15:dlblFTEntry>
                      <c15:txfldGUID>{FD760E01-B859-4321-9899-B585CB706250}</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669-48A6-A389-07874BF53214}"/>
                </c:ext>
                <c:ext xmlns:c15="http://schemas.microsoft.com/office/drawing/2012/chart" uri="{CE6537A1-D6FC-4f65-9D91-7224C49458BB}">
                  <c15:dlblFieldTable>
                    <c15:dlblFTEntry>
                      <c15:txfldGUID>{F1DC274E-199C-4A19-B3EB-DFDE095C72A4}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51.9</c:v>
                </c:pt>
                <c:pt idx="16">
                  <c:v>53.4</c:v>
                </c:pt>
                <c:pt idx="24">
                  <c:v>54.8</c:v>
                </c:pt>
                <c:pt idx="32">
                  <c:v>57.6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669-48A6-A389-07874BF532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669-48A6-A389-07874BF53214}"/>
                </c:ext>
                <c:ext xmlns:c15="http://schemas.microsoft.com/office/drawing/2012/chart" uri="{CE6537A1-D6FC-4f65-9D91-7224C49458BB}">
                  <c15:dlblFieldTable>
                    <c15:dlblFTEntry>
                      <c15:txfldGUID>{BB33FA14-6D1F-4FA9-80BF-A38A79901090}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669-48A6-A389-07874BF53214}"/>
                </c:ext>
                <c:ext xmlns:c15="http://schemas.microsoft.com/office/drawing/2012/chart" uri="{CE6537A1-D6FC-4f65-9D91-7224C49458BB}">
                  <c15:dlblFieldTable>
                    <c15:dlblFTEntry>
                      <c15:txfldGUID>{E93773C3-6060-4AB2-9650-D5C727CDB254}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669-48A6-A389-07874BF53214}"/>
                </c:ext>
                <c:ext xmlns:c15="http://schemas.microsoft.com/office/drawing/2012/chart" uri="{CE6537A1-D6FC-4f65-9D91-7224C49458BB}">
                  <c15:dlblFieldTable>
                    <c15:dlblFTEntry>
                      <c15:txfldGUID>{D4078885-BE3D-4B24-AB18-087F60188BBD}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669-48A6-A389-07874BF53214}"/>
                </c:ext>
                <c:ext xmlns:c15="http://schemas.microsoft.com/office/drawing/2012/chart" uri="{CE6537A1-D6FC-4f65-9D91-7224C49458BB}">
                  <c15:dlblFieldTable>
                    <c15:dlblFTEntry>
                      <c15:txfldGUID>{01F427BB-43D0-4183-BC56-86D58177C3C5}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669-48A6-A389-07874BF53214}"/>
                </c:ext>
                <c:ext xmlns:c15="http://schemas.microsoft.com/office/drawing/2012/chart" uri="{CE6537A1-D6FC-4f65-9D91-7224C49458BB}">
                  <c15:dlblFieldTable>
                    <c15:dlblFTEntry>
                      <c15:txfldGUID>{2B938BB4-B936-4F98-AC4B-ED981CADA396}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669-48A6-A389-07874BF53214}"/>
                </c:ext>
                <c:ext xmlns:c15="http://schemas.microsoft.com/office/drawing/2012/chart" uri="{CE6537A1-D6FC-4f65-9D91-7224C49458BB}">
                  <c15:dlblFieldTable>
                    <c15:dlblFTEntry>
                      <c15:txfldGUID>{6FB05CEF-0B65-42E9-A727-17E6AD9C4258}</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669-48A6-A389-07874BF53214}"/>
                </c:ext>
                <c:ext xmlns:c15="http://schemas.microsoft.com/office/drawing/2012/chart" uri="{CE6537A1-D6FC-4f65-9D91-7224C49458BB}">
                  <c15:dlblFieldTable>
                    <c15:dlblFTEntry>
                      <c15:txfldGUID>{3178CEA3-AA50-4B94-A058-79C8DB27A995}</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669-48A6-A389-07874BF53214}"/>
                </c:ext>
                <c:ext xmlns:c15="http://schemas.microsoft.com/office/drawing/2012/chart" uri="{CE6537A1-D6FC-4f65-9D91-7224C49458BB}">
                  <c15:dlblFieldTable>
                    <c15:dlblFTEntry>
                      <c15:txfldGUID>{6385B1EF-1613-482A-9043-D92C591C157D}</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669-48A6-A389-07874BF53214}"/>
                </c:ext>
                <c:ext xmlns:c15="http://schemas.microsoft.com/office/drawing/2012/chart" uri="{CE6537A1-D6FC-4f65-9D91-7224C49458BB}">
                  <c15:dlblFieldTable>
                    <c15:dlblFTEntry>
                      <c15:txfldGUID>{623474E3-6DA0-4946-A0B2-C79ADC85DC7A}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669-48A6-A389-07874BF53214}"/>
            </c:ext>
          </c:extLst>
        </c:ser>
        <c:dLbls>
          <c:showLegendKey val="0"/>
          <c:showVal val="1"/>
          <c:showCatName val="0"/>
          <c:showSerName val="0"/>
          <c:showPercent val="0"/>
          <c:showBubbleSize val="0"/>
        </c:dLbls>
        <c:axId val="807920688"/>
        <c:axId val="807921864"/>
      </c:scatterChart>
      <c:valAx>
        <c:axId val="807920688"/>
        <c:scaling>
          <c:orientation val="minMax"/>
          <c:max val="58.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7921864"/>
        <c:crosses val="autoZero"/>
        <c:crossBetween val="midCat"/>
      </c:valAx>
      <c:valAx>
        <c:axId val="8079218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7920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C5D-4142-8B2C-BFB6F4E9D6E7}"/>
                </c:ext>
                <c:ext xmlns:c15="http://schemas.microsoft.com/office/drawing/2012/chart" uri="{CE6537A1-D6FC-4f65-9D91-7224C49458BB}">
                  <c15:dlblFieldTable>
                    <c15:dlblFTEntry>
                      <c15:txfldGUID>{FCFD5270-1D1D-4302-8329-10B2240F2D37}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C5D-4142-8B2C-BFB6F4E9D6E7}"/>
                </c:ext>
                <c:ext xmlns:c15="http://schemas.microsoft.com/office/drawing/2012/chart" uri="{CE6537A1-D6FC-4f65-9D91-7224C49458BB}">
                  <c15:dlblFieldTable>
                    <c15:dlblFTEntry>
                      <c15:txfldGUID>{FC182749-6479-426D-B2C8-427E38EF04B6}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C5D-4142-8B2C-BFB6F4E9D6E7}"/>
                </c:ext>
                <c:ext xmlns:c15="http://schemas.microsoft.com/office/drawing/2012/chart" uri="{CE6537A1-D6FC-4f65-9D91-7224C49458BB}">
                  <c15:dlblFieldTable>
                    <c15:dlblFTEntry>
                      <c15:txfldGUID>{745D4BC4-D19F-4AA3-8560-6E4A5B39BB54}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C5D-4142-8B2C-BFB6F4E9D6E7}"/>
                </c:ext>
                <c:ext xmlns:c15="http://schemas.microsoft.com/office/drawing/2012/chart" uri="{CE6537A1-D6FC-4f65-9D91-7224C49458BB}">
                  <c15:dlblFieldTable>
                    <c15:dlblFTEntry>
                      <c15:txfldGUID>{0504562F-D027-41ED-B17C-8BD4D2406D64}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C5D-4142-8B2C-BFB6F4E9D6E7}"/>
                </c:ext>
                <c:ext xmlns:c15="http://schemas.microsoft.com/office/drawing/2012/chart" uri="{CE6537A1-D6FC-4f65-9D91-7224C49458BB}">
                  <c15:dlblFieldTable>
                    <c15:dlblFTEntry>
                      <c15:txfldGUID>{7B7CEF50-634E-4891-A138-D5F551FBD6D7}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C5D-4142-8B2C-BFB6F4E9D6E7}"/>
                </c:ext>
                <c:ext xmlns:c15="http://schemas.microsoft.com/office/drawing/2012/chart" uri="{CE6537A1-D6FC-4f65-9D91-7224C49458BB}">
                  <c15:dlblFieldTable>
                    <c15:dlblFTEntry>
                      <c15:txfldGUID>{E88362E4-1D46-438E-82ED-37AA7FCB2258}</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C5D-4142-8B2C-BFB6F4E9D6E7}"/>
                </c:ext>
                <c:ext xmlns:c15="http://schemas.microsoft.com/office/drawing/2012/chart" uri="{CE6537A1-D6FC-4f65-9D91-7224C49458BB}">
                  <c15:dlblFieldTable>
                    <c15:dlblFTEntry>
                      <c15:txfldGUID>{44309BA5-C0A0-4E6F-A487-5D026F646E96}</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C5D-4142-8B2C-BFB6F4E9D6E7}"/>
                </c:ext>
                <c:ext xmlns:c15="http://schemas.microsoft.com/office/drawing/2012/chart" uri="{CE6537A1-D6FC-4f65-9D91-7224C49458BB}">
                  <c15:dlblFieldTable>
                    <c15:dlblFTEntry>
                      <c15:txfldGUID>{1CA223EF-EEA7-4992-A79D-372A9CA56E00}</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C5D-4142-8B2C-BFB6F4E9D6E7}"/>
                </c:ext>
                <c:ext xmlns:c15="http://schemas.microsoft.com/office/drawing/2012/chart" uri="{CE6537A1-D6FC-4f65-9D91-7224C49458BB}">
                  <c15:dlblFieldTable>
                    <c15:dlblFTEntry>
                      <c15:txfldGUID>{8B9E3A8F-6899-4102-BC1F-59E10F3D2F3F}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9.8000000000000007</c:v>
                </c:pt>
                <c:pt idx="16">
                  <c:v>10</c:v>
                </c:pt>
                <c:pt idx="24">
                  <c:v>10.199999999999999</c:v>
                </c:pt>
                <c:pt idx="32">
                  <c:v>9.8000000000000007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C5D-4142-8B2C-BFB6F4E9D6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C5D-4142-8B2C-BFB6F4E9D6E7}"/>
                </c:ext>
                <c:ext xmlns:c15="http://schemas.microsoft.com/office/drawing/2012/chart" uri="{CE6537A1-D6FC-4f65-9D91-7224C49458BB}">
                  <c15:dlblFieldTable>
                    <c15:dlblFTEntry>
                      <c15:txfldGUID>{EA2E9C91-DC1C-4F09-9A4D-064D1BCDA27B}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C5D-4142-8B2C-BFB6F4E9D6E7}"/>
                </c:ext>
                <c:ext xmlns:c15="http://schemas.microsoft.com/office/drawing/2012/chart" uri="{CE6537A1-D6FC-4f65-9D91-7224C49458BB}">
                  <c15:dlblFieldTable>
                    <c15:dlblFTEntry>
                      <c15:txfldGUID>{E45BF0B1-9E74-419C-93D6-E25BEBB11738}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C5D-4142-8B2C-BFB6F4E9D6E7}"/>
                </c:ext>
                <c:ext xmlns:c15="http://schemas.microsoft.com/office/drawing/2012/chart" uri="{CE6537A1-D6FC-4f65-9D91-7224C49458BB}">
                  <c15:dlblFieldTable>
                    <c15:dlblFTEntry>
                      <c15:txfldGUID>{007AC92A-E7C0-4C63-892B-FA57DD7A54A4}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C5D-4142-8B2C-BFB6F4E9D6E7}"/>
                </c:ext>
                <c:ext xmlns:c15="http://schemas.microsoft.com/office/drawing/2012/chart" uri="{CE6537A1-D6FC-4f65-9D91-7224C49458BB}">
                  <c15:dlblFieldTable>
                    <c15:dlblFTEntry>
                      <c15:txfldGUID>{2A58DBCA-2776-490A-9DA6-3904CFC8815F}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C5D-4142-8B2C-BFB6F4E9D6E7}"/>
                </c:ext>
                <c:ext xmlns:c15="http://schemas.microsoft.com/office/drawing/2012/chart" uri="{CE6537A1-D6FC-4f65-9D91-7224C49458BB}">
                  <c15:dlblFieldTable>
                    <c15:dlblFTEntry>
                      <c15:txfldGUID>{4ED81D80-EAE0-4621-9EE2-062DE3FF3910}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C5D-4142-8B2C-BFB6F4E9D6E7}"/>
                </c:ext>
                <c:ext xmlns:c15="http://schemas.microsoft.com/office/drawing/2012/chart" uri="{CE6537A1-D6FC-4f65-9D91-7224C49458BB}">
                  <c15:dlblFieldTable>
                    <c15:dlblFTEntry>
                      <c15:txfldGUID>{38678F19-6AE4-499D-8908-87DCAE2A2F28}</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C5D-4142-8B2C-BFB6F4E9D6E7}"/>
                </c:ext>
                <c:ext xmlns:c15="http://schemas.microsoft.com/office/drawing/2012/chart" uri="{CE6537A1-D6FC-4f65-9D91-7224C49458BB}">
                  <c15:dlblFieldTable>
                    <c15:dlblFTEntry>
                      <c15:txfldGUID>{87E3847A-07F9-44C8-8DC7-17BA035CB48A}</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C5D-4142-8B2C-BFB6F4E9D6E7}"/>
                </c:ext>
                <c:ext xmlns:c15="http://schemas.microsoft.com/office/drawing/2012/chart" uri="{CE6537A1-D6FC-4f65-9D91-7224C49458BB}">
                  <c15:dlblFieldTable>
                    <c15:dlblFTEntry>
                      <c15:txfldGUID>{633FB8CB-E042-4ED9-A457-00241BF8B1BF}</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C5D-4142-8B2C-BFB6F4E9D6E7}"/>
                </c:ext>
                <c:ext xmlns:c15="http://schemas.microsoft.com/office/drawing/2012/chart" uri="{CE6537A1-D6FC-4f65-9D91-7224C49458BB}">
                  <c15:dlblFieldTable>
                    <c15:dlblFTEntry>
                      <c15:txfldGUID>{049E9DE4-EDED-411B-B2B6-136C10A22A69}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C5D-4142-8B2C-BFB6F4E9D6E7}"/>
            </c:ext>
          </c:extLst>
        </c:ser>
        <c:dLbls>
          <c:showLegendKey val="0"/>
          <c:showVal val="1"/>
          <c:showCatName val="0"/>
          <c:showSerName val="0"/>
          <c:showPercent val="0"/>
          <c:showBubbleSize val="0"/>
        </c:dLbls>
        <c:axId val="807915592"/>
        <c:axId val="807916768"/>
      </c:scatterChart>
      <c:valAx>
        <c:axId val="807915592"/>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7916768"/>
        <c:crosses val="autoZero"/>
        <c:crossBetween val="midCat"/>
      </c:valAx>
      <c:valAx>
        <c:axId val="8079167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7915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算入公債費等が同程度の比率で減少している。そのため、実質公債費率の分子も緩やかに減少している。わが町は、算入率の高い過疎債を主に借り入れているが、償還期間が短いため、金額も大きくなっている。今後も有利な起債をよく選び、借入をする際は慎重に行っていきた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将来負担額は新規借入額の増により増加した。公営企業債等繰入見込額は新規借入額より、元金償還額の方が多いため減少している。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充当可能基金が、新庁舎建設基金の取崩しが進み減少している。令和元年～令和２年度に本格的な工事が始まるのでさらに、減少すると思われる。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上記のとおり、充当可能財源が減少すると思われるため、このままだと将来負担比率の分子は増加すると見込んでいる。新規地方債の発行には慎重を期していきたい。</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山口県上関町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風力発電事業特別会計の建設に要する費用のために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百万円基金から取り崩して繰り出しを実施した。そのため、基金残高が減少した。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新庁舎建設事業が本格化し、その財源に充てるため令和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年まで取崩しが大きくなる見込みである。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・新庁舎建設基金　：町の新庁舎建設に必要な財源の確保を図る。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・ふるさと振興基金：ふるさと振興にかかる事業の推進を図る。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ふるさと振興基金から、風力発電事業特別会計への繰出しのため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百万円を取り崩したが、剰余財源を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百万円積み立てたため、著しく基金残高が減少したわけでもない。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新庁舎建設基金の取崩しが大きくなるため、その他特定目的基金の残高は減少する見込みである。将来負担比率が算定されないように基金残高の把握をしながら財政運営を行っていく。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取崩しをする必要がなくなったため、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百万円の積立のみを行った。よって、基金残高が増加した。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財源不足が過大とならないように適切な財政運営を行い、基金残高維持できるように取り組む。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取崩しはなく、利子のみを積み立てたため例年通りを推移している。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新たな積立や、取崩しの予定はない。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2,758
2,756
34.69
4,457,057
4,296,502
103,348
1,796,827
3,471,086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総合文化センターの建設や、上関中学校建て替えがあり全国平均・山口県平均を下回っている。しばらく上昇傾向が続くが、令和３年度の新庁舎建設により有形固定資産減価償却率が再低下するものと見込まれ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3" name="直線コネクタ 72"/>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4"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5" name="直線コネクタ 74"/>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136330</xdr:rowOff>
    </xdr:from>
    <xdr:ext cx="405111" cy="259045"/>
    <xdr:sp macro="" textlink="">
      <xdr:nvSpPr>
        <xdr:cNvPr id="78" name="有形固定資産減価償却率平均値テキスト"/>
        <xdr:cNvSpPr txBox="1"/>
      </xdr:nvSpPr>
      <xdr:spPr>
        <a:xfrm>
          <a:off x="4813300" y="587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9" name="フローチャート: 判断 78"/>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80" name="フローチャート: 判断 79"/>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1" name="フローチャート: 判断 80"/>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2" name="フローチャート: 判断 81"/>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8" name="楕円 87"/>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131462</xdr:rowOff>
    </xdr:from>
    <xdr:ext cx="405111" cy="259045"/>
    <xdr:sp macro="" textlink="">
      <xdr:nvSpPr>
        <xdr:cNvPr id="89" name="有形固定資産減価償却率該当値テキスト"/>
        <xdr:cNvSpPr txBox="1"/>
      </xdr:nvSpPr>
      <xdr:spPr>
        <a:xfrm>
          <a:off x="48133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82338</xdr:rowOff>
    </xdr:from>
    <xdr:to>
      <xdr:col>19</xdr:col>
      <xdr:colOff>187325</xdr:colOff>
      <xdr:row>32</xdr:row>
      <xdr:rowOff>12488</xdr:rowOff>
    </xdr:to>
    <xdr:sp macro="" textlink="">
      <xdr:nvSpPr>
        <xdr:cNvPr id="90" name="楕円 89"/>
        <xdr:cNvSpPr/>
      </xdr:nvSpPr>
      <xdr:spPr>
        <a:xfrm>
          <a:off x="40005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133138</xdr:rowOff>
    </xdr:to>
    <xdr:cxnSp macro="">
      <xdr:nvCxnSpPr>
        <xdr:cNvPr id="91" name="直線コネクタ 90"/>
        <xdr:cNvCxnSpPr/>
      </xdr:nvCxnSpPr>
      <xdr:spPr>
        <a:xfrm flipV="1">
          <a:off x="4051300" y="6118860"/>
          <a:ext cx="7112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92" name="楕円 91"/>
        <xdr:cNvSpPr/>
      </xdr:nvSpPr>
      <xdr:spPr>
        <a:xfrm>
          <a:off x="323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133138</xdr:rowOff>
    </xdr:from>
    <xdr:to>
      <xdr:col>19</xdr:col>
      <xdr:colOff>136525</xdr:colOff>
      <xdr:row>32</xdr:row>
      <xdr:rowOff>12065</xdr:rowOff>
    </xdr:to>
    <xdr:cxnSp macro="">
      <xdr:nvCxnSpPr>
        <xdr:cNvPr id="93" name="直線コネクタ 92"/>
        <xdr:cNvCxnSpPr/>
      </xdr:nvCxnSpPr>
      <xdr:spPr>
        <a:xfrm flipV="1">
          <a:off x="3289300" y="621961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15240</xdr:rowOff>
    </xdr:from>
    <xdr:to>
      <xdr:col>11</xdr:col>
      <xdr:colOff>187325</xdr:colOff>
      <xdr:row>32</xdr:row>
      <xdr:rowOff>116840</xdr:rowOff>
    </xdr:to>
    <xdr:sp macro="" textlink="">
      <xdr:nvSpPr>
        <xdr:cNvPr id="94" name="楕円 93"/>
        <xdr:cNvSpPr/>
      </xdr:nvSpPr>
      <xdr:spPr>
        <a:xfrm>
          <a:off x="2476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32</xdr:row>
      <xdr:rowOff>66040</xdr:rowOff>
    </xdr:to>
    <xdr:cxnSp macro="">
      <xdr:nvCxnSpPr>
        <xdr:cNvPr id="95" name="直線コネクタ 94"/>
        <xdr:cNvCxnSpPr/>
      </xdr:nvCxnSpPr>
      <xdr:spPr>
        <a:xfrm flipV="1">
          <a:off x="2527300" y="626999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96" name="n_1aveValue有形固定資産減価償却率"/>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97" name="n_2aveValue有形固定資産減価償却率"/>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8" name="n_3aveValue有形固定資産減価償却率"/>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3615</xdr:rowOff>
    </xdr:from>
    <xdr:ext cx="405111" cy="259045"/>
    <xdr:sp macro="" textlink="">
      <xdr:nvSpPr>
        <xdr:cNvPr id="99" name="n_1mainValue有形固定資産減価償却率"/>
        <xdr:cNvSpPr txBox="1"/>
      </xdr:nvSpPr>
      <xdr:spPr>
        <a:xfrm>
          <a:off x="3836044" y="62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100" name="n_2mainValue有形固定資産減価償却率"/>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107967</xdr:rowOff>
    </xdr:from>
    <xdr:ext cx="405111" cy="259045"/>
    <xdr:sp macro="" textlink="">
      <xdr:nvSpPr>
        <xdr:cNvPr id="101" name="n_3mainValue有形固定資産減価償却率"/>
        <xdr:cNvSpPr txBox="1"/>
      </xdr:nvSpPr>
      <xdr:spPr>
        <a:xfrm>
          <a:off x="2324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全国平均・山口県内平均を下回っている。平成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から新庁舎建設事業が始まり、充当可能基金の取崩しが増えたことで債務償還可能比率が上昇した。また、充当可能基金の取崩しは今後も増加するため、まだ債務償還可能年数は上昇するものと見込まれる。今後も数値が上昇しないよう業務支出を削減することに努めたい。</a:t>
          </a: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30" name="直線コネクタ 129"/>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33" name="債務償還比率最大値テキスト"/>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4" name="直線コネクタ 133"/>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35" name="債務償還比率平均値テキスト"/>
        <xdr:cNvSpPr txBox="1"/>
      </xdr:nvSpPr>
      <xdr:spPr>
        <a:xfrm>
          <a:off x="14846300"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6" name="フローチャート: 判断 135"/>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7" name="フローチャート: 判断 136"/>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48225</xdr:rowOff>
    </xdr:from>
    <xdr:to>
      <xdr:col>76</xdr:col>
      <xdr:colOff>73025</xdr:colOff>
      <xdr:row>32</xdr:row>
      <xdr:rowOff>149825</xdr:rowOff>
    </xdr:to>
    <xdr:sp macro="" textlink="">
      <xdr:nvSpPr>
        <xdr:cNvPr id="143" name="楕円 142"/>
        <xdr:cNvSpPr/>
      </xdr:nvSpPr>
      <xdr:spPr>
        <a:xfrm>
          <a:off x="14744700" y="63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26652</xdr:rowOff>
    </xdr:from>
    <xdr:ext cx="469744" cy="259045"/>
    <xdr:sp macro="" textlink="">
      <xdr:nvSpPr>
        <xdr:cNvPr id="144" name="債務償還比率該当値テキスト"/>
        <xdr:cNvSpPr txBox="1"/>
      </xdr:nvSpPr>
      <xdr:spPr>
        <a:xfrm>
          <a:off x="14846300" y="628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171408</xdr:rowOff>
    </xdr:from>
    <xdr:to>
      <xdr:col>72</xdr:col>
      <xdr:colOff>123825</xdr:colOff>
      <xdr:row>33</xdr:row>
      <xdr:rowOff>101558</xdr:rowOff>
    </xdr:to>
    <xdr:sp macro="" textlink="">
      <xdr:nvSpPr>
        <xdr:cNvPr id="145" name="楕円 144"/>
        <xdr:cNvSpPr/>
      </xdr:nvSpPr>
      <xdr:spPr>
        <a:xfrm>
          <a:off x="14033500" y="64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99025</xdr:rowOff>
    </xdr:from>
    <xdr:to>
      <xdr:col>76</xdr:col>
      <xdr:colOff>22225</xdr:colOff>
      <xdr:row>33</xdr:row>
      <xdr:rowOff>50758</xdr:rowOff>
    </xdr:to>
    <xdr:cxnSp macro="">
      <xdr:nvCxnSpPr>
        <xdr:cNvPr id="146" name="直線コネクタ 145"/>
        <xdr:cNvCxnSpPr/>
      </xdr:nvCxnSpPr>
      <xdr:spPr>
        <a:xfrm flipV="1">
          <a:off x="14084300" y="6356950"/>
          <a:ext cx="711200" cy="12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64759</xdr:rowOff>
    </xdr:from>
    <xdr:ext cx="469744" cy="259045"/>
    <xdr:sp macro="" textlink="">
      <xdr:nvSpPr>
        <xdr:cNvPr id="147" name="n_1aveValue債務償還比率"/>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92684</xdr:rowOff>
    </xdr:from>
    <xdr:ext cx="469744" cy="259045"/>
    <xdr:sp macro="" textlink="">
      <xdr:nvSpPr>
        <xdr:cNvPr id="148" name="n_1mainValue債務償還比率"/>
        <xdr:cNvSpPr txBox="1"/>
      </xdr:nvSpPr>
      <xdr:spPr>
        <a:xfrm>
          <a:off x="13836727" y="65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2,758
2,756
34.69
4,457,057
4,296,502
103,348
1,796,827
3,471,086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29972</xdr:rowOff>
    </xdr:from>
    <xdr:to>
      <xdr:col>24</xdr:col>
      <xdr:colOff>114300</xdr:colOff>
      <xdr:row>38</xdr:row>
      <xdr:rowOff>131572</xdr:rowOff>
    </xdr:to>
    <xdr:sp macro="" textlink="">
      <xdr:nvSpPr>
        <xdr:cNvPr id="69" name="楕円 68"/>
        <xdr:cNvSpPr/>
      </xdr:nvSpPr>
      <xdr:spPr>
        <a:xfrm>
          <a:off x="45847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52849</xdr:rowOff>
    </xdr:from>
    <xdr:ext cx="405111" cy="259045"/>
    <xdr:sp macro="" textlink="">
      <xdr:nvSpPr>
        <xdr:cNvPr id="70" name="【道路】&#10;有形固定資産減価償却率該当値テキスト"/>
        <xdr:cNvSpPr txBox="1"/>
      </xdr:nvSpPr>
      <xdr:spPr>
        <a:xfrm>
          <a:off x="4673600" y="639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68834</xdr:rowOff>
    </xdr:from>
    <xdr:to>
      <xdr:col>20</xdr:col>
      <xdr:colOff>38100</xdr:colOff>
      <xdr:row>38</xdr:row>
      <xdr:rowOff>170434</xdr:rowOff>
    </xdr:to>
    <xdr:sp macro="" textlink="">
      <xdr:nvSpPr>
        <xdr:cNvPr id="71" name="楕円 70"/>
        <xdr:cNvSpPr/>
      </xdr:nvSpPr>
      <xdr:spPr>
        <a:xfrm>
          <a:off x="3746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80772</xdr:rowOff>
    </xdr:from>
    <xdr:to>
      <xdr:col>24</xdr:col>
      <xdr:colOff>63500</xdr:colOff>
      <xdr:row>38</xdr:row>
      <xdr:rowOff>119634</xdr:rowOff>
    </xdr:to>
    <xdr:cxnSp macro="">
      <xdr:nvCxnSpPr>
        <xdr:cNvPr id="72" name="直線コネクタ 71"/>
        <xdr:cNvCxnSpPr/>
      </xdr:nvCxnSpPr>
      <xdr:spPr>
        <a:xfrm flipV="1">
          <a:off x="3797300" y="659587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114554</xdr:rowOff>
    </xdr:from>
    <xdr:to>
      <xdr:col>15</xdr:col>
      <xdr:colOff>101600</xdr:colOff>
      <xdr:row>39</xdr:row>
      <xdr:rowOff>44704</xdr:rowOff>
    </xdr:to>
    <xdr:sp macro="" textlink="">
      <xdr:nvSpPr>
        <xdr:cNvPr id="73" name="楕円 72"/>
        <xdr:cNvSpPr/>
      </xdr:nvSpPr>
      <xdr:spPr>
        <a:xfrm>
          <a:off x="2857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119634</xdr:rowOff>
    </xdr:from>
    <xdr:to>
      <xdr:col>19</xdr:col>
      <xdr:colOff>177800</xdr:colOff>
      <xdr:row>38</xdr:row>
      <xdr:rowOff>165354</xdr:rowOff>
    </xdr:to>
    <xdr:cxnSp macro="">
      <xdr:nvCxnSpPr>
        <xdr:cNvPr id="74" name="直線コネクタ 73"/>
        <xdr:cNvCxnSpPr/>
      </xdr:nvCxnSpPr>
      <xdr:spPr>
        <a:xfrm flipV="1">
          <a:off x="2908300" y="66347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157988</xdr:rowOff>
    </xdr:from>
    <xdr:to>
      <xdr:col>10</xdr:col>
      <xdr:colOff>165100</xdr:colOff>
      <xdr:row>39</xdr:row>
      <xdr:rowOff>88138</xdr:rowOff>
    </xdr:to>
    <xdr:sp macro="" textlink="">
      <xdr:nvSpPr>
        <xdr:cNvPr id="75" name="楕円 74"/>
        <xdr:cNvSpPr/>
      </xdr:nvSpPr>
      <xdr:spPr>
        <a:xfrm>
          <a:off x="1968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165354</xdr:rowOff>
    </xdr:from>
    <xdr:to>
      <xdr:col>15</xdr:col>
      <xdr:colOff>50800</xdr:colOff>
      <xdr:row>39</xdr:row>
      <xdr:rowOff>37338</xdr:rowOff>
    </xdr:to>
    <xdr:cxnSp macro="">
      <xdr:nvCxnSpPr>
        <xdr:cNvPr id="76" name="直線コネクタ 75"/>
        <xdr:cNvCxnSpPr/>
      </xdr:nvCxnSpPr>
      <xdr:spPr>
        <a:xfrm flipV="1">
          <a:off x="2019300" y="66804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7" name="n_1aveValue【道路】&#10;有形固定資産減価償却率"/>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8"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127271</xdr:rowOff>
    </xdr:from>
    <xdr:ext cx="405111" cy="259045"/>
    <xdr:sp macro="" textlink="">
      <xdr:nvSpPr>
        <xdr:cNvPr id="79" name="n_3aveValue【道路】&#10;有形固定資産減価償却率"/>
        <xdr:cNvSpPr txBox="1"/>
      </xdr:nvSpPr>
      <xdr:spPr>
        <a:xfrm>
          <a:off x="1816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15511</xdr:rowOff>
    </xdr:from>
    <xdr:ext cx="405111" cy="259045"/>
    <xdr:sp macro="" textlink="">
      <xdr:nvSpPr>
        <xdr:cNvPr id="80" name="n_1mainValue【道路】&#10;有形固定資産減価償却率"/>
        <xdr:cNvSpPr txBox="1"/>
      </xdr:nvSpPr>
      <xdr:spPr>
        <a:xfrm>
          <a:off x="35820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61231</xdr:rowOff>
    </xdr:from>
    <xdr:ext cx="405111" cy="259045"/>
    <xdr:sp macro="" textlink="">
      <xdr:nvSpPr>
        <xdr:cNvPr id="81" name="n_2mainValue【道路】&#10;有形固定資産減価償却率"/>
        <xdr:cNvSpPr txBox="1"/>
      </xdr:nvSpPr>
      <xdr:spPr>
        <a:xfrm>
          <a:off x="2705744" y="640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104665</xdr:rowOff>
    </xdr:from>
    <xdr:ext cx="405111" cy="259045"/>
    <xdr:sp macro="" textlink="">
      <xdr:nvSpPr>
        <xdr:cNvPr id="82" name="n_3mainValue【道路】&#10;有形固定資産減価償却率"/>
        <xdr:cNvSpPr txBox="1"/>
      </xdr:nvSpPr>
      <xdr:spPr>
        <a:xfrm>
          <a:off x="1816744" y="64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156748</xdr:rowOff>
    </xdr:from>
    <xdr:ext cx="534377" cy="259045"/>
    <xdr:sp macro="" textlink="">
      <xdr:nvSpPr>
        <xdr:cNvPr id="109" name="【道路】&#10;一人当たり延長平均値テキスト"/>
        <xdr:cNvSpPr txBox="1"/>
      </xdr:nvSpPr>
      <xdr:spPr>
        <a:xfrm>
          <a:off x="10515600" y="684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3" name="フローチャート: 判断 112"/>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158566</xdr:rowOff>
    </xdr:from>
    <xdr:to>
      <xdr:col>55</xdr:col>
      <xdr:colOff>50800</xdr:colOff>
      <xdr:row>41</xdr:row>
      <xdr:rowOff>88716</xdr:rowOff>
    </xdr:to>
    <xdr:sp macro="" textlink="">
      <xdr:nvSpPr>
        <xdr:cNvPr id="119" name="楕円 118"/>
        <xdr:cNvSpPr/>
      </xdr:nvSpPr>
      <xdr:spPr>
        <a:xfrm>
          <a:off x="10426700" y="70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112297</xdr:rowOff>
    </xdr:from>
    <xdr:ext cx="534377" cy="259045"/>
    <xdr:sp macro="" textlink="">
      <xdr:nvSpPr>
        <xdr:cNvPr id="120" name="【道路】&#10;一人当たり延長該当値テキスト"/>
        <xdr:cNvSpPr txBox="1"/>
      </xdr:nvSpPr>
      <xdr:spPr>
        <a:xfrm>
          <a:off x="10515600" y="697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162551</xdr:rowOff>
    </xdr:from>
    <xdr:to>
      <xdr:col>50</xdr:col>
      <xdr:colOff>165100</xdr:colOff>
      <xdr:row>41</xdr:row>
      <xdr:rowOff>92701</xdr:rowOff>
    </xdr:to>
    <xdr:sp macro="" textlink="">
      <xdr:nvSpPr>
        <xdr:cNvPr id="121" name="楕円 120"/>
        <xdr:cNvSpPr/>
      </xdr:nvSpPr>
      <xdr:spPr>
        <a:xfrm>
          <a:off x="9588500" y="702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37916</xdr:rowOff>
    </xdr:from>
    <xdr:to>
      <xdr:col>55</xdr:col>
      <xdr:colOff>0</xdr:colOff>
      <xdr:row>41</xdr:row>
      <xdr:rowOff>41901</xdr:rowOff>
    </xdr:to>
    <xdr:cxnSp macro="">
      <xdr:nvCxnSpPr>
        <xdr:cNvPr id="122" name="直線コネクタ 121"/>
        <xdr:cNvCxnSpPr/>
      </xdr:nvCxnSpPr>
      <xdr:spPr>
        <a:xfrm flipV="1">
          <a:off x="9639300" y="7067366"/>
          <a:ext cx="8382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165004</xdr:rowOff>
    </xdr:from>
    <xdr:to>
      <xdr:col>46</xdr:col>
      <xdr:colOff>38100</xdr:colOff>
      <xdr:row>41</xdr:row>
      <xdr:rowOff>95154</xdr:rowOff>
    </xdr:to>
    <xdr:sp macro="" textlink="">
      <xdr:nvSpPr>
        <xdr:cNvPr id="123" name="楕円 122"/>
        <xdr:cNvSpPr/>
      </xdr:nvSpPr>
      <xdr:spPr>
        <a:xfrm>
          <a:off x="8699500" y="70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41901</xdr:rowOff>
    </xdr:from>
    <xdr:to>
      <xdr:col>50</xdr:col>
      <xdr:colOff>114300</xdr:colOff>
      <xdr:row>41</xdr:row>
      <xdr:rowOff>44354</xdr:rowOff>
    </xdr:to>
    <xdr:cxnSp macro="">
      <xdr:nvCxnSpPr>
        <xdr:cNvPr id="124" name="直線コネクタ 123"/>
        <xdr:cNvCxnSpPr/>
      </xdr:nvCxnSpPr>
      <xdr:spPr>
        <a:xfrm flipV="1">
          <a:off x="8750300" y="7071351"/>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168408</xdr:rowOff>
    </xdr:from>
    <xdr:to>
      <xdr:col>41</xdr:col>
      <xdr:colOff>101600</xdr:colOff>
      <xdr:row>41</xdr:row>
      <xdr:rowOff>98558</xdr:rowOff>
    </xdr:to>
    <xdr:sp macro="" textlink="">
      <xdr:nvSpPr>
        <xdr:cNvPr id="125" name="楕円 124"/>
        <xdr:cNvSpPr/>
      </xdr:nvSpPr>
      <xdr:spPr>
        <a:xfrm>
          <a:off x="7810500" y="70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44354</xdr:rowOff>
    </xdr:from>
    <xdr:to>
      <xdr:col>45</xdr:col>
      <xdr:colOff>177800</xdr:colOff>
      <xdr:row>41</xdr:row>
      <xdr:rowOff>47758</xdr:rowOff>
    </xdr:to>
    <xdr:cxnSp macro="">
      <xdr:nvCxnSpPr>
        <xdr:cNvPr id="126" name="直線コネクタ 125"/>
        <xdr:cNvCxnSpPr/>
      </xdr:nvCxnSpPr>
      <xdr:spPr>
        <a:xfrm flipV="1">
          <a:off x="7861300" y="7073804"/>
          <a:ext cx="8890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7" name="n_1aveValue【道路】&#10;一人当たり延長"/>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8" name="n_2aveValue【道路】&#10;一人当たり延長"/>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29" name="n_3aveValue【道路】&#10;一人当たり延長"/>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83828</xdr:rowOff>
    </xdr:from>
    <xdr:ext cx="534377" cy="259045"/>
    <xdr:sp macro="" textlink="">
      <xdr:nvSpPr>
        <xdr:cNvPr id="130" name="n_1mainValue【道路】&#10;一人当たり延長"/>
        <xdr:cNvSpPr txBox="1"/>
      </xdr:nvSpPr>
      <xdr:spPr>
        <a:xfrm>
          <a:off x="9359411" y="71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86281</xdr:rowOff>
    </xdr:from>
    <xdr:ext cx="534377" cy="259045"/>
    <xdr:sp macro="" textlink="">
      <xdr:nvSpPr>
        <xdr:cNvPr id="131" name="n_2mainValue【道路】&#10;一人当たり延長"/>
        <xdr:cNvSpPr txBox="1"/>
      </xdr:nvSpPr>
      <xdr:spPr>
        <a:xfrm>
          <a:off x="8483111" y="711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89685</xdr:rowOff>
    </xdr:from>
    <xdr:ext cx="534377" cy="259045"/>
    <xdr:sp macro="" textlink="">
      <xdr:nvSpPr>
        <xdr:cNvPr id="132" name="n_3mainValue【道路】&#10;一人当たり延長"/>
        <xdr:cNvSpPr txBox="1"/>
      </xdr:nvSpPr>
      <xdr:spPr>
        <a:xfrm>
          <a:off x="7594111" y="71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8000</xdr:rowOff>
    </xdr:from>
    <xdr:ext cx="405111" cy="259045"/>
    <xdr:sp macro="" textlink="">
      <xdr:nvSpPr>
        <xdr:cNvPr id="163" name="【橋りょう・トンネル】&#10;有形固定資産減価償却率平均値テキスト"/>
        <xdr:cNvSpPr txBox="1"/>
      </xdr:nvSpPr>
      <xdr:spPr>
        <a:xfrm>
          <a:off x="4673600" y="995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7" name="フローチャート: 判断 166"/>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169635</xdr:rowOff>
    </xdr:from>
    <xdr:to>
      <xdr:col>24</xdr:col>
      <xdr:colOff>114300</xdr:colOff>
      <xdr:row>60</xdr:row>
      <xdr:rowOff>99785</xdr:rowOff>
    </xdr:to>
    <xdr:sp macro="" textlink="">
      <xdr:nvSpPr>
        <xdr:cNvPr id="173" name="楕円 172"/>
        <xdr:cNvSpPr/>
      </xdr:nvSpPr>
      <xdr:spPr>
        <a:xfrm>
          <a:off x="4584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148062</xdr:rowOff>
    </xdr:from>
    <xdr:ext cx="405111" cy="259045"/>
    <xdr:sp macro="" textlink="">
      <xdr:nvSpPr>
        <xdr:cNvPr id="174" name="【橋りょう・トンネル】&#10;有形固定資産減価償却率該当値テキスト"/>
        <xdr:cNvSpPr txBox="1"/>
      </xdr:nvSpPr>
      <xdr:spPr>
        <a:xfrm>
          <a:off x="4673600"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25944</xdr:rowOff>
    </xdr:from>
    <xdr:to>
      <xdr:col>20</xdr:col>
      <xdr:colOff>38100</xdr:colOff>
      <xdr:row>60</xdr:row>
      <xdr:rowOff>127544</xdr:rowOff>
    </xdr:to>
    <xdr:sp macro="" textlink="">
      <xdr:nvSpPr>
        <xdr:cNvPr id="175" name="楕円 174"/>
        <xdr:cNvSpPr/>
      </xdr:nvSpPr>
      <xdr:spPr>
        <a:xfrm>
          <a:off x="3746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48985</xdr:rowOff>
    </xdr:from>
    <xdr:to>
      <xdr:col>24</xdr:col>
      <xdr:colOff>63500</xdr:colOff>
      <xdr:row>60</xdr:row>
      <xdr:rowOff>76744</xdr:rowOff>
    </xdr:to>
    <xdr:cxnSp macro="">
      <xdr:nvCxnSpPr>
        <xdr:cNvPr id="176" name="直線コネクタ 175"/>
        <xdr:cNvCxnSpPr/>
      </xdr:nvCxnSpPr>
      <xdr:spPr>
        <a:xfrm flipV="1">
          <a:off x="3797300" y="10335985"/>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77" name="楕円 176"/>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76744</xdr:rowOff>
    </xdr:from>
    <xdr:to>
      <xdr:col>19</xdr:col>
      <xdr:colOff>177800</xdr:colOff>
      <xdr:row>60</xdr:row>
      <xdr:rowOff>102870</xdr:rowOff>
    </xdr:to>
    <xdr:cxnSp macro="">
      <xdr:nvCxnSpPr>
        <xdr:cNvPr id="178" name="直線コネクタ 177"/>
        <xdr:cNvCxnSpPr/>
      </xdr:nvCxnSpPr>
      <xdr:spPr>
        <a:xfrm flipV="1">
          <a:off x="2908300" y="103637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79828</xdr:rowOff>
    </xdr:from>
    <xdr:to>
      <xdr:col>10</xdr:col>
      <xdr:colOff>165100</xdr:colOff>
      <xdr:row>61</xdr:row>
      <xdr:rowOff>9978</xdr:rowOff>
    </xdr:to>
    <xdr:sp macro="" textlink="">
      <xdr:nvSpPr>
        <xdr:cNvPr id="179" name="楕円 178"/>
        <xdr:cNvSpPr/>
      </xdr:nvSpPr>
      <xdr:spPr>
        <a:xfrm>
          <a:off x="1968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130628</xdr:rowOff>
    </xdr:to>
    <xdr:cxnSp macro="">
      <xdr:nvCxnSpPr>
        <xdr:cNvPr id="180" name="直線コネクタ 179"/>
        <xdr:cNvCxnSpPr/>
      </xdr:nvCxnSpPr>
      <xdr:spPr>
        <a:xfrm flipV="1">
          <a:off x="2019300" y="103898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81" name="n_1aveValue【橋りょう・トンネル】&#10;有形固定資産減価償却率"/>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82" name="n_2aveValue【橋りょう・トンネル】&#10;有形固定資産減価償却率"/>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83"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118671</xdr:rowOff>
    </xdr:from>
    <xdr:ext cx="405111" cy="259045"/>
    <xdr:sp macro="" textlink="">
      <xdr:nvSpPr>
        <xdr:cNvPr id="184" name="n_1mainValue【橋りょう・トンネル】&#10;有形固定資産減価償却率"/>
        <xdr:cNvSpPr txBox="1"/>
      </xdr:nvSpPr>
      <xdr:spPr>
        <a:xfrm>
          <a:off x="35820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144797</xdr:rowOff>
    </xdr:from>
    <xdr:ext cx="405111" cy="259045"/>
    <xdr:sp macro="" textlink="">
      <xdr:nvSpPr>
        <xdr:cNvPr id="185" name="n_2mainValue【橋りょう・トンネル】&#10;有形固定資産減価償却率"/>
        <xdr:cNvSpPr txBox="1"/>
      </xdr:nvSpPr>
      <xdr:spPr>
        <a:xfrm>
          <a:off x="2705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86" name="n_3main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15" name="【橋りょう・トンネル】&#10;一人当たり有形固定資産（償却資産）額平均値テキスト"/>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9" name="フローチャート: 判断 218"/>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20094</xdr:rowOff>
    </xdr:from>
    <xdr:to>
      <xdr:col>55</xdr:col>
      <xdr:colOff>50800</xdr:colOff>
      <xdr:row>64</xdr:row>
      <xdr:rowOff>121694</xdr:rowOff>
    </xdr:to>
    <xdr:sp macro="" textlink="">
      <xdr:nvSpPr>
        <xdr:cNvPr id="225" name="楕円 224"/>
        <xdr:cNvSpPr/>
      </xdr:nvSpPr>
      <xdr:spPr>
        <a:xfrm>
          <a:off x="10426700" y="109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106471</xdr:rowOff>
    </xdr:from>
    <xdr:ext cx="534377" cy="259045"/>
    <xdr:sp macro="" textlink="">
      <xdr:nvSpPr>
        <xdr:cNvPr id="226" name="【橋りょう・トンネル】&#10;一人当たり有形固定資産（償却資産）額該当値テキスト"/>
        <xdr:cNvSpPr txBox="1"/>
      </xdr:nvSpPr>
      <xdr:spPr>
        <a:xfrm>
          <a:off x="10515600" y="1090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20296</xdr:rowOff>
    </xdr:from>
    <xdr:to>
      <xdr:col>50</xdr:col>
      <xdr:colOff>165100</xdr:colOff>
      <xdr:row>64</xdr:row>
      <xdr:rowOff>121896</xdr:rowOff>
    </xdr:to>
    <xdr:sp macro="" textlink="">
      <xdr:nvSpPr>
        <xdr:cNvPr id="227" name="楕円 226"/>
        <xdr:cNvSpPr/>
      </xdr:nvSpPr>
      <xdr:spPr>
        <a:xfrm>
          <a:off x="9588500" y="1099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70894</xdr:rowOff>
    </xdr:from>
    <xdr:to>
      <xdr:col>55</xdr:col>
      <xdr:colOff>0</xdr:colOff>
      <xdr:row>64</xdr:row>
      <xdr:rowOff>71096</xdr:rowOff>
    </xdr:to>
    <xdr:cxnSp macro="">
      <xdr:nvCxnSpPr>
        <xdr:cNvPr id="228" name="直線コネクタ 227"/>
        <xdr:cNvCxnSpPr/>
      </xdr:nvCxnSpPr>
      <xdr:spPr>
        <a:xfrm flipV="1">
          <a:off x="9639300" y="11043694"/>
          <a:ext cx="8382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20433</xdr:rowOff>
    </xdr:from>
    <xdr:to>
      <xdr:col>46</xdr:col>
      <xdr:colOff>38100</xdr:colOff>
      <xdr:row>64</xdr:row>
      <xdr:rowOff>122033</xdr:rowOff>
    </xdr:to>
    <xdr:sp macro="" textlink="">
      <xdr:nvSpPr>
        <xdr:cNvPr id="229" name="楕円 228"/>
        <xdr:cNvSpPr/>
      </xdr:nvSpPr>
      <xdr:spPr>
        <a:xfrm>
          <a:off x="8699500" y="1099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71096</xdr:rowOff>
    </xdr:from>
    <xdr:to>
      <xdr:col>50</xdr:col>
      <xdr:colOff>114300</xdr:colOff>
      <xdr:row>64</xdr:row>
      <xdr:rowOff>71233</xdr:rowOff>
    </xdr:to>
    <xdr:cxnSp macro="">
      <xdr:nvCxnSpPr>
        <xdr:cNvPr id="230" name="直線コネクタ 229"/>
        <xdr:cNvCxnSpPr/>
      </xdr:nvCxnSpPr>
      <xdr:spPr>
        <a:xfrm flipV="1">
          <a:off x="8750300" y="1104389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20607</xdr:rowOff>
    </xdr:from>
    <xdr:to>
      <xdr:col>41</xdr:col>
      <xdr:colOff>101600</xdr:colOff>
      <xdr:row>64</xdr:row>
      <xdr:rowOff>122207</xdr:rowOff>
    </xdr:to>
    <xdr:sp macro="" textlink="">
      <xdr:nvSpPr>
        <xdr:cNvPr id="231" name="楕円 230"/>
        <xdr:cNvSpPr/>
      </xdr:nvSpPr>
      <xdr:spPr>
        <a:xfrm>
          <a:off x="7810500" y="109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71233</xdr:rowOff>
    </xdr:from>
    <xdr:to>
      <xdr:col>45</xdr:col>
      <xdr:colOff>177800</xdr:colOff>
      <xdr:row>64</xdr:row>
      <xdr:rowOff>71407</xdr:rowOff>
    </xdr:to>
    <xdr:cxnSp macro="">
      <xdr:nvCxnSpPr>
        <xdr:cNvPr id="232" name="直線コネクタ 231"/>
        <xdr:cNvCxnSpPr/>
      </xdr:nvCxnSpPr>
      <xdr:spPr>
        <a:xfrm flipV="1">
          <a:off x="7861300" y="11044033"/>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33" name="n_1aveValue【橋りょう・トンネル】&#10;一人当たり有形固定資産（償却資産）額"/>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34" name="n_2aveValue【橋りょう・トンネル】&#10;一人当たり有形固定資産（償却資産）額"/>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35" name="n_3aveValue【橋りょう・トンネル】&#10;一人当たり有形固定資産（償却資産）額"/>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113023</xdr:rowOff>
    </xdr:from>
    <xdr:ext cx="534377" cy="259045"/>
    <xdr:sp macro="" textlink="">
      <xdr:nvSpPr>
        <xdr:cNvPr id="236" name="n_1mainValue【橋りょう・トンネル】&#10;一人当たり有形固定資産（償却資産）額"/>
        <xdr:cNvSpPr txBox="1"/>
      </xdr:nvSpPr>
      <xdr:spPr>
        <a:xfrm>
          <a:off x="9359411" y="1108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113160</xdr:rowOff>
    </xdr:from>
    <xdr:ext cx="534377" cy="259045"/>
    <xdr:sp macro="" textlink="">
      <xdr:nvSpPr>
        <xdr:cNvPr id="237" name="n_2mainValue【橋りょう・トンネル】&#10;一人当たり有形固定資産（償却資産）額"/>
        <xdr:cNvSpPr txBox="1"/>
      </xdr:nvSpPr>
      <xdr:spPr>
        <a:xfrm>
          <a:off x="8483111" y="1108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113334</xdr:rowOff>
    </xdr:from>
    <xdr:ext cx="534377" cy="259045"/>
    <xdr:sp macro="" textlink="">
      <xdr:nvSpPr>
        <xdr:cNvPr id="238" name="n_3mainValue【橋りょう・トンネル】&#10;一人当たり有形固定資産（償却資産）額"/>
        <xdr:cNvSpPr txBox="1"/>
      </xdr:nvSpPr>
      <xdr:spPr>
        <a:xfrm>
          <a:off x="7594111" y="1108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68" name="【公営住宅】&#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72" name="フローチャート: 判断 271"/>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78" name="楕円 277"/>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57166</xdr:rowOff>
    </xdr:from>
    <xdr:ext cx="405111" cy="259045"/>
    <xdr:sp macro="" textlink="">
      <xdr:nvSpPr>
        <xdr:cNvPr id="279" name="【公営住宅】&#10;有形固定資産減価償却率該当値テキスト"/>
        <xdr:cNvSpPr txBox="1"/>
      </xdr:nvSpPr>
      <xdr:spPr>
        <a:xfrm>
          <a:off x="4673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128270</xdr:rowOff>
    </xdr:from>
    <xdr:to>
      <xdr:col>20</xdr:col>
      <xdr:colOff>38100</xdr:colOff>
      <xdr:row>83</xdr:row>
      <xdr:rowOff>58420</xdr:rowOff>
    </xdr:to>
    <xdr:sp macro="" textlink="">
      <xdr:nvSpPr>
        <xdr:cNvPr id="280" name="楕円 279"/>
        <xdr:cNvSpPr/>
      </xdr:nvSpPr>
      <xdr:spPr>
        <a:xfrm>
          <a:off x="3746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83</xdr:row>
      <xdr:rowOff>7620</xdr:rowOff>
    </xdr:to>
    <xdr:cxnSp macro="">
      <xdr:nvCxnSpPr>
        <xdr:cNvPr id="281" name="直線コネクタ 280"/>
        <xdr:cNvCxnSpPr/>
      </xdr:nvCxnSpPr>
      <xdr:spPr>
        <a:xfrm flipV="1">
          <a:off x="3797300" y="141884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118745</xdr:rowOff>
    </xdr:from>
    <xdr:to>
      <xdr:col>15</xdr:col>
      <xdr:colOff>101600</xdr:colOff>
      <xdr:row>83</xdr:row>
      <xdr:rowOff>48895</xdr:rowOff>
    </xdr:to>
    <xdr:sp macro="" textlink="">
      <xdr:nvSpPr>
        <xdr:cNvPr id="282" name="楕円 281"/>
        <xdr:cNvSpPr/>
      </xdr:nvSpPr>
      <xdr:spPr>
        <a:xfrm>
          <a:off x="2857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169545</xdr:rowOff>
    </xdr:from>
    <xdr:to>
      <xdr:col>19</xdr:col>
      <xdr:colOff>177800</xdr:colOff>
      <xdr:row>83</xdr:row>
      <xdr:rowOff>7620</xdr:rowOff>
    </xdr:to>
    <xdr:cxnSp macro="">
      <xdr:nvCxnSpPr>
        <xdr:cNvPr id="283" name="直線コネクタ 282"/>
        <xdr:cNvCxnSpPr/>
      </xdr:nvCxnSpPr>
      <xdr:spPr>
        <a:xfrm>
          <a:off x="2908300" y="142284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111125</xdr:rowOff>
    </xdr:from>
    <xdr:to>
      <xdr:col>10</xdr:col>
      <xdr:colOff>165100</xdr:colOff>
      <xdr:row>83</xdr:row>
      <xdr:rowOff>41275</xdr:rowOff>
    </xdr:to>
    <xdr:sp macro="" textlink="">
      <xdr:nvSpPr>
        <xdr:cNvPr id="284" name="楕円 283"/>
        <xdr:cNvSpPr/>
      </xdr:nvSpPr>
      <xdr:spPr>
        <a:xfrm>
          <a:off x="1968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161925</xdr:rowOff>
    </xdr:from>
    <xdr:to>
      <xdr:col>15</xdr:col>
      <xdr:colOff>50800</xdr:colOff>
      <xdr:row>82</xdr:row>
      <xdr:rowOff>169545</xdr:rowOff>
    </xdr:to>
    <xdr:cxnSp macro="">
      <xdr:nvCxnSpPr>
        <xdr:cNvPr id="285" name="直線コネクタ 284"/>
        <xdr:cNvCxnSpPr/>
      </xdr:nvCxnSpPr>
      <xdr:spPr>
        <a:xfrm>
          <a:off x="2019300" y="142208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86"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87" name="n_2aveValue【公営住宅】&#10;有形固定資産減価償却率"/>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88" name="n_3aveValue【公営住宅】&#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49547</xdr:rowOff>
    </xdr:from>
    <xdr:ext cx="405111" cy="259045"/>
    <xdr:sp macro="" textlink="">
      <xdr:nvSpPr>
        <xdr:cNvPr id="289" name="n_1main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290" name="n_2mainValue【公営住宅】&#10;有形固定資産減価償却率"/>
        <xdr:cNvSpPr txBox="1"/>
      </xdr:nvSpPr>
      <xdr:spPr>
        <a:xfrm>
          <a:off x="2705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32402</xdr:rowOff>
    </xdr:from>
    <xdr:ext cx="405111" cy="259045"/>
    <xdr:sp macro="" textlink="">
      <xdr:nvSpPr>
        <xdr:cNvPr id="291" name="n_3mainValue【公営住宅】&#10;有形固定資産減価償却率"/>
        <xdr:cNvSpPr txBox="1"/>
      </xdr:nvSpPr>
      <xdr:spPr>
        <a:xfrm>
          <a:off x="18167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322" name="【公営住宅】&#10;一人当たり面積平均値テキスト"/>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26" name="フローチャート: 判断 325"/>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26707</xdr:rowOff>
    </xdr:from>
    <xdr:to>
      <xdr:col>55</xdr:col>
      <xdr:colOff>50800</xdr:colOff>
      <xdr:row>84</xdr:row>
      <xdr:rowOff>128307</xdr:rowOff>
    </xdr:to>
    <xdr:sp macro="" textlink="">
      <xdr:nvSpPr>
        <xdr:cNvPr id="332" name="楕円 331"/>
        <xdr:cNvSpPr/>
      </xdr:nvSpPr>
      <xdr:spPr>
        <a:xfrm>
          <a:off x="10426700" y="1442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49584</xdr:rowOff>
    </xdr:from>
    <xdr:ext cx="469744" cy="259045"/>
    <xdr:sp macro="" textlink="">
      <xdr:nvSpPr>
        <xdr:cNvPr id="333" name="【公営住宅】&#10;一人当たり面積該当値テキスト"/>
        <xdr:cNvSpPr txBox="1"/>
      </xdr:nvSpPr>
      <xdr:spPr>
        <a:xfrm>
          <a:off x="10515600" y="1427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43143</xdr:rowOff>
    </xdr:from>
    <xdr:to>
      <xdr:col>50</xdr:col>
      <xdr:colOff>165100</xdr:colOff>
      <xdr:row>84</xdr:row>
      <xdr:rowOff>144743</xdr:rowOff>
    </xdr:to>
    <xdr:sp macro="" textlink="">
      <xdr:nvSpPr>
        <xdr:cNvPr id="334" name="楕円 333"/>
        <xdr:cNvSpPr/>
      </xdr:nvSpPr>
      <xdr:spPr>
        <a:xfrm>
          <a:off x="9588500" y="1444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77507</xdr:rowOff>
    </xdr:from>
    <xdr:to>
      <xdr:col>55</xdr:col>
      <xdr:colOff>0</xdr:colOff>
      <xdr:row>84</xdr:row>
      <xdr:rowOff>93943</xdr:rowOff>
    </xdr:to>
    <xdr:cxnSp macro="">
      <xdr:nvCxnSpPr>
        <xdr:cNvPr id="335" name="直線コネクタ 334"/>
        <xdr:cNvCxnSpPr/>
      </xdr:nvCxnSpPr>
      <xdr:spPr>
        <a:xfrm flipV="1">
          <a:off x="9639300" y="14479307"/>
          <a:ext cx="8382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69270</xdr:rowOff>
    </xdr:from>
    <xdr:to>
      <xdr:col>46</xdr:col>
      <xdr:colOff>38100</xdr:colOff>
      <xdr:row>84</xdr:row>
      <xdr:rowOff>170870</xdr:rowOff>
    </xdr:to>
    <xdr:sp macro="" textlink="">
      <xdr:nvSpPr>
        <xdr:cNvPr id="336" name="楕円 335"/>
        <xdr:cNvSpPr/>
      </xdr:nvSpPr>
      <xdr:spPr>
        <a:xfrm>
          <a:off x="8699500" y="1447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93943</xdr:rowOff>
    </xdr:from>
    <xdr:to>
      <xdr:col>50</xdr:col>
      <xdr:colOff>114300</xdr:colOff>
      <xdr:row>84</xdr:row>
      <xdr:rowOff>120070</xdr:rowOff>
    </xdr:to>
    <xdr:cxnSp macro="">
      <xdr:nvCxnSpPr>
        <xdr:cNvPr id="337" name="直線コネクタ 336"/>
        <xdr:cNvCxnSpPr/>
      </xdr:nvCxnSpPr>
      <xdr:spPr>
        <a:xfrm flipV="1">
          <a:off x="8750300" y="14495743"/>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96265</xdr:rowOff>
    </xdr:from>
    <xdr:to>
      <xdr:col>41</xdr:col>
      <xdr:colOff>101600</xdr:colOff>
      <xdr:row>85</xdr:row>
      <xdr:rowOff>26415</xdr:rowOff>
    </xdr:to>
    <xdr:sp macro="" textlink="">
      <xdr:nvSpPr>
        <xdr:cNvPr id="338" name="楕円 337"/>
        <xdr:cNvSpPr/>
      </xdr:nvSpPr>
      <xdr:spPr>
        <a:xfrm>
          <a:off x="7810500" y="1449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120070</xdr:rowOff>
    </xdr:from>
    <xdr:to>
      <xdr:col>45</xdr:col>
      <xdr:colOff>177800</xdr:colOff>
      <xdr:row>84</xdr:row>
      <xdr:rowOff>147065</xdr:rowOff>
    </xdr:to>
    <xdr:cxnSp macro="">
      <xdr:nvCxnSpPr>
        <xdr:cNvPr id="339" name="直線コネクタ 338"/>
        <xdr:cNvCxnSpPr/>
      </xdr:nvCxnSpPr>
      <xdr:spPr>
        <a:xfrm flipV="1">
          <a:off x="7861300" y="14521870"/>
          <a:ext cx="889000" cy="2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38552</xdr:rowOff>
    </xdr:from>
    <xdr:ext cx="469744" cy="259045"/>
    <xdr:sp macro="" textlink="">
      <xdr:nvSpPr>
        <xdr:cNvPr id="340" name="n_1aveValue【公営住宅】&#10;一人当たり面積"/>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41" name="n_2aveValue【公営住宅】&#10;一人当たり面積"/>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342" name="n_3aveValue【公営住宅】&#10;一人当たり面積"/>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161270</xdr:rowOff>
    </xdr:from>
    <xdr:ext cx="469744" cy="259045"/>
    <xdr:sp macro="" textlink="">
      <xdr:nvSpPr>
        <xdr:cNvPr id="343" name="n_1mainValue【公営住宅】&#10;一人当たり面積"/>
        <xdr:cNvSpPr txBox="1"/>
      </xdr:nvSpPr>
      <xdr:spPr>
        <a:xfrm>
          <a:off x="9391727" y="142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161997</xdr:rowOff>
    </xdr:from>
    <xdr:ext cx="469744" cy="259045"/>
    <xdr:sp macro="" textlink="">
      <xdr:nvSpPr>
        <xdr:cNvPr id="344" name="n_2mainValue【公営住宅】&#10;一人当たり面積"/>
        <xdr:cNvSpPr txBox="1"/>
      </xdr:nvSpPr>
      <xdr:spPr>
        <a:xfrm>
          <a:off x="8515427" y="1456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17542</xdr:rowOff>
    </xdr:from>
    <xdr:ext cx="469744" cy="259045"/>
    <xdr:sp macro="" textlink="">
      <xdr:nvSpPr>
        <xdr:cNvPr id="345" name="n_3mainValue【公営住宅】&#10;一人当たり面積"/>
        <xdr:cNvSpPr txBox="1"/>
      </xdr:nvSpPr>
      <xdr:spPr>
        <a:xfrm>
          <a:off x="7626427" y="1459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130084</xdr:rowOff>
    </xdr:from>
    <xdr:to>
      <xdr:col>24</xdr:col>
      <xdr:colOff>62865</xdr:colOff>
      <xdr:row>109</xdr:row>
      <xdr:rowOff>35379</xdr:rowOff>
    </xdr:to>
    <xdr:cxnSp macro="">
      <xdr:nvCxnSpPr>
        <xdr:cNvPr id="371" name="直線コネクタ 370"/>
        <xdr:cNvCxnSpPr/>
      </xdr:nvCxnSpPr>
      <xdr:spPr>
        <a:xfrm flipV="1">
          <a:off x="4634865" y="1710363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340478" cy="259045"/>
    <xdr:sp macro="" textlink="">
      <xdr:nvSpPr>
        <xdr:cNvPr id="372" name="【港湾・漁港】&#10;有形固定資産減価償却率最小値テキスト"/>
        <xdr:cNvSpPr txBox="1"/>
      </xdr:nvSpPr>
      <xdr:spPr>
        <a:xfrm>
          <a:off x="4673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3" name="直線コネクタ 37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76761</xdr:rowOff>
    </xdr:from>
    <xdr:ext cx="405111" cy="259045"/>
    <xdr:sp macro="" textlink="">
      <xdr:nvSpPr>
        <xdr:cNvPr id="374" name="【港湾・漁港】&#10;有形固定資産減価償却率最大値テキスト"/>
        <xdr:cNvSpPr txBox="1"/>
      </xdr:nvSpPr>
      <xdr:spPr>
        <a:xfrm>
          <a:off x="4673600" y="1687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130084</xdr:rowOff>
    </xdr:from>
    <xdr:to>
      <xdr:col>24</xdr:col>
      <xdr:colOff>152400</xdr:colOff>
      <xdr:row>99</xdr:row>
      <xdr:rowOff>130084</xdr:rowOff>
    </xdr:to>
    <xdr:cxnSp macro="">
      <xdr:nvCxnSpPr>
        <xdr:cNvPr id="375" name="直線コネクタ 374"/>
        <xdr:cNvCxnSpPr/>
      </xdr:nvCxnSpPr>
      <xdr:spPr>
        <a:xfrm>
          <a:off x="4546600" y="17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167113</xdr:rowOff>
    </xdr:from>
    <xdr:ext cx="405111" cy="259045"/>
    <xdr:sp macro="" textlink="">
      <xdr:nvSpPr>
        <xdr:cNvPr id="376" name="【港湾・漁港】&#10;有形固定資産減価償却率平均値テキスト"/>
        <xdr:cNvSpPr txBox="1"/>
      </xdr:nvSpPr>
      <xdr:spPr>
        <a:xfrm>
          <a:off x="4673600" y="17826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17236</xdr:rowOff>
    </xdr:from>
    <xdr:to>
      <xdr:col>24</xdr:col>
      <xdr:colOff>114300</xdr:colOff>
      <xdr:row>104</xdr:row>
      <xdr:rowOff>118836</xdr:rowOff>
    </xdr:to>
    <xdr:sp macro="" textlink="">
      <xdr:nvSpPr>
        <xdr:cNvPr id="377" name="フローチャート: 判断 376"/>
        <xdr:cNvSpPr/>
      </xdr:nvSpPr>
      <xdr:spPr>
        <a:xfrm>
          <a:off x="45847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78" name="フローチャート: 判断 377"/>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79" name="フローチャート: 判断 378"/>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27032</xdr:rowOff>
    </xdr:from>
    <xdr:to>
      <xdr:col>10</xdr:col>
      <xdr:colOff>165100</xdr:colOff>
      <xdr:row>103</xdr:row>
      <xdr:rowOff>128632</xdr:rowOff>
    </xdr:to>
    <xdr:sp macro="" textlink="">
      <xdr:nvSpPr>
        <xdr:cNvPr id="380" name="フローチャート: 判断 379"/>
        <xdr:cNvSpPr/>
      </xdr:nvSpPr>
      <xdr:spPr>
        <a:xfrm>
          <a:off x="19685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74386</xdr:rowOff>
    </xdr:from>
    <xdr:to>
      <xdr:col>24</xdr:col>
      <xdr:colOff>114300</xdr:colOff>
      <xdr:row>104</xdr:row>
      <xdr:rowOff>4536</xdr:rowOff>
    </xdr:to>
    <xdr:sp macro="" textlink="">
      <xdr:nvSpPr>
        <xdr:cNvPr id="386" name="楕円 385"/>
        <xdr:cNvSpPr/>
      </xdr:nvSpPr>
      <xdr:spPr>
        <a:xfrm>
          <a:off x="45847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97263</xdr:rowOff>
    </xdr:from>
    <xdr:ext cx="405111" cy="259045"/>
    <xdr:sp macro="" textlink="">
      <xdr:nvSpPr>
        <xdr:cNvPr id="387" name="【港湾・漁港】&#10;有形固定資産減価償却率該当値テキスト"/>
        <xdr:cNvSpPr txBox="1"/>
      </xdr:nvSpPr>
      <xdr:spPr>
        <a:xfrm>
          <a:off x="4673600" y="175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97245</xdr:rowOff>
    </xdr:from>
    <xdr:to>
      <xdr:col>20</xdr:col>
      <xdr:colOff>38100</xdr:colOff>
      <xdr:row>104</xdr:row>
      <xdr:rowOff>27395</xdr:rowOff>
    </xdr:to>
    <xdr:sp macro="" textlink="">
      <xdr:nvSpPr>
        <xdr:cNvPr id="388" name="楕円 387"/>
        <xdr:cNvSpPr/>
      </xdr:nvSpPr>
      <xdr:spPr>
        <a:xfrm>
          <a:off x="3746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125186</xdr:rowOff>
    </xdr:from>
    <xdr:to>
      <xdr:col>24</xdr:col>
      <xdr:colOff>63500</xdr:colOff>
      <xdr:row>103</xdr:row>
      <xdr:rowOff>148045</xdr:rowOff>
    </xdr:to>
    <xdr:cxnSp macro="">
      <xdr:nvCxnSpPr>
        <xdr:cNvPr id="389" name="直線コネクタ 388"/>
        <xdr:cNvCxnSpPr/>
      </xdr:nvCxnSpPr>
      <xdr:spPr>
        <a:xfrm flipV="1">
          <a:off x="3797300" y="177845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113574</xdr:rowOff>
    </xdr:from>
    <xdr:to>
      <xdr:col>15</xdr:col>
      <xdr:colOff>101600</xdr:colOff>
      <xdr:row>104</xdr:row>
      <xdr:rowOff>43724</xdr:rowOff>
    </xdr:to>
    <xdr:sp macro="" textlink="">
      <xdr:nvSpPr>
        <xdr:cNvPr id="390" name="楕円 389"/>
        <xdr:cNvSpPr/>
      </xdr:nvSpPr>
      <xdr:spPr>
        <a:xfrm>
          <a:off x="2857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148045</xdr:rowOff>
    </xdr:from>
    <xdr:to>
      <xdr:col>19</xdr:col>
      <xdr:colOff>177800</xdr:colOff>
      <xdr:row>103</xdr:row>
      <xdr:rowOff>164374</xdr:rowOff>
    </xdr:to>
    <xdr:cxnSp macro="">
      <xdr:nvCxnSpPr>
        <xdr:cNvPr id="391" name="直線コネクタ 390"/>
        <xdr:cNvCxnSpPr/>
      </xdr:nvCxnSpPr>
      <xdr:spPr>
        <a:xfrm flipV="1">
          <a:off x="2908300" y="1780739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133169</xdr:rowOff>
    </xdr:from>
    <xdr:to>
      <xdr:col>10</xdr:col>
      <xdr:colOff>165100</xdr:colOff>
      <xdr:row>104</xdr:row>
      <xdr:rowOff>63319</xdr:rowOff>
    </xdr:to>
    <xdr:sp macro="" textlink="">
      <xdr:nvSpPr>
        <xdr:cNvPr id="392" name="楕円 391"/>
        <xdr:cNvSpPr/>
      </xdr:nvSpPr>
      <xdr:spPr>
        <a:xfrm>
          <a:off x="1968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164374</xdr:rowOff>
    </xdr:from>
    <xdr:to>
      <xdr:col>15</xdr:col>
      <xdr:colOff>50800</xdr:colOff>
      <xdr:row>104</xdr:row>
      <xdr:rowOff>12519</xdr:rowOff>
    </xdr:to>
    <xdr:cxnSp macro="">
      <xdr:nvCxnSpPr>
        <xdr:cNvPr id="393" name="直線コネクタ 392"/>
        <xdr:cNvCxnSpPr/>
      </xdr:nvCxnSpPr>
      <xdr:spPr>
        <a:xfrm flipV="1">
          <a:off x="2019300" y="178237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11991</xdr:rowOff>
    </xdr:from>
    <xdr:ext cx="405111" cy="259045"/>
    <xdr:sp macro="" textlink="">
      <xdr:nvSpPr>
        <xdr:cNvPr id="394" name="n_1aveValue【港湾・漁港】&#10;有形固定資産減価償却率"/>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395" name="n_2aveValue【港湾・漁港】&#10;有形固定資産減価償却率"/>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145159</xdr:rowOff>
    </xdr:from>
    <xdr:ext cx="405111" cy="259045"/>
    <xdr:sp macro="" textlink="">
      <xdr:nvSpPr>
        <xdr:cNvPr id="396" name="n_3aveValue【港湾・漁港】&#10;有形固定資産減価償却率"/>
        <xdr:cNvSpPr txBox="1"/>
      </xdr:nvSpPr>
      <xdr:spPr>
        <a:xfrm>
          <a:off x="1816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43922</xdr:rowOff>
    </xdr:from>
    <xdr:ext cx="405111" cy="259045"/>
    <xdr:sp macro="" textlink="">
      <xdr:nvSpPr>
        <xdr:cNvPr id="397" name="n_1mainValue【港湾・漁港】&#10;有形固定資産減価償却率"/>
        <xdr:cNvSpPr txBox="1"/>
      </xdr:nvSpPr>
      <xdr:spPr>
        <a:xfrm>
          <a:off x="35820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60251</xdr:rowOff>
    </xdr:from>
    <xdr:ext cx="405111" cy="259045"/>
    <xdr:sp macro="" textlink="">
      <xdr:nvSpPr>
        <xdr:cNvPr id="398" name="n_2mainValue【港湾・漁港】&#10;有形固定資産減価償却率"/>
        <xdr:cNvSpPr txBox="1"/>
      </xdr:nvSpPr>
      <xdr:spPr>
        <a:xfrm>
          <a:off x="27057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54446</xdr:rowOff>
    </xdr:from>
    <xdr:ext cx="405111" cy="259045"/>
    <xdr:sp macro="" textlink="">
      <xdr:nvSpPr>
        <xdr:cNvPr id="399" name="n_3mainValue【港湾・漁港】&#10;有形固定資産減価償却率"/>
        <xdr:cNvSpPr txBox="1"/>
      </xdr:nvSpPr>
      <xdr:spPr>
        <a:xfrm>
          <a:off x="1816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1" name="テキスト ボックス 41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13" name="テキスト ボックス 412"/>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15" name="テキスト ボックス 414"/>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17" name="テキスト ボックス 416"/>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19" name="テキスト ボックス 418"/>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21" name="テキスト ボックス 420"/>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92599</xdr:rowOff>
    </xdr:from>
    <xdr:to>
      <xdr:col>54</xdr:col>
      <xdr:colOff>189865</xdr:colOff>
      <xdr:row>108</xdr:row>
      <xdr:rowOff>152333</xdr:rowOff>
    </xdr:to>
    <xdr:cxnSp macro="">
      <xdr:nvCxnSpPr>
        <xdr:cNvPr id="423" name="直線コネクタ 422"/>
        <xdr:cNvCxnSpPr/>
      </xdr:nvCxnSpPr>
      <xdr:spPr>
        <a:xfrm flipV="1">
          <a:off x="10476865" y="17066149"/>
          <a:ext cx="0" cy="16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24" name="【港湾・漁港】&#10;一人当たり有形固定資産（償却資産）額最小値テキスト"/>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25" name="直線コネクタ 424"/>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39276</xdr:rowOff>
    </xdr:from>
    <xdr:ext cx="754822" cy="259045"/>
    <xdr:sp macro="" textlink="">
      <xdr:nvSpPr>
        <xdr:cNvPr id="426" name="【港湾・漁港】&#10;一人当たり有形固定資産（償却資産）額最大値テキスト"/>
        <xdr:cNvSpPr txBox="1"/>
      </xdr:nvSpPr>
      <xdr:spPr>
        <a:xfrm>
          <a:off x="10515600" y="168413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84,139,145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92599</xdr:rowOff>
    </xdr:from>
    <xdr:to>
      <xdr:col>55</xdr:col>
      <xdr:colOff>88900</xdr:colOff>
      <xdr:row>99</xdr:row>
      <xdr:rowOff>92599</xdr:rowOff>
    </xdr:to>
    <xdr:cxnSp macro="">
      <xdr:nvCxnSpPr>
        <xdr:cNvPr id="427" name="直線コネクタ 426"/>
        <xdr:cNvCxnSpPr/>
      </xdr:nvCxnSpPr>
      <xdr:spPr>
        <a:xfrm>
          <a:off x="10388600" y="1706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1193</xdr:rowOff>
    </xdr:from>
    <xdr:ext cx="690189" cy="259045"/>
    <xdr:sp macro="" textlink="">
      <xdr:nvSpPr>
        <xdr:cNvPr id="428" name="【港湾・漁港】&#10;一人当たり有形固定資産（償却資産）額平均値テキスト"/>
        <xdr:cNvSpPr txBox="1"/>
      </xdr:nvSpPr>
      <xdr:spPr>
        <a:xfrm>
          <a:off x="10515600" y="1851779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22766</xdr:rowOff>
    </xdr:from>
    <xdr:to>
      <xdr:col>55</xdr:col>
      <xdr:colOff>50800</xdr:colOff>
      <xdr:row>108</xdr:row>
      <xdr:rowOff>124366</xdr:rowOff>
    </xdr:to>
    <xdr:sp macro="" textlink="">
      <xdr:nvSpPr>
        <xdr:cNvPr id="429" name="フローチャート: 判断 428"/>
        <xdr:cNvSpPr/>
      </xdr:nvSpPr>
      <xdr:spPr>
        <a:xfrm>
          <a:off x="10426700" y="1853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26316</xdr:rowOff>
    </xdr:from>
    <xdr:to>
      <xdr:col>50</xdr:col>
      <xdr:colOff>165100</xdr:colOff>
      <xdr:row>108</xdr:row>
      <xdr:rowOff>127916</xdr:rowOff>
    </xdr:to>
    <xdr:sp macro="" textlink="">
      <xdr:nvSpPr>
        <xdr:cNvPr id="430" name="フローチャート: 判断 429"/>
        <xdr:cNvSpPr/>
      </xdr:nvSpPr>
      <xdr:spPr>
        <a:xfrm>
          <a:off x="9588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8013</xdr:rowOff>
    </xdr:from>
    <xdr:to>
      <xdr:col>46</xdr:col>
      <xdr:colOff>38100</xdr:colOff>
      <xdr:row>108</xdr:row>
      <xdr:rowOff>109613</xdr:rowOff>
    </xdr:to>
    <xdr:sp macro="" textlink="">
      <xdr:nvSpPr>
        <xdr:cNvPr id="431" name="フローチャート: 判断 430"/>
        <xdr:cNvSpPr/>
      </xdr:nvSpPr>
      <xdr:spPr>
        <a:xfrm>
          <a:off x="8699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57857</xdr:rowOff>
    </xdr:from>
    <xdr:to>
      <xdr:col>41</xdr:col>
      <xdr:colOff>101600</xdr:colOff>
      <xdr:row>108</xdr:row>
      <xdr:rowOff>159457</xdr:rowOff>
    </xdr:to>
    <xdr:sp macro="" textlink="">
      <xdr:nvSpPr>
        <xdr:cNvPr id="432" name="フローチャート: 判断 431"/>
        <xdr:cNvSpPr/>
      </xdr:nvSpPr>
      <xdr:spPr>
        <a:xfrm>
          <a:off x="78105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146549</xdr:rowOff>
    </xdr:from>
    <xdr:to>
      <xdr:col>55</xdr:col>
      <xdr:colOff>50800</xdr:colOff>
      <xdr:row>108</xdr:row>
      <xdr:rowOff>76699</xdr:rowOff>
    </xdr:to>
    <xdr:sp macro="" textlink="">
      <xdr:nvSpPr>
        <xdr:cNvPr id="438" name="楕円 437"/>
        <xdr:cNvSpPr/>
      </xdr:nvSpPr>
      <xdr:spPr>
        <a:xfrm>
          <a:off x="10426700" y="184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105926</xdr:rowOff>
    </xdr:from>
    <xdr:ext cx="690189" cy="259045"/>
    <xdr:sp macro="" textlink="">
      <xdr:nvSpPr>
        <xdr:cNvPr id="439" name="【港湾・漁港】&#10;一人当たり有形固定資産（償却資産）額該当値テキスト"/>
        <xdr:cNvSpPr txBox="1"/>
      </xdr:nvSpPr>
      <xdr:spPr>
        <a:xfrm>
          <a:off x="10515600" y="182796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151724</xdr:rowOff>
    </xdr:from>
    <xdr:to>
      <xdr:col>50</xdr:col>
      <xdr:colOff>165100</xdr:colOff>
      <xdr:row>108</xdr:row>
      <xdr:rowOff>81874</xdr:rowOff>
    </xdr:to>
    <xdr:sp macro="" textlink="">
      <xdr:nvSpPr>
        <xdr:cNvPr id="440" name="楕円 439"/>
        <xdr:cNvSpPr/>
      </xdr:nvSpPr>
      <xdr:spPr>
        <a:xfrm>
          <a:off x="9588500" y="1849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25899</xdr:rowOff>
    </xdr:from>
    <xdr:to>
      <xdr:col>55</xdr:col>
      <xdr:colOff>0</xdr:colOff>
      <xdr:row>108</xdr:row>
      <xdr:rowOff>31074</xdr:rowOff>
    </xdr:to>
    <xdr:cxnSp macro="">
      <xdr:nvCxnSpPr>
        <xdr:cNvPr id="441" name="直線コネクタ 440"/>
        <xdr:cNvCxnSpPr/>
      </xdr:nvCxnSpPr>
      <xdr:spPr>
        <a:xfrm flipV="1">
          <a:off x="9639300" y="18542499"/>
          <a:ext cx="838200" cy="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156398</xdr:rowOff>
    </xdr:from>
    <xdr:to>
      <xdr:col>46</xdr:col>
      <xdr:colOff>38100</xdr:colOff>
      <xdr:row>108</xdr:row>
      <xdr:rowOff>86548</xdr:rowOff>
    </xdr:to>
    <xdr:sp macro="" textlink="">
      <xdr:nvSpPr>
        <xdr:cNvPr id="442" name="楕円 441"/>
        <xdr:cNvSpPr/>
      </xdr:nvSpPr>
      <xdr:spPr>
        <a:xfrm>
          <a:off x="8699500" y="185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31074</xdr:rowOff>
    </xdr:from>
    <xdr:to>
      <xdr:col>50</xdr:col>
      <xdr:colOff>114300</xdr:colOff>
      <xdr:row>108</xdr:row>
      <xdr:rowOff>35748</xdr:rowOff>
    </xdr:to>
    <xdr:cxnSp macro="">
      <xdr:nvCxnSpPr>
        <xdr:cNvPr id="443" name="直線コネクタ 442"/>
        <xdr:cNvCxnSpPr/>
      </xdr:nvCxnSpPr>
      <xdr:spPr>
        <a:xfrm flipV="1">
          <a:off x="8750300" y="18547674"/>
          <a:ext cx="8890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161393</xdr:rowOff>
    </xdr:from>
    <xdr:to>
      <xdr:col>41</xdr:col>
      <xdr:colOff>101600</xdr:colOff>
      <xdr:row>108</xdr:row>
      <xdr:rowOff>91543</xdr:rowOff>
    </xdr:to>
    <xdr:sp macro="" textlink="">
      <xdr:nvSpPr>
        <xdr:cNvPr id="444" name="楕円 443"/>
        <xdr:cNvSpPr/>
      </xdr:nvSpPr>
      <xdr:spPr>
        <a:xfrm>
          <a:off x="7810500" y="185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35748</xdr:rowOff>
    </xdr:from>
    <xdr:to>
      <xdr:col>45</xdr:col>
      <xdr:colOff>177800</xdr:colOff>
      <xdr:row>108</xdr:row>
      <xdr:rowOff>40743</xdr:rowOff>
    </xdr:to>
    <xdr:cxnSp macro="">
      <xdr:nvCxnSpPr>
        <xdr:cNvPr id="445" name="直線コネクタ 444"/>
        <xdr:cNvCxnSpPr/>
      </xdr:nvCxnSpPr>
      <xdr:spPr>
        <a:xfrm flipV="1">
          <a:off x="7861300" y="18552348"/>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119043</xdr:rowOff>
    </xdr:from>
    <xdr:ext cx="690189" cy="259045"/>
    <xdr:sp macro="" textlink="">
      <xdr:nvSpPr>
        <xdr:cNvPr id="446" name="n_1aveValue【港湾・漁港】&#10;一人当たり有形固定資産（償却資産）額"/>
        <xdr:cNvSpPr txBox="1"/>
      </xdr:nvSpPr>
      <xdr:spPr>
        <a:xfrm>
          <a:off x="9281505" y="186356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100740</xdr:rowOff>
    </xdr:from>
    <xdr:ext cx="690189" cy="259045"/>
    <xdr:sp macro="" textlink="">
      <xdr:nvSpPr>
        <xdr:cNvPr id="447" name="n_2aveValue【港湾・漁港】&#10;一人当たり有形固定資産（償却資産）額"/>
        <xdr:cNvSpPr txBox="1"/>
      </xdr:nvSpPr>
      <xdr:spPr>
        <a:xfrm>
          <a:off x="8405205" y="18617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150584</xdr:rowOff>
    </xdr:from>
    <xdr:ext cx="690189" cy="259045"/>
    <xdr:sp macro="" textlink="">
      <xdr:nvSpPr>
        <xdr:cNvPr id="448" name="n_3aveValue【港湾・漁港】&#10;一人当たり有形固定資産（償却資産）額"/>
        <xdr:cNvSpPr txBox="1"/>
      </xdr:nvSpPr>
      <xdr:spPr>
        <a:xfrm>
          <a:off x="7516205" y="18667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98401</xdr:rowOff>
    </xdr:from>
    <xdr:ext cx="690189" cy="259045"/>
    <xdr:sp macro="" textlink="">
      <xdr:nvSpPr>
        <xdr:cNvPr id="449" name="n_1mainValue【港湾・漁港】&#10;一人当たり有形固定資産（償却資産）額"/>
        <xdr:cNvSpPr txBox="1"/>
      </xdr:nvSpPr>
      <xdr:spPr>
        <a:xfrm>
          <a:off x="9281505" y="18272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103075</xdr:rowOff>
    </xdr:from>
    <xdr:ext cx="690189" cy="259045"/>
    <xdr:sp macro="" textlink="">
      <xdr:nvSpPr>
        <xdr:cNvPr id="450" name="n_2mainValue【港湾・漁港】&#10;一人当たり有形固定資産（償却資産）額"/>
        <xdr:cNvSpPr txBox="1"/>
      </xdr:nvSpPr>
      <xdr:spPr>
        <a:xfrm>
          <a:off x="8405205" y="18276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108070</xdr:rowOff>
    </xdr:from>
    <xdr:ext cx="690189" cy="259045"/>
    <xdr:sp macro="" textlink="">
      <xdr:nvSpPr>
        <xdr:cNvPr id="451" name="n_3mainValue【港湾・漁港】&#10;一人当たり有形固定資産（償却資産）額"/>
        <xdr:cNvSpPr txBox="1"/>
      </xdr:nvSpPr>
      <xdr:spPr>
        <a:xfrm>
          <a:off x="7516205" y="182817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8" name="テキスト ボックス 47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8" name="テキスト ボックス 48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92" name="直線コネクタ 491"/>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93" name="【学校施設】&#10;有形固定資産減価償却率最小値テキスト"/>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94" name="直線コネクタ 493"/>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95" name="【学校施設】&#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96" name="直線コネクタ 495"/>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497" name="【学校施設】&#10;有形固定資産減価償却率平均値テキスト"/>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98" name="フローチャート: 判断 497"/>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99" name="フローチャート: 判断 49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00" name="フローチャート: 判断 499"/>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01" name="フローチャート: 判断 500"/>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507" name="楕円 506"/>
        <xdr:cNvSpPr/>
      </xdr:nvSpPr>
      <xdr:spPr>
        <a:xfrm>
          <a:off x="16268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114317</xdr:rowOff>
    </xdr:from>
    <xdr:ext cx="405111" cy="259045"/>
    <xdr:sp macro="" textlink="">
      <xdr:nvSpPr>
        <xdr:cNvPr id="508" name="【学校施設】&#10;有形固定資産減価償却率該当値テキスト"/>
        <xdr:cNvSpPr txBox="1"/>
      </xdr:nvSpPr>
      <xdr:spPr>
        <a:xfrm>
          <a:off x="1635760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31115</xdr:rowOff>
    </xdr:from>
    <xdr:to>
      <xdr:col>81</xdr:col>
      <xdr:colOff>101600</xdr:colOff>
      <xdr:row>62</xdr:row>
      <xdr:rowOff>132715</xdr:rowOff>
    </xdr:to>
    <xdr:sp macro="" textlink="">
      <xdr:nvSpPr>
        <xdr:cNvPr id="509" name="楕円 508"/>
        <xdr:cNvSpPr/>
      </xdr:nvSpPr>
      <xdr:spPr>
        <a:xfrm>
          <a:off x="15430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15240</xdr:rowOff>
    </xdr:from>
    <xdr:to>
      <xdr:col>85</xdr:col>
      <xdr:colOff>127000</xdr:colOff>
      <xdr:row>62</xdr:row>
      <xdr:rowOff>81915</xdr:rowOff>
    </xdr:to>
    <xdr:cxnSp macro="">
      <xdr:nvCxnSpPr>
        <xdr:cNvPr id="510" name="直線コネクタ 509"/>
        <xdr:cNvCxnSpPr/>
      </xdr:nvCxnSpPr>
      <xdr:spPr>
        <a:xfrm flipV="1">
          <a:off x="15481300" y="10473690"/>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57785</xdr:rowOff>
    </xdr:from>
    <xdr:to>
      <xdr:col>76</xdr:col>
      <xdr:colOff>165100</xdr:colOff>
      <xdr:row>62</xdr:row>
      <xdr:rowOff>159385</xdr:rowOff>
    </xdr:to>
    <xdr:sp macro="" textlink="">
      <xdr:nvSpPr>
        <xdr:cNvPr id="511" name="楕円 510"/>
        <xdr:cNvSpPr/>
      </xdr:nvSpPr>
      <xdr:spPr>
        <a:xfrm>
          <a:off x="14541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81915</xdr:rowOff>
    </xdr:from>
    <xdr:to>
      <xdr:col>81</xdr:col>
      <xdr:colOff>50800</xdr:colOff>
      <xdr:row>62</xdr:row>
      <xdr:rowOff>108585</xdr:rowOff>
    </xdr:to>
    <xdr:cxnSp macro="">
      <xdr:nvCxnSpPr>
        <xdr:cNvPr id="512" name="直線コネクタ 511"/>
        <xdr:cNvCxnSpPr/>
      </xdr:nvCxnSpPr>
      <xdr:spPr>
        <a:xfrm flipV="1">
          <a:off x="14592300" y="107118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61595</xdr:rowOff>
    </xdr:from>
    <xdr:to>
      <xdr:col>72</xdr:col>
      <xdr:colOff>38100</xdr:colOff>
      <xdr:row>62</xdr:row>
      <xdr:rowOff>163195</xdr:rowOff>
    </xdr:to>
    <xdr:sp macro="" textlink="">
      <xdr:nvSpPr>
        <xdr:cNvPr id="513" name="楕円 512"/>
        <xdr:cNvSpPr/>
      </xdr:nvSpPr>
      <xdr:spPr>
        <a:xfrm>
          <a:off x="13652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108585</xdr:rowOff>
    </xdr:from>
    <xdr:to>
      <xdr:col>76</xdr:col>
      <xdr:colOff>114300</xdr:colOff>
      <xdr:row>62</xdr:row>
      <xdr:rowOff>112395</xdr:rowOff>
    </xdr:to>
    <xdr:cxnSp macro="">
      <xdr:nvCxnSpPr>
        <xdr:cNvPr id="514" name="直線コネクタ 513"/>
        <xdr:cNvCxnSpPr/>
      </xdr:nvCxnSpPr>
      <xdr:spPr>
        <a:xfrm flipV="1">
          <a:off x="13703300" y="10738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15"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516" name="n_2aveValue【学校施設】&#10;有形固定資産減価償却率"/>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17" name="n_3aveValue【学校施設】&#10;有形固定資産減価償却率"/>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123842</xdr:rowOff>
    </xdr:from>
    <xdr:ext cx="405111" cy="259045"/>
    <xdr:sp macro="" textlink="">
      <xdr:nvSpPr>
        <xdr:cNvPr id="518" name="n_1mainValue【学校施設】&#10;有形固定資産減価償却率"/>
        <xdr:cNvSpPr txBox="1"/>
      </xdr:nvSpPr>
      <xdr:spPr>
        <a:xfrm>
          <a:off x="152660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150512</xdr:rowOff>
    </xdr:from>
    <xdr:ext cx="405111" cy="259045"/>
    <xdr:sp macro="" textlink="">
      <xdr:nvSpPr>
        <xdr:cNvPr id="519" name="n_2mainValue【学校施設】&#10;有形固定資産減価償却率"/>
        <xdr:cNvSpPr txBox="1"/>
      </xdr:nvSpPr>
      <xdr:spPr>
        <a:xfrm>
          <a:off x="143897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154322</xdr:rowOff>
    </xdr:from>
    <xdr:ext cx="405111" cy="259045"/>
    <xdr:sp macro="" textlink="">
      <xdr:nvSpPr>
        <xdr:cNvPr id="520" name="n_3mainValue【学校施設】&#10;有形固定資産減価償却率"/>
        <xdr:cNvSpPr txBox="1"/>
      </xdr:nvSpPr>
      <xdr:spPr>
        <a:xfrm>
          <a:off x="13500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31" name="直線コネクタ 53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2" name="テキスト ボックス 53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4" name="テキスト ボックス 53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5" name="直線コネクタ 53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36" name="テキスト ボックス 535"/>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8" name="テキスト ボックス 53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40" name="直線コネクタ 539"/>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41"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42" name="直線コネクタ 541"/>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43"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44" name="直線コネクタ 543"/>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545" name="【学校施設】&#10;一人当たり面積平均値テキスト"/>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46" name="フローチャート: 判断 545"/>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47" name="フローチャート: 判断 546"/>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48" name="フローチャート: 判断 547"/>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549" name="フローチャート: 判断 548"/>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86760</xdr:rowOff>
    </xdr:from>
    <xdr:to>
      <xdr:col>116</xdr:col>
      <xdr:colOff>114300</xdr:colOff>
      <xdr:row>62</xdr:row>
      <xdr:rowOff>16910</xdr:rowOff>
    </xdr:to>
    <xdr:sp macro="" textlink="">
      <xdr:nvSpPr>
        <xdr:cNvPr id="555" name="楕円 554"/>
        <xdr:cNvSpPr/>
      </xdr:nvSpPr>
      <xdr:spPr>
        <a:xfrm>
          <a:off x="22110700" y="105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109637</xdr:rowOff>
    </xdr:from>
    <xdr:ext cx="469744" cy="259045"/>
    <xdr:sp macro="" textlink="">
      <xdr:nvSpPr>
        <xdr:cNvPr id="556" name="【学校施設】&#10;一人当たり面積該当値テキスト"/>
        <xdr:cNvSpPr txBox="1"/>
      </xdr:nvSpPr>
      <xdr:spPr>
        <a:xfrm>
          <a:off x="22199600" y="1039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96762</xdr:rowOff>
    </xdr:from>
    <xdr:to>
      <xdr:col>112</xdr:col>
      <xdr:colOff>38100</xdr:colOff>
      <xdr:row>62</xdr:row>
      <xdr:rowOff>26912</xdr:rowOff>
    </xdr:to>
    <xdr:sp macro="" textlink="">
      <xdr:nvSpPr>
        <xdr:cNvPr id="557" name="楕円 556"/>
        <xdr:cNvSpPr/>
      </xdr:nvSpPr>
      <xdr:spPr>
        <a:xfrm>
          <a:off x="21272500" y="1055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137560</xdr:rowOff>
    </xdr:from>
    <xdr:to>
      <xdr:col>116</xdr:col>
      <xdr:colOff>63500</xdr:colOff>
      <xdr:row>61</xdr:row>
      <xdr:rowOff>147562</xdr:rowOff>
    </xdr:to>
    <xdr:cxnSp macro="">
      <xdr:nvCxnSpPr>
        <xdr:cNvPr id="558" name="直線コネクタ 557"/>
        <xdr:cNvCxnSpPr/>
      </xdr:nvCxnSpPr>
      <xdr:spPr>
        <a:xfrm flipV="1">
          <a:off x="21323300" y="10596010"/>
          <a:ext cx="8382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104934</xdr:rowOff>
    </xdr:from>
    <xdr:to>
      <xdr:col>107</xdr:col>
      <xdr:colOff>101600</xdr:colOff>
      <xdr:row>62</xdr:row>
      <xdr:rowOff>35084</xdr:rowOff>
    </xdr:to>
    <xdr:sp macro="" textlink="">
      <xdr:nvSpPr>
        <xdr:cNvPr id="559" name="楕円 558"/>
        <xdr:cNvSpPr/>
      </xdr:nvSpPr>
      <xdr:spPr>
        <a:xfrm>
          <a:off x="20383500" y="1056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147562</xdr:rowOff>
    </xdr:from>
    <xdr:to>
      <xdr:col>111</xdr:col>
      <xdr:colOff>177800</xdr:colOff>
      <xdr:row>61</xdr:row>
      <xdr:rowOff>155734</xdr:rowOff>
    </xdr:to>
    <xdr:cxnSp macro="">
      <xdr:nvCxnSpPr>
        <xdr:cNvPr id="560" name="直線コネクタ 559"/>
        <xdr:cNvCxnSpPr/>
      </xdr:nvCxnSpPr>
      <xdr:spPr>
        <a:xfrm flipV="1">
          <a:off x="20434300" y="10606012"/>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98761</xdr:rowOff>
    </xdr:from>
    <xdr:to>
      <xdr:col>102</xdr:col>
      <xdr:colOff>165100</xdr:colOff>
      <xdr:row>62</xdr:row>
      <xdr:rowOff>28911</xdr:rowOff>
    </xdr:to>
    <xdr:sp macro="" textlink="">
      <xdr:nvSpPr>
        <xdr:cNvPr id="561" name="楕円 560"/>
        <xdr:cNvSpPr/>
      </xdr:nvSpPr>
      <xdr:spPr>
        <a:xfrm>
          <a:off x="19494500" y="105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149561</xdr:rowOff>
    </xdr:from>
    <xdr:to>
      <xdr:col>107</xdr:col>
      <xdr:colOff>50800</xdr:colOff>
      <xdr:row>61</xdr:row>
      <xdr:rowOff>155734</xdr:rowOff>
    </xdr:to>
    <xdr:cxnSp macro="">
      <xdr:nvCxnSpPr>
        <xdr:cNvPr id="562" name="直線コネクタ 561"/>
        <xdr:cNvCxnSpPr/>
      </xdr:nvCxnSpPr>
      <xdr:spPr>
        <a:xfrm>
          <a:off x="19545300" y="10608011"/>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29868</xdr:rowOff>
    </xdr:from>
    <xdr:ext cx="469744" cy="259045"/>
    <xdr:sp macro="" textlink="">
      <xdr:nvSpPr>
        <xdr:cNvPr id="563" name="n_1aveValue【学校施設】&#10;一人当たり面積"/>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564" name="n_2aveValue【学校施設】&#10;一人当たり面積"/>
        <xdr:cNvSpPr txBox="1"/>
      </xdr:nvSpPr>
      <xdr:spPr>
        <a:xfrm>
          <a:off x="20199427" y="106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54100</xdr:rowOff>
    </xdr:from>
    <xdr:ext cx="469744" cy="259045"/>
    <xdr:sp macro="" textlink="">
      <xdr:nvSpPr>
        <xdr:cNvPr id="565" name="n_3aveValue【学校施設】&#10;一人当たり面積"/>
        <xdr:cNvSpPr txBox="1"/>
      </xdr:nvSpPr>
      <xdr:spPr>
        <a:xfrm>
          <a:off x="19310427" y="1068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43439</xdr:rowOff>
    </xdr:from>
    <xdr:ext cx="469744" cy="259045"/>
    <xdr:sp macro="" textlink="">
      <xdr:nvSpPr>
        <xdr:cNvPr id="566" name="n_1mainValue【学校施設】&#10;一人当たり面積"/>
        <xdr:cNvSpPr txBox="1"/>
      </xdr:nvSpPr>
      <xdr:spPr>
        <a:xfrm>
          <a:off x="21075727" y="1033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51611</xdr:rowOff>
    </xdr:from>
    <xdr:ext cx="469744" cy="259045"/>
    <xdr:sp macro="" textlink="">
      <xdr:nvSpPr>
        <xdr:cNvPr id="567" name="n_2mainValue【学校施設】&#10;一人当たり面積"/>
        <xdr:cNvSpPr txBox="1"/>
      </xdr:nvSpPr>
      <xdr:spPr>
        <a:xfrm>
          <a:off x="20199427" y="103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45438</xdr:rowOff>
    </xdr:from>
    <xdr:ext cx="469744" cy="259045"/>
    <xdr:sp macro="" textlink="">
      <xdr:nvSpPr>
        <xdr:cNvPr id="568" name="n_3mainValue【学校施設】&#10;一人当たり面積"/>
        <xdr:cNvSpPr txBox="1"/>
      </xdr:nvSpPr>
      <xdr:spPr>
        <a:xfrm>
          <a:off x="19310427" y="1033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10" name="直線コネクタ 609"/>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11"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12" name="直線コネクタ 611"/>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4" name="直線コネクタ 61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48277</xdr:rowOff>
    </xdr:from>
    <xdr:ext cx="405111" cy="259045"/>
    <xdr:sp macro="" textlink="">
      <xdr:nvSpPr>
        <xdr:cNvPr id="615" name="【公民館】&#10;有形固定資産減価償却率平均値テキスト"/>
        <xdr:cNvSpPr txBox="1"/>
      </xdr:nvSpPr>
      <xdr:spPr>
        <a:xfrm>
          <a:off x="16357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16" name="フローチャート: 判断 615"/>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17" name="フローチャート: 判断 616"/>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18" name="フローチャート: 判断 617"/>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619" name="フローチャート: 判断 618"/>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625" name="楕円 624"/>
        <xdr:cNvSpPr/>
      </xdr:nvSpPr>
      <xdr:spPr>
        <a:xfrm>
          <a:off x="16268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83838</xdr:rowOff>
    </xdr:from>
    <xdr:ext cx="405111" cy="259045"/>
    <xdr:sp macro="" textlink="">
      <xdr:nvSpPr>
        <xdr:cNvPr id="626" name="【公民館】&#10;有形固定資産減価償却率該当値テキスト"/>
        <xdr:cNvSpPr txBox="1"/>
      </xdr:nvSpPr>
      <xdr:spPr>
        <a:xfrm>
          <a:off x="16357600"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144599</xdr:rowOff>
    </xdr:from>
    <xdr:to>
      <xdr:col>81</xdr:col>
      <xdr:colOff>101600</xdr:colOff>
      <xdr:row>104</xdr:row>
      <xdr:rowOff>74749</xdr:rowOff>
    </xdr:to>
    <xdr:sp macro="" textlink="">
      <xdr:nvSpPr>
        <xdr:cNvPr id="627" name="楕円 626"/>
        <xdr:cNvSpPr/>
      </xdr:nvSpPr>
      <xdr:spPr>
        <a:xfrm>
          <a:off x="15430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156211</xdr:rowOff>
    </xdr:from>
    <xdr:to>
      <xdr:col>85</xdr:col>
      <xdr:colOff>127000</xdr:colOff>
      <xdr:row>104</xdr:row>
      <xdr:rowOff>23949</xdr:rowOff>
    </xdr:to>
    <xdr:cxnSp macro="">
      <xdr:nvCxnSpPr>
        <xdr:cNvPr id="628" name="直線コネクタ 627"/>
        <xdr:cNvCxnSpPr/>
      </xdr:nvCxnSpPr>
      <xdr:spPr>
        <a:xfrm flipV="1">
          <a:off x="15481300" y="17815561"/>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15602</xdr:rowOff>
    </xdr:from>
    <xdr:to>
      <xdr:col>76</xdr:col>
      <xdr:colOff>165100</xdr:colOff>
      <xdr:row>104</xdr:row>
      <xdr:rowOff>117202</xdr:rowOff>
    </xdr:to>
    <xdr:sp macro="" textlink="">
      <xdr:nvSpPr>
        <xdr:cNvPr id="629" name="楕円 628"/>
        <xdr:cNvSpPr/>
      </xdr:nvSpPr>
      <xdr:spPr>
        <a:xfrm>
          <a:off x="14541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23949</xdr:rowOff>
    </xdr:from>
    <xdr:to>
      <xdr:col>81</xdr:col>
      <xdr:colOff>50800</xdr:colOff>
      <xdr:row>104</xdr:row>
      <xdr:rowOff>66402</xdr:rowOff>
    </xdr:to>
    <xdr:cxnSp macro="">
      <xdr:nvCxnSpPr>
        <xdr:cNvPr id="630" name="直線コネクタ 629"/>
        <xdr:cNvCxnSpPr/>
      </xdr:nvCxnSpPr>
      <xdr:spPr>
        <a:xfrm flipV="1">
          <a:off x="14592300" y="1785474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59689</xdr:rowOff>
    </xdr:from>
    <xdr:to>
      <xdr:col>72</xdr:col>
      <xdr:colOff>38100</xdr:colOff>
      <xdr:row>104</xdr:row>
      <xdr:rowOff>161289</xdr:rowOff>
    </xdr:to>
    <xdr:sp macro="" textlink="">
      <xdr:nvSpPr>
        <xdr:cNvPr id="631" name="楕円 630"/>
        <xdr:cNvSpPr/>
      </xdr:nvSpPr>
      <xdr:spPr>
        <a:xfrm>
          <a:off x="1365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66402</xdr:rowOff>
    </xdr:from>
    <xdr:to>
      <xdr:col>76</xdr:col>
      <xdr:colOff>114300</xdr:colOff>
      <xdr:row>104</xdr:row>
      <xdr:rowOff>110489</xdr:rowOff>
    </xdr:to>
    <xdr:cxnSp macro="">
      <xdr:nvCxnSpPr>
        <xdr:cNvPr id="632" name="直線コネクタ 631"/>
        <xdr:cNvCxnSpPr/>
      </xdr:nvCxnSpPr>
      <xdr:spPr>
        <a:xfrm flipV="1">
          <a:off x="13703300" y="1789720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633" name="n_1aveValue【公民館】&#10;有形固定資産減価償却率"/>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634"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635" name="n_3aveValue【公民館】&#10;有形固定資産減価償却率"/>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65876</xdr:rowOff>
    </xdr:from>
    <xdr:ext cx="405111" cy="259045"/>
    <xdr:sp macro="" textlink="">
      <xdr:nvSpPr>
        <xdr:cNvPr id="636" name="n_1mainValue【公民館】&#10;有形固定資産減価償却率"/>
        <xdr:cNvSpPr txBox="1"/>
      </xdr:nvSpPr>
      <xdr:spPr>
        <a:xfrm>
          <a:off x="152660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108329</xdr:rowOff>
    </xdr:from>
    <xdr:ext cx="405111" cy="259045"/>
    <xdr:sp macro="" textlink="">
      <xdr:nvSpPr>
        <xdr:cNvPr id="637" name="n_2mainValue【公民館】&#10;有形固定資産減価償却率"/>
        <xdr:cNvSpPr txBox="1"/>
      </xdr:nvSpPr>
      <xdr:spPr>
        <a:xfrm>
          <a:off x="14389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152416</xdr:rowOff>
    </xdr:from>
    <xdr:ext cx="405111" cy="259045"/>
    <xdr:sp macro="" textlink="">
      <xdr:nvSpPr>
        <xdr:cNvPr id="638" name="n_3mainValue【公民館】&#10;有形固定資産減価償却率"/>
        <xdr:cNvSpPr txBox="1"/>
      </xdr:nvSpPr>
      <xdr:spPr>
        <a:xfrm>
          <a:off x="13500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9" name="直線コネクタ 64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0" name="テキスト ボックス 64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1" name="直線コネクタ 65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2" name="テキスト ボックス 65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3" name="直線コネクタ 65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4" name="テキスト ボックス 65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5" name="直線コネクタ 65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6" name="テキスト ボックス 65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7" name="直線コネクタ 6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8" name="テキスト ボックス 6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660" name="直線コネクタ 659"/>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661" name="【公民館】&#10;一人当たり面積最小値テキスト"/>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662" name="直線コネクタ 661"/>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663" name="【公民館】&#10;一人当たり面積最大値テキスト"/>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664" name="直線コネクタ 663"/>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65" name="【公民館】&#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66" name="フローチャート: 判断 665"/>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667" name="フローチャート: 判断 666"/>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68" name="フローチャート: 判断 667"/>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669" name="フローチャート: 判断 668"/>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0" name="テキスト ボックス 6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1" name="テキスト ボックス 6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2" name="テキスト ボックス 6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3" name="テキスト ボックス 6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4" name="テキスト ボックス 6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106324</xdr:rowOff>
    </xdr:from>
    <xdr:to>
      <xdr:col>116</xdr:col>
      <xdr:colOff>114300</xdr:colOff>
      <xdr:row>107</xdr:row>
      <xdr:rowOff>36474</xdr:rowOff>
    </xdr:to>
    <xdr:sp macro="" textlink="">
      <xdr:nvSpPr>
        <xdr:cNvPr id="675" name="楕円 674"/>
        <xdr:cNvSpPr/>
      </xdr:nvSpPr>
      <xdr:spPr>
        <a:xfrm>
          <a:off x="22110700" y="182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129201</xdr:rowOff>
    </xdr:from>
    <xdr:ext cx="469744" cy="259045"/>
    <xdr:sp macro="" textlink="">
      <xdr:nvSpPr>
        <xdr:cNvPr id="676" name="【公民館】&#10;一人当たり面積該当値テキスト"/>
        <xdr:cNvSpPr txBox="1"/>
      </xdr:nvSpPr>
      <xdr:spPr>
        <a:xfrm>
          <a:off x="22199600" y="1813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116154</xdr:rowOff>
    </xdr:from>
    <xdr:to>
      <xdr:col>112</xdr:col>
      <xdr:colOff>38100</xdr:colOff>
      <xdr:row>107</xdr:row>
      <xdr:rowOff>46304</xdr:rowOff>
    </xdr:to>
    <xdr:sp macro="" textlink="">
      <xdr:nvSpPr>
        <xdr:cNvPr id="677" name="楕円 676"/>
        <xdr:cNvSpPr/>
      </xdr:nvSpPr>
      <xdr:spPr>
        <a:xfrm>
          <a:off x="21272500" y="182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157124</xdr:rowOff>
    </xdr:from>
    <xdr:to>
      <xdr:col>116</xdr:col>
      <xdr:colOff>63500</xdr:colOff>
      <xdr:row>106</xdr:row>
      <xdr:rowOff>166954</xdr:rowOff>
    </xdr:to>
    <xdr:cxnSp macro="">
      <xdr:nvCxnSpPr>
        <xdr:cNvPr id="678" name="直線コネクタ 677"/>
        <xdr:cNvCxnSpPr/>
      </xdr:nvCxnSpPr>
      <xdr:spPr>
        <a:xfrm flipV="1">
          <a:off x="21323300" y="18330824"/>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123013</xdr:rowOff>
    </xdr:from>
    <xdr:to>
      <xdr:col>107</xdr:col>
      <xdr:colOff>101600</xdr:colOff>
      <xdr:row>107</xdr:row>
      <xdr:rowOff>53163</xdr:rowOff>
    </xdr:to>
    <xdr:sp macro="" textlink="">
      <xdr:nvSpPr>
        <xdr:cNvPr id="679" name="楕円 678"/>
        <xdr:cNvSpPr/>
      </xdr:nvSpPr>
      <xdr:spPr>
        <a:xfrm>
          <a:off x="20383500" y="182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166954</xdr:rowOff>
    </xdr:from>
    <xdr:to>
      <xdr:col>111</xdr:col>
      <xdr:colOff>177800</xdr:colOff>
      <xdr:row>107</xdr:row>
      <xdr:rowOff>2363</xdr:rowOff>
    </xdr:to>
    <xdr:cxnSp macro="">
      <xdr:nvCxnSpPr>
        <xdr:cNvPr id="680" name="直線コネクタ 679"/>
        <xdr:cNvCxnSpPr/>
      </xdr:nvCxnSpPr>
      <xdr:spPr>
        <a:xfrm flipV="1">
          <a:off x="20434300" y="1834065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131471</xdr:rowOff>
    </xdr:from>
    <xdr:to>
      <xdr:col>102</xdr:col>
      <xdr:colOff>165100</xdr:colOff>
      <xdr:row>107</xdr:row>
      <xdr:rowOff>61621</xdr:rowOff>
    </xdr:to>
    <xdr:sp macro="" textlink="">
      <xdr:nvSpPr>
        <xdr:cNvPr id="681" name="楕円 680"/>
        <xdr:cNvSpPr/>
      </xdr:nvSpPr>
      <xdr:spPr>
        <a:xfrm>
          <a:off x="19494500" y="1830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2363</xdr:rowOff>
    </xdr:from>
    <xdr:to>
      <xdr:col>107</xdr:col>
      <xdr:colOff>50800</xdr:colOff>
      <xdr:row>107</xdr:row>
      <xdr:rowOff>10821</xdr:rowOff>
    </xdr:to>
    <xdr:cxnSp macro="">
      <xdr:nvCxnSpPr>
        <xdr:cNvPr id="682" name="直線コネクタ 681"/>
        <xdr:cNvCxnSpPr/>
      </xdr:nvCxnSpPr>
      <xdr:spPr>
        <a:xfrm flipV="1">
          <a:off x="19545300" y="18347513"/>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79951</xdr:rowOff>
    </xdr:from>
    <xdr:ext cx="469744" cy="259045"/>
    <xdr:sp macro="" textlink="">
      <xdr:nvSpPr>
        <xdr:cNvPr id="683" name="n_1aveValue【公民館】&#10;一人当たり面積"/>
        <xdr:cNvSpPr txBox="1"/>
      </xdr:nvSpPr>
      <xdr:spPr>
        <a:xfrm>
          <a:off x="21075727" y="184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684" name="n_2aveValue【公民館】&#10;一人当たり面積"/>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142130</xdr:rowOff>
    </xdr:from>
    <xdr:ext cx="469744" cy="259045"/>
    <xdr:sp macro="" textlink="">
      <xdr:nvSpPr>
        <xdr:cNvPr id="685" name="n_3aveValue【公民館】&#10;一人当たり面積"/>
        <xdr:cNvSpPr txBox="1"/>
      </xdr:nvSpPr>
      <xdr:spPr>
        <a:xfrm>
          <a:off x="19310427" y="184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62831</xdr:rowOff>
    </xdr:from>
    <xdr:ext cx="469744" cy="259045"/>
    <xdr:sp macro="" textlink="">
      <xdr:nvSpPr>
        <xdr:cNvPr id="686" name="n_1mainValue【公民館】&#10;一人当たり面積"/>
        <xdr:cNvSpPr txBox="1"/>
      </xdr:nvSpPr>
      <xdr:spPr>
        <a:xfrm>
          <a:off x="21075727" y="180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69690</xdr:rowOff>
    </xdr:from>
    <xdr:ext cx="469744" cy="259045"/>
    <xdr:sp macro="" textlink="">
      <xdr:nvSpPr>
        <xdr:cNvPr id="687" name="n_2mainValue【公民館】&#10;一人当たり面積"/>
        <xdr:cNvSpPr txBox="1"/>
      </xdr:nvSpPr>
      <xdr:spPr>
        <a:xfrm>
          <a:off x="20199427" y="1807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78148</xdr:rowOff>
    </xdr:from>
    <xdr:ext cx="469744" cy="259045"/>
    <xdr:sp macro="" textlink="">
      <xdr:nvSpPr>
        <xdr:cNvPr id="688" name="n_3mainValue【公民館】&#10;一人当たり面積"/>
        <xdr:cNvSpPr txBox="1"/>
      </xdr:nvSpPr>
      <xdr:spPr>
        <a:xfrm>
          <a:off x="19310427" y="1808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9" name="正方形/長方形 6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0" name="正方形/長方形 6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1" name="テキスト ボックス 6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類似団体と比較して、道路、港湾・漁港以外は有形固定資産減価償却率が低くなっている。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学校施設は、平成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年度までに上関中学校の校舎・体育館を建て替えており、公民館施設は、平成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年度に上関町立中央公民館を建て替えたためこれらの数値は低くなっている。</a:t>
          </a:r>
        </a:p>
        <a:p>
          <a:r>
            <a:rPr kumimoji="1" lang="ja-JP" altLang="en-US" sz="1300">
              <a:latin typeface="ＭＳ Ｐゴシック" panose="020B0600070205080204" pitchFamily="50" charset="-128"/>
              <a:ea typeface="ＭＳ Ｐゴシック" panose="020B0600070205080204" pitchFamily="50" charset="-128"/>
            </a:rPr>
            <a:t>個別施設計画の策定をすすめ、最適な管理・更新に努めたい。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2,758
2,756
34.69
4,457,057
4,296,502
103,348
1,796,827
3,471,086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5" name="テキスト ボックス 44"/>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7" name="テキスト ボックス 46"/>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9" name="テキスト ボックス 48"/>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85344</xdr:rowOff>
    </xdr:from>
    <xdr:to>
      <xdr:col>24</xdr:col>
      <xdr:colOff>62865</xdr:colOff>
      <xdr:row>41</xdr:row>
      <xdr:rowOff>9906</xdr:rowOff>
    </xdr:to>
    <xdr:cxnSp macro="">
      <xdr:nvCxnSpPr>
        <xdr:cNvPr id="53" name="直線コネクタ 52"/>
        <xdr:cNvCxnSpPr/>
      </xdr:nvCxnSpPr>
      <xdr:spPr>
        <a:xfrm flipV="1">
          <a:off x="4634865"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13733</xdr:rowOff>
    </xdr:from>
    <xdr:ext cx="340478" cy="259045"/>
    <xdr:sp macro="" textlink="">
      <xdr:nvSpPr>
        <xdr:cNvPr id="54" name="【図書館】&#10;有形固定資産減価償却率最小値テキスト"/>
        <xdr:cNvSpPr txBox="1"/>
      </xdr:nvSpPr>
      <xdr:spPr>
        <a:xfrm>
          <a:off x="4673600" y="7043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9906</xdr:rowOff>
    </xdr:from>
    <xdr:to>
      <xdr:col>24</xdr:col>
      <xdr:colOff>152400</xdr:colOff>
      <xdr:row>41</xdr:row>
      <xdr:rowOff>9906</xdr:rowOff>
    </xdr:to>
    <xdr:cxnSp macro="">
      <xdr:nvCxnSpPr>
        <xdr:cNvPr id="55" name="直線コネクタ 54"/>
        <xdr:cNvCxnSpPr/>
      </xdr:nvCxnSpPr>
      <xdr:spPr>
        <a:xfrm>
          <a:off x="4546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32021</xdr:rowOff>
    </xdr:from>
    <xdr:ext cx="405111" cy="259045"/>
    <xdr:sp macro="" textlink="">
      <xdr:nvSpPr>
        <xdr:cNvPr id="56" name="【図書館】&#10;有形固定資産減価償却率最大値テキスト"/>
        <xdr:cNvSpPr txBox="1"/>
      </xdr:nvSpPr>
      <xdr:spPr>
        <a:xfrm>
          <a:off x="4673600" y="551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85344</xdr:rowOff>
    </xdr:from>
    <xdr:to>
      <xdr:col>24</xdr:col>
      <xdr:colOff>152400</xdr:colOff>
      <xdr:row>33</xdr:row>
      <xdr:rowOff>85344</xdr:rowOff>
    </xdr:to>
    <xdr:cxnSp macro="">
      <xdr:nvCxnSpPr>
        <xdr:cNvPr id="57" name="直線コネクタ 56"/>
        <xdr:cNvCxnSpPr/>
      </xdr:nvCxnSpPr>
      <xdr:spPr>
        <a:xfrm>
          <a:off x="4546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8" name="【図書館】&#10;有形固定資産減価償却率平均値テキスト"/>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59" name="フローチャート: 判断 58"/>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11684</xdr:rowOff>
    </xdr:from>
    <xdr:to>
      <xdr:col>20</xdr:col>
      <xdr:colOff>38100</xdr:colOff>
      <xdr:row>39</xdr:row>
      <xdr:rowOff>113284</xdr:rowOff>
    </xdr:to>
    <xdr:sp macro="" textlink="">
      <xdr:nvSpPr>
        <xdr:cNvPr id="60" name="フローチャート: 判断 59"/>
        <xdr:cNvSpPr/>
      </xdr:nvSpPr>
      <xdr:spPr>
        <a:xfrm>
          <a:off x="3746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128270</xdr:rowOff>
    </xdr:from>
    <xdr:to>
      <xdr:col>15</xdr:col>
      <xdr:colOff>101600</xdr:colOff>
      <xdr:row>38</xdr:row>
      <xdr:rowOff>58420</xdr:rowOff>
    </xdr:to>
    <xdr:sp macro="" textlink="">
      <xdr:nvSpPr>
        <xdr:cNvPr id="61" name="フローチャート: 判断 60"/>
        <xdr:cNvSpPr/>
      </xdr:nvSpPr>
      <xdr:spPr>
        <a:xfrm>
          <a:off x="2857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xdr:rowOff>
    </xdr:from>
    <xdr:to>
      <xdr:col>10</xdr:col>
      <xdr:colOff>165100</xdr:colOff>
      <xdr:row>37</xdr:row>
      <xdr:rowOff>101854</xdr:rowOff>
    </xdr:to>
    <xdr:sp macro="" textlink="">
      <xdr:nvSpPr>
        <xdr:cNvPr id="62" name="フローチャート: 判断 61"/>
        <xdr:cNvSpPr/>
      </xdr:nvSpPr>
      <xdr:spPr>
        <a:xfrm>
          <a:off x="1968500" y="634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71120</xdr:rowOff>
    </xdr:from>
    <xdr:to>
      <xdr:col>24</xdr:col>
      <xdr:colOff>114300</xdr:colOff>
      <xdr:row>41</xdr:row>
      <xdr:rowOff>1270</xdr:rowOff>
    </xdr:to>
    <xdr:sp macro="" textlink="">
      <xdr:nvSpPr>
        <xdr:cNvPr id="68" name="楕円 67"/>
        <xdr:cNvSpPr/>
      </xdr:nvSpPr>
      <xdr:spPr>
        <a:xfrm>
          <a:off x="4584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157497</xdr:rowOff>
    </xdr:from>
    <xdr:ext cx="340478" cy="259045"/>
    <xdr:sp macro="" textlink="">
      <xdr:nvSpPr>
        <xdr:cNvPr id="69" name="【図書館】&#10;有形固定資産減価償却率該当値テキスト"/>
        <xdr:cNvSpPr txBox="1"/>
      </xdr:nvSpPr>
      <xdr:spPr>
        <a:xfrm>
          <a:off x="4673600" y="684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116840</xdr:rowOff>
    </xdr:from>
    <xdr:to>
      <xdr:col>20</xdr:col>
      <xdr:colOff>38100</xdr:colOff>
      <xdr:row>41</xdr:row>
      <xdr:rowOff>46990</xdr:rowOff>
    </xdr:to>
    <xdr:sp macro="" textlink="">
      <xdr:nvSpPr>
        <xdr:cNvPr id="70" name="楕円 69"/>
        <xdr:cNvSpPr/>
      </xdr:nvSpPr>
      <xdr:spPr>
        <a:xfrm>
          <a:off x="3746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121920</xdr:rowOff>
    </xdr:from>
    <xdr:to>
      <xdr:col>24</xdr:col>
      <xdr:colOff>63500</xdr:colOff>
      <xdr:row>40</xdr:row>
      <xdr:rowOff>167640</xdr:rowOff>
    </xdr:to>
    <xdr:cxnSp macro="">
      <xdr:nvCxnSpPr>
        <xdr:cNvPr id="71" name="直線コネクタ 70"/>
        <xdr:cNvCxnSpPr/>
      </xdr:nvCxnSpPr>
      <xdr:spPr>
        <a:xfrm flipV="1">
          <a:off x="3797300" y="6979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162560</xdr:rowOff>
    </xdr:from>
    <xdr:to>
      <xdr:col>15</xdr:col>
      <xdr:colOff>101600</xdr:colOff>
      <xdr:row>41</xdr:row>
      <xdr:rowOff>92710</xdr:rowOff>
    </xdr:to>
    <xdr:sp macro="" textlink="">
      <xdr:nvSpPr>
        <xdr:cNvPr id="72" name="楕円 71"/>
        <xdr:cNvSpPr/>
      </xdr:nvSpPr>
      <xdr:spPr>
        <a:xfrm>
          <a:off x="2857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167640</xdr:rowOff>
    </xdr:from>
    <xdr:to>
      <xdr:col>19</xdr:col>
      <xdr:colOff>177800</xdr:colOff>
      <xdr:row>41</xdr:row>
      <xdr:rowOff>41910</xdr:rowOff>
    </xdr:to>
    <xdr:cxnSp macro="">
      <xdr:nvCxnSpPr>
        <xdr:cNvPr id="73" name="直線コネクタ 72"/>
        <xdr:cNvCxnSpPr/>
      </xdr:nvCxnSpPr>
      <xdr:spPr>
        <a:xfrm flipV="1">
          <a:off x="2908300" y="7025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36830</xdr:rowOff>
    </xdr:from>
    <xdr:to>
      <xdr:col>10</xdr:col>
      <xdr:colOff>165100</xdr:colOff>
      <xdr:row>41</xdr:row>
      <xdr:rowOff>138430</xdr:rowOff>
    </xdr:to>
    <xdr:sp macro="" textlink="">
      <xdr:nvSpPr>
        <xdr:cNvPr id="74" name="楕円 73"/>
        <xdr:cNvSpPr/>
      </xdr:nvSpPr>
      <xdr:spPr>
        <a:xfrm>
          <a:off x="1968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41910</xdr:rowOff>
    </xdr:from>
    <xdr:to>
      <xdr:col>15</xdr:col>
      <xdr:colOff>50800</xdr:colOff>
      <xdr:row>41</xdr:row>
      <xdr:rowOff>87630</xdr:rowOff>
    </xdr:to>
    <xdr:cxnSp macro="">
      <xdr:nvCxnSpPr>
        <xdr:cNvPr id="75" name="直線コネクタ 74"/>
        <xdr:cNvCxnSpPr/>
      </xdr:nvCxnSpPr>
      <xdr:spPr>
        <a:xfrm flipV="1">
          <a:off x="2019300" y="7071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129811</xdr:rowOff>
    </xdr:from>
    <xdr:ext cx="405111" cy="259045"/>
    <xdr:sp macro="" textlink="">
      <xdr:nvSpPr>
        <xdr:cNvPr id="76" name="n_1aveValue【図書館】&#10;有形固定資産減価償却率"/>
        <xdr:cNvSpPr txBox="1"/>
      </xdr:nvSpPr>
      <xdr:spPr>
        <a:xfrm>
          <a:off x="3582044" y="6473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77" name="n_2aveValue【図書館】&#10;有形固定資産減価償却率"/>
        <xdr:cNvSpPr txBox="1"/>
      </xdr:nvSpPr>
      <xdr:spPr>
        <a:xfrm>
          <a:off x="2705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118381</xdr:rowOff>
    </xdr:from>
    <xdr:ext cx="405111" cy="259045"/>
    <xdr:sp macro="" textlink="">
      <xdr:nvSpPr>
        <xdr:cNvPr id="78" name="n_3aveValue【図書館】&#10;有形固定資産減価償却率"/>
        <xdr:cNvSpPr txBox="1"/>
      </xdr:nvSpPr>
      <xdr:spPr>
        <a:xfrm>
          <a:off x="1816744" y="611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41</xdr:row>
      <xdr:rowOff>38117</xdr:rowOff>
    </xdr:from>
    <xdr:ext cx="340478" cy="259045"/>
    <xdr:sp macro="" textlink="">
      <xdr:nvSpPr>
        <xdr:cNvPr id="79" name="n_1mainValue【図書館】&#10;有形固定資産減価償却率"/>
        <xdr:cNvSpPr txBox="1"/>
      </xdr:nvSpPr>
      <xdr:spPr>
        <a:xfrm>
          <a:off x="3614361" y="7067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41</xdr:row>
      <xdr:rowOff>83837</xdr:rowOff>
    </xdr:from>
    <xdr:ext cx="340478" cy="259045"/>
    <xdr:sp macro="" textlink="">
      <xdr:nvSpPr>
        <xdr:cNvPr id="80" name="n_2mainValue【図書館】&#10;有形固定資産減価償却率"/>
        <xdr:cNvSpPr txBox="1"/>
      </xdr:nvSpPr>
      <xdr:spPr>
        <a:xfrm>
          <a:off x="2738061" y="7113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41</xdr:row>
      <xdr:rowOff>129557</xdr:rowOff>
    </xdr:from>
    <xdr:ext cx="340478" cy="259045"/>
    <xdr:sp macro="" textlink="">
      <xdr:nvSpPr>
        <xdr:cNvPr id="81" name="n_3mainValue【図書館】&#10;有形固定資産減価償却率"/>
        <xdr:cNvSpPr txBox="1"/>
      </xdr:nvSpPr>
      <xdr:spPr>
        <a:xfrm>
          <a:off x="1849061" y="715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72390</xdr:rowOff>
    </xdr:from>
    <xdr:to>
      <xdr:col>54</xdr:col>
      <xdr:colOff>189865</xdr:colOff>
      <xdr:row>41</xdr:row>
      <xdr:rowOff>68580</xdr:rowOff>
    </xdr:to>
    <xdr:cxnSp macro="">
      <xdr:nvCxnSpPr>
        <xdr:cNvPr id="105" name="直線コネクタ 104"/>
        <xdr:cNvCxnSpPr/>
      </xdr:nvCxnSpPr>
      <xdr:spPr>
        <a:xfrm flipV="1">
          <a:off x="10476865" y="590169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72407</xdr:rowOff>
    </xdr:from>
    <xdr:ext cx="469744" cy="259045"/>
    <xdr:sp macro="" textlink="">
      <xdr:nvSpPr>
        <xdr:cNvPr id="106" name="【図書館】&#10;一人当たり面積最小値テキスト"/>
        <xdr:cNvSpPr txBox="1"/>
      </xdr:nvSpPr>
      <xdr:spPr>
        <a:xfrm>
          <a:off x="10515600"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68580</xdr:rowOff>
    </xdr:from>
    <xdr:to>
      <xdr:col>55</xdr:col>
      <xdr:colOff>88900</xdr:colOff>
      <xdr:row>41</xdr:row>
      <xdr:rowOff>68580</xdr:rowOff>
    </xdr:to>
    <xdr:cxnSp macro="">
      <xdr:nvCxnSpPr>
        <xdr:cNvPr id="107" name="直線コネクタ 106"/>
        <xdr:cNvCxnSpPr/>
      </xdr:nvCxnSpPr>
      <xdr:spPr>
        <a:xfrm>
          <a:off x="10388600" y="709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19067</xdr:rowOff>
    </xdr:from>
    <xdr:ext cx="469744" cy="259045"/>
    <xdr:sp macro="" textlink="">
      <xdr:nvSpPr>
        <xdr:cNvPr id="108" name="【図書館】&#10;一人当たり面積最大値テキスト"/>
        <xdr:cNvSpPr txBox="1"/>
      </xdr:nvSpPr>
      <xdr:spPr>
        <a:xfrm>
          <a:off x="10515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72390</xdr:rowOff>
    </xdr:from>
    <xdr:to>
      <xdr:col>55</xdr:col>
      <xdr:colOff>88900</xdr:colOff>
      <xdr:row>34</xdr:row>
      <xdr:rowOff>72390</xdr:rowOff>
    </xdr:to>
    <xdr:cxnSp macro="">
      <xdr:nvCxnSpPr>
        <xdr:cNvPr id="109" name="直線コネクタ 108"/>
        <xdr:cNvCxnSpPr/>
      </xdr:nvCxnSpPr>
      <xdr:spPr>
        <a:xfrm>
          <a:off x="10388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97807</xdr:rowOff>
    </xdr:from>
    <xdr:ext cx="469744" cy="259045"/>
    <xdr:sp macro="" textlink="">
      <xdr:nvSpPr>
        <xdr:cNvPr id="110" name="【図書館】&#10;一人当たり面積平均値テキスト"/>
        <xdr:cNvSpPr txBox="1"/>
      </xdr:nvSpPr>
      <xdr:spPr>
        <a:xfrm>
          <a:off x="10515600" y="644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111" name="フローチャート: 判断 110"/>
        <xdr:cNvSpPr/>
      </xdr:nvSpPr>
      <xdr:spPr>
        <a:xfrm>
          <a:off x="10426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97790</xdr:rowOff>
    </xdr:from>
    <xdr:to>
      <xdr:col>50</xdr:col>
      <xdr:colOff>165100</xdr:colOff>
      <xdr:row>39</xdr:row>
      <xdr:rowOff>27940</xdr:rowOff>
    </xdr:to>
    <xdr:sp macro="" textlink="">
      <xdr:nvSpPr>
        <xdr:cNvPr id="112" name="フローチャート: 判断 111"/>
        <xdr:cNvSpPr/>
      </xdr:nvSpPr>
      <xdr:spPr>
        <a:xfrm>
          <a:off x="9588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21590</xdr:rowOff>
    </xdr:from>
    <xdr:to>
      <xdr:col>46</xdr:col>
      <xdr:colOff>38100</xdr:colOff>
      <xdr:row>39</xdr:row>
      <xdr:rowOff>123190</xdr:rowOff>
    </xdr:to>
    <xdr:sp macro="" textlink="">
      <xdr:nvSpPr>
        <xdr:cNvPr id="113" name="フローチャート: 判断 112"/>
        <xdr:cNvSpPr/>
      </xdr:nvSpPr>
      <xdr:spPr>
        <a:xfrm>
          <a:off x="8699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132080</xdr:rowOff>
    </xdr:from>
    <xdr:to>
      <xdr:col>41</xdr:col>
      <xdr:colOff>101600</xdr:colOff>
      <xdr:row>38</xdr:row>
      <xdr:rowOff>62230</xdr:rowOff>
    </xdr:to>
    <xdr:sp macro="" textlink="">
      <xdr:nvSpPr>
        <xdr:cNvPr id="114" name="フローチャート: 判断 113"/>
        <xdr:cNvSpPr/>
      </xdr:nvSpPr>
      <xdr:spPr>
        <a:xfrm>
          <a:off x="781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124460</xdr:rowOff>
    </xdr:from>
    <xdr:to>
      <xdr:col>55</xdr:col>
      <xdr:colOff>50800</xdr:colOff>
      <xdr:row>41</xdr:row>
      <xdr:rowOff>54610</xdr:rowOff>
    </xdr:to>
    <xdr:sp macro="" textlink="">
      <xdr:nvSpPr>
        <xdr:cNvPr id="120" name="楕円 119"/>
        <xdr:cNvSpPr/>
      </xdr:nvSpPr>
      <xdr:spPr>
        <a:xfrm>
          <a:off x="10426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39387</xdr:rowOff>
    </xdr:from>
    <xdr:ext cx="469744" cy="259045"/>
    <xdr:sp macro="" textlink="">
      <xdr:nvSpPr>
        <xdr:cNvPr id="121" name="【図書館】&#10;一人当たり面積該当値テキスト"/>
        <xdr:cNvSpPr txBox="1"/>
      </xdr:nvSpPr>
      <xdr:spPr>
        <a:xfrm>
          <a:off x="10515600" y="68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132080</xdr:rowOff>
    </xdr:from>
    <xdr:to>
      <xdr:col>50</xdr:col>
      <xdr:colOff>165100</xdr:colOff>
      <xdr:row>41</xdr:row>
      <xdr:rowOff>62230</xdr:rowOff>
    </xdr:to>
    <xdr:sp macro="" textlink="">
      <xdr:nvSpPr>
        <xdr:cNvPr id="122" name="楕円 121"/>
        <xdr:cNvSpPr/>
      </xdr:nvSpPr>
      <xdr:spPr>
        <a:xfrm>
          <a:off x="9588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xdr:rowOff>
    </xdr:from>
    <xdr:to>
      <xdr:col>55</xdr:col>
      <xdr:colOff>0</xdr:colOff>
      <xdr:row>41</xdr:row>
      <xdr:rowOff>11430</xdr:rowOff>
    </xdr:to>
    <xdr:cxnSp macro="">
      <xdr:nvCxnSpPr>
        <xdr:cNvPr id="123" name="直線コネクタ 122"/>
        <xdr:cNvCxnSpPr/>
      </xdr:nvCxnSpPr>
      <xdr:spPr>
        <a:xfrm flipV="1">
          <a:off x="9639300" y="7033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135890</xdr:rowOff>
    </xdr:from>
    <xdr:to>
      <xdr:col>46</xdr:col>
      <xdr:colOff>38100</xdr:colOff>
      <xdr:row>41</xdr:row>
      <xdr:rowOff>66040</xdr:rowOff>
    </xdr:to>
    <xdr:sp macro="" textlink="">
      <xdr:nvSpPr>
        <xdr:cNvPr id="124" name="楕円 123"/>
        <xdr:cNvSpPr/>
      </xdr:nvSpPr>
      <xdr:spPr>
        <a:xfrm>
          <a:off x="8699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xdr:rowOff>
    </xdr:from>
    <xdr:to>
      <xdr:col>50</xdr:col>
      <xdr:colOff>114300</xdr:colOff>
      <xdr:row>41</xdr:row>
      <xdr:rowOff>15240</xdr:rowOff>
    </xdr:to>
    <xdr:cxnSp macro="">
      <xdr:nvCxnSpPr>
        <xdr:cNvPr id="125" name="直線コネクタ 124"/>
        <xdr:cNvCxnSpPr/>
      </xdr:nvCxnSpPr>
      <xdr:spPr>
        <a:xfrm flipV="1">
          <a:off x="8750300" y="704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143510</xdr:rowOff>
    </xdr:from>
    <xdr:to>
      <xdr:col>41</xdr:col>
      <xdr:colOff>101600</xdr:colOff>
      <xdr:row>41</xdr:row>
      <xdr:rowOff>73660</xdr:rowOff>
    </xdr:to>
    <xdr:sp macro="" textlink="">
      <xdr:nvSpPr>
        <xdr:cNvPr id="126" name="楕円 125"/>
        <xdr:cNvSpPr/>
      </xdr:nvSpPr>
      <xdr:spPr>
        <a:xfrm>
          <a:off x="7810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15240</xdr:rowOff>
    </xdr:from>
    <xdr:to>
      <xdr:col>45</xdr:col>
      <xdr:colOff>177800</xdr:colOff>
      <xdr:row>41</xdr:row>
      <xdr:rowOff>22860</xdr:rowOff>
    </xdr:to>
    <xdr:cxnSp macro="">
      <xdr:nvCxnSpPr>
        <xdr:cNvPr id="127" name="直線コネクタ 126"/>
        <xdr:cNvCxnSpPr/>
      </xdr:nvCxnSpPr>
      <xdr:spPr>
        <a:xfrm flipV="1">
          <a:off x="7861300" y="70446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44467</xdr:rowOff>
    </xdr:from>
    <xdr:ext cx="469744" cy="259045"/>
    <xdr:sp macro="" textlink="">
      <xdr:nvSpPr>
        <xdr:cNvPr id="128" name="n_1aveValue【図書館】&#10;一人当たり面積"/>
        <xdr:cNvSpPr txBox="1"/>
      </xdr:nvSpPr>
      <xdr:spPr>
        <a:xfrm>
          <a:off x="9391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139717</xdr:rowOff>
    </xdr:from>
    <xdr:ext cx="469744" cy="259045"/>
    <xdr:sp macro="" textlink="">
      <xdr:nvSpPr>
        <xdr:cNvPr id="129" name="n_2aveValue【図書館】&#10;一人当たり面積"/>
        <xdr:cNvSpPr txBox="1"/>
      </xdr:nvSpPr>
      <xdr:spPr>
        <a:xfrm>
          <a:off x="8515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78757</xdr:rowOff>
    </xdr:from>
    <xdr:ext cx="469744" cy="259045"/>
    <xdr:sp macro="" textlink="">
      <xdr:nvSpPr>
        <xdr:cNvPr id="130" name="n_3aveValue【図書館】&#10;一人当たり面積"/>
        <xdr:cNvSpPr txBox="1"/>
      </xdr:nvSpPr>
      <xdr:spPr>
        <a:xfrm>
          <a:off x="7626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53357</xdr:rowOff>
    </xdr:from>
    <xdr:ext cx="469744" cy="259045"/>
    <xdr:sp macro="" textlink="">
      <xdr:nvSpPr>
        <xdr:cNvPr id="131" name="n_1mainValue【図書館】&#10;一人当たり面積"/>
        <xdr:cNvSpPr txBox="1"/>
      </xdr:nvSpPr>
      <xdr:spPr>
        <a:xfrm>
          <a:off x="9391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57167</xdr:rowOff>
    </xdr:from>
    <xdr:ext cx="469744" cy="259045"/>
    <xdr:sp macro="" textlink="">
      <xdr:nvSpPr>
        <xdr:cNvPr id="132" name="n_2mainValue【図書館】&#10;一人当たり面積"/>
        <xdr:cNvSpPr txBox="1"/>
      </xdr:nvSpPr>
      <xdr:spPr>
        <a:xfrm>
          <a:off x="8515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64787</xdr:rowOff>
    </xdr:from>
    <xdr:ext cx="469744" cy="259045"/>
    <xdr:sp macro="" textlink="">
      <xdr:nvSpPr>
        <xdr:cNvPr id="133" name="n_3mainValue【図書館】&#10;一人当たり面積"/>
        <xdr:cNvSpPr txBox="1"/>
      </xdr:nvSpPr>
      <xdr:spPr>
        <a:xfrm>
          <a:off x="7626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158" name="直線コネクタ 157"/>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159" name="【体育館・プール】&#10;有形固定資産減価償却率最小値テキスト"/>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160" name="直線コネクタ 159"/>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163" name="【体育館・プール】&#10;有形固定資産減価償却率平均値テキスト"/>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64" name="フローチャート: 判断 163"/>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165" name="フローチャート: 判断 164"/>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88265</xdr:rowOff>
    </xdr:from>
    <xdr:to>
      <xdr:col>15</xdr:col>
      <xdr:colOff>101600</xdr:colOff>
      <xdr:row>60</xdr:row>
      <xdr:rowOff>18415</xdr:rowOff>
    </xdr:to>
    <xdr:sp macro="" textlink="">
      <xdr:nvSpPr>
        <xdr:cNvPr id="166" name="フローチャート: 判断 165"/>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61595</xdr:rowOff>
    </xdr:from>
    <xdr:to>
      <xdr:col>10</xdr:col>
      <xdr:colOff>165100</xdr:colOff>
      <xdr:row>60</xdr:row>
      <xdr:rowOff>163195</xdr:rowOff>
    </xdr:to>
    <xdr:sp macro="" textlink="">
      <xdr:nvSpPr>
        <xdr:cNvPr id="167" name="フローチャート: 判断 166"/>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73" name="楕円 172"/>
        <xdr:cNvSpPr/>
      </xdr:nvSpPr>
      <xdr:spPr>
        <a:xfrm>
          <a:off x="4584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120667</xdr:rowOff>
    </xdr:from>
    <xdr:ext cx="405111" cy="259045"/>
    <xdr:sp macro="" textlink="">
      <xdr:nvSpPr>
        <xdr:cNvPr id="174" name="【体育館・プール】&#10;有形固定資産減価償却率該当値テキスト"/>
        <xdr:cNvSpPr txBox="1"/>
      </xdr:nvSpPr>
      <xdr:spPr>
        <a:xfrm>
          <a:off x="4673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139700</xdr:rowOff>
    </xdr:from>
    <xdr:to>
      <xdr:col>20</xdr:col>
      <xdr:colOff>38100</xdr:colOff>
      <xdr:row>58</xdr:row>
      <xdr:rowOff>69850</xdr:rowOff>
    </xdr:to>
    <xdr:sp macro="" textlink="">
      <xdr:nvSpPr>
        <xdr:cNvPr id="175" name="楕円 174"/>
        <xdr:cNvSpPr/>
      </xdr:nvSpPr>
      <xdr:spPr>
        <a:xfrm>
          <a:off x="3746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148590</xdr:rowOff>
    </xdr:from>
    <xdr:to>
      <xdr:col>24</xdr:col>
      <xdr:colOff>63500</xdr:colOff>
      <xdr:row>58</xdr:row>
      <xdr:rowOff>19050</xdr:rowOff>
    </xdr:to>
    <xdr:cxnSp macro="">
      <xdr:nvCxnSpPr>
        <xdr:cNvPr id="176" name="直線コネクタ 175"/>
        <xdr:cNvCxnSpPr/>
      </xdr:nvCxnSpPr>
      <xdr:spPr>
        <a:xfrm flipV="1">
          <a:off x="3797300" y="99212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10160</xdr:rowOff>
    </xdr:from>
    <xdr:to>
      <xdr:col>15</xdr:col>
      <xdr:colOff>101600</xdr:colOff>
      <xdr:row>58</xdr:row>
      <xdr:rowOff>111760</xdr:rowOff>
    </xdr:to>
    <xdr:sp macro="" textlink="">
      <xdr:nvSpPr>
        <xdr:cNvPr id="177" name="楕円 176"/>
        <xdr:cNvSpPr/>
      </xdr:nvSpPr>
      <xdr:spPr>
        <a:xfrm>
          <a:off x="2857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19050</xdr:rowOff>
    </xdr:from>
    <xdr:to>
      <xdr:col>19</xdr:col>
      <xdr:colOff>177800</xdr:colOff>
      <xdr:row>58</xdr:row>
      <xdr:rowOff>60960</xdr:rowOff>
    </xdr:to>
    <xdr:cxnSp macro="">
      <xdr:nvCxnSpPr>
        <xdr:cNvPr id="178" name="直線コネクタ 177"/>
        <xdr:cNvCxnSpPr/>
      </xdr:nvCxnSpPr>
      <xdr:spPr>
        <a:xfrm flipV="1">
          <a:off x="2908300" y="9963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9" name="楕円 178"/>
        <xdr:cNvSpPr/>
      </xdr:nvSpPr>
      <xdr:spPr>
        <a:xfrm>
          <a:off x="1968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60960</xdr:rowOff>
    </xdr:from>
    <xdr:to>
      <xdr:col>15</xdr:col>
      <xdr:colOff>50800</xdr:colOff>
      <xdr:row>58</xdr:row>
      <xdr:rowOff>102870</xdr:rowOff>
    </xdr:to>
    <xdr:cxnSp macro="">
      <xdr:nvCxnSpPr>
        <xdr:cNvPr id="180" name="直線コネクタ 179"/>
        <xdr:cNvCxnSpPr/>
      </xdr:nvCxnSpPr>
      <xdr:spPr>
        <a:xfrm flipV="1">
          <a:off x="2019300" y="10005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89552</xdr:rowOff>
    </xdr:from>
    <xdr:ext cx="405111" cy="259045"/>
    <xdr:sp macro="" textlink="">
      <xdr:nvSpPr>
        <xdr:cNvPr id="181" name="n_1aveValue【体育館・プール】&#10;有形固定資産減価償却率"/>
        <xdr:cNvSpPr txBox="1"/>
      </xdr:nvSpPr>
      <xdr:spPr>
        <a:xfrm>
          <a:off x="35820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9542</xdr:rowOff>
    </xdr:from>
    <xdr:ext cx="405111" cy="259045"/>
    <xdr:sp macro="" textlink="">
      <xdr:nvSpPr>
        <xdr:cNvPr id="182" name="n_2aveValue【体育館・プール】&#10;有形固定資産減価償却率"/>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154322</xdr:rowOff>
    </xdr:from>
    <xdr:ext cx="405111" cy="259045"/>
    <xdr:sp macro="" textlink="">
      <xdr:nvSpPr>
        <xdr:cNvPr id="183" name="n_3aveValue【体育館・プール】&#10;有形固定資産減価償却率"/>
        <xdr:cNvSpPr txBox="1"/>
      </xdr:nvSpPr>
      <xdr:spPr>
        <a:xfrm>
          <a:off x="1816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86377</xdr:rowOff>
    </xdr:from>
    <xdr:ext cx="405111" cy="259045"/>
    <xdr:sp macro="" textlink="">
      <xdr:nvSpPr>
        <xdr:cNvPr id="184" name="n_1mainValue【体育館・プー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128287</xdr:rowOff>
    </xdr:from>
    <xdr:ext cx="405111" cy="259045"/>
    <xdr:sp macro="" textlink="">
      <xdr:nvSpPr>
        <xdr:cNvPr id="185" name="n_2mainValue【体育館・プール】&#10;有形固定資産減価償却率"/>
        <xdr:cNvSpPr txBox="1"/>
      </xdr:nvSpPr>
      <xdr:spPr>
        <a:xfrm>
          <a:off x="2705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86" name="n_3mainValue【体育館・プー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7" name="直線コネクタ 1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8" name="テキスト ボックス 1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9" name="直線コネクタ 1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0" name="テキスト ボックス 1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1" name="直線コネクタ 2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2" name="テキスト ボックス 2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3" name="直線コネクタ 2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4" name="テキスト ボックス 2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5" name="直線コネクタ 2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6" name="テキスト ボックス 2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7" name="直線コネクタ 2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8" name="テキスト ボックス 2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212" name="直線コネクタ 211"/>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213" name="【体育館・プール】&#10;一人当たり面積最小値テキスト"/>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214" name="直線コネクタ 213"/>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215" name="【体育館・プール】&#10;一人当たり面積最大値テキスト"/>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216" name="直線コネクタ 215"/>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84417</xdr:rowOff>
    </xdr:from>
    <xdr:ext cx="469744" cy="259045"/>
    <xdr:sp macro="" textlink="">
      <xdr:nvSpPr>
        <xdr:cNvPr id="217" name="【体育館・プール】&#10;一人当たり面積平均値テキスト"/>
        <xdr:cNvSpPr txBox="1"/>
      </xdr:nvSpPr>
      <xdr:spPr>
        <a:xfrm>
          <a:off x="10515600" y="10542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218" name="フローチャート: 判断 217"/>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219" name="フローチャート: 判断 218"/>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87993</xdr:rowOff>
    </xdr:from>
    <xdr:to>
      <xdr:col>46</xdr:col>
      <xdr:colOff>38100</xdr:colOff>
      <xdr:row>63</xdr:row>
      <xdr:rowOff>18143</xdr:rowOff>
    </xdr:to>
    <xdr:sp macro="" textlink="">
      <xdr:nvSpPr>
        <xdr:cNvPr id="220" name="フローチャート: 判断 219"/>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161145</xdr:rowOff>
    </xdr:from>
    <xdr:to>
      <xdr:col>41</xdr:col>
      <xdr:colOff>101600</xdr:colOff>
      <xdr:row>63</xdr:row>
      <xdr:rowOff>91295</xdr:rowOff>
    </xdr:to>
    <xdr:sp macro="" textlink="">
      <xdr:nvSpPr>
        <xdr:cNvPr id="221" name="フローチャート: 判断 220"/>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74277</xdr:rowOff>
    </xdr:from>
    <xdr:to>
      <xdr:col>55</xdr:col>
      <xdr:colOff>50800</xdr:colOff>
      <xdr:row>64</xdr:row>
      <xdr:rowOff>4427</xdr:rowOff>
    </xdr:to>
    <xdr:sp macro="" textlink="">
      <xdr:nvSpPr>
        <xdr:cNvPr id="227" name="楕円 226"/>
        <xdr:cNvSpPr/>
      </xdr:nvSpPr>
      <xdr:spPr>
        <a:xfrm>
          <a:off x="10426700" y="1087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52704</xdr:rowOff>
    </xdr:from>
    <xdr:ext cx="469744" cy="259045"/>
    <xdr:sp macro="" textlink="">
      <xdr:nvSpPr>
        <xdr:cNvPr id="228" name="【体育館・プール】&#10;一人当たり面積該当値テキスト"/>
        <xdr:cNvSpPr txBox="1"/>
      </xdr:nvSpPr>
      <xdr:spPr>
        <a:xfrm>
          <a:off x="10515600" y="1085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80808</xdr:rowOff>
    </xdr:from>
    <xdr:to>
      <xdr:col>50</xdr:col>
      <xdr:colOff>165100</xdr:colOff>
      <xdr:row>64</xdr:row>
      <xdr:rowOff>10958</xdr:rowOff>
    </xdr:to>
    <xdr:sp macro="" textlink="">
      <xdr:nvSpPr>
        <xdr:cNvPr id="229" name="楕円 228"/>
        <xdr:cNvSpPr/>
      </xdr:nvSpPr>
      <xdr:spPr>
        <a:xfrm>
          <a:off x="9588500" y="108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125077</xdr:rowOff>
    </xdr:from>
    <xdr:to>
      <xdr:col>55</xdr:col>
      <xdr:colOff>0</xdr:colOff>
      <xdr:row>63</xdr:row>
      <xdr:rowOff>131608</xdr:rowOff>
    </xdr:to>
    <xdr:cxnSp macro="">
      <xdr:nvCxnSpPr>
        <xdr:cNvPr id="230" name="直線コネクタ 229"/>
        <xdr:cNvCxnSpPr/>
      </xdr:nvCxnSpPr>
      <xdr:spPr>
        <a:xfrm flipV="1">
          <a:off x="9639300" y="1092642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85380</xdr:rowOff>
    </xdr:from>
    <xdr:to>
      <xdr:col>46</xdr:col>
      <xdr:colOff>38100</xdr:colOff>
      <xdr:row>64</xdr:row>
      <xdr:rowOff>15530</xdr:rowOff>
    </xdr:to>
    <xdr:sp macro="" textlink="">
      <xdr:nvSpPr>
        <xdr:cNvPr id="231" name="楕円 230"/>
        <xdr:cNvSpPr/>
      </xdr:nvSpPr>
      <xdr:spPr>
        <a:xfrm>
          <a:off x="8699500" y="108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131608</xdr:rowOff>
    </xdr:from>
    <xdr:to>
      <xdr:col>50</xdr:col>
      <xdr:colOff>114300</xdr:colOff>
      <xdr:row>63</xdr:row>
      <xdr:rowOff>136180</xdr:rowOff>
    </xdr:to>
    <xdr:cxnSp macro="">
      <xdr:nvCxnSpPr>
        <xdr:cNvPr id="232" name="直線コネクタ 231"/>
        <xdr:cNvCxnSpPr/>
      </xdr:nvCxnSpPr>
      <xdr:spPr>
        <a:xfrm flipV="1">
          <a:off x="8750300" y="109329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91259</xdr:rowOff>
    </xdr:from>
    <xdr:to>
      <xdr:col>41</xdr:col>
      <xdr:colOff>101600</xdr:colOff>
      <xdr:row>64</xdr:row>
      <xdr:rowOff>21409</xdr:rowOff>
    </xdr:to>
    <xdr:sp macro="" textlink="">
      <xdr:nvSpPr>
        <xdr:cNvPr id="233" name="楕円 232"/>
        <xdr:cNvSpPr/>
      </xdr:nvSpPr>
      <xdr:spPr>
        <a:xfrm>
          <a:off x="7810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136180</xdr:rowOff>
    </xdr:from>
    <xdr:to>
      <xdr:col>45</xdr:col>
      <xdr:colOff>177800</xdr:colOff>
      <xdr:row>63</xdr:row>
      <xdr:rowOff>142059</xdr:rowOff>
    </xdr:to>
    <xdr:cxnSp macro="">
      <xdr:nvCxnSpPr>
        <xdr:cNvPr id="234" name="直線コネクタ 233"/>
        <xdr:cNvCxnSpPr/>
      </xdr:nvCxnSpPr>
      <xdr:spPr>
        <a:xfrm flipV="1">
          <a:off x="7861300" y="10937530"/>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11157</xdr:rowOff>
    </xdr:from>
    <xdr:ext cx="469744" cy="259045"/>
    <xdr:sp macro="" textlink="">
      <xdr:nvSpPr>
        <xdr:cNvPr id="235" name="n_1aveValue【体育館・プール】&#10;一人当たり面積"/>
        <xdr:cNvSpPr txBox="1"/>
      </xdr:nvSpPr>
      <xdr:spPr>
        <a:xfrm>
          <a:off x="93917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34670</xdr:rowOff>
    </xdr:from>
    <xdr:ext cx="469744" cy="259045"/>
    <xdr:sp macro="" textlink="">
      <xdr:nvSpPr>
        <xdr:cNvPr id="236" name="n_2aveValue【体育館・プール】&#10;一人当たり面積"/>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107822</xdr:rowOff>
    </xdr:from>
    <xdr:ext cx="469744" cy="259045"/>
    <xdr:sp macro="" textlink="">
      <xdr:nvSpPr>
        <xdr:cNvPr id="237" name="n_3aveValue【体育館・プール】&#10;一人当たり面積"/>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2085</xdr:rowOff>
    </xdr:from>
    <xdr:ext cx="469744" cy="259045"/>
    <xdr:sp macro="" textlink="">
      <xdr:nvSpPr>
        <xdr:cNvPr id="238" name="n_1mainValue【体育館・プール】&#10;一人当たり面積"/>
        <xdr:cNvSpPr txBox="1"/>
      </xdr:nvSpPr>
      <xdr:spPr>
        <a:xfrm>
          <a:off x="9391727" y="1097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6657</xdr:rowOff>
    </xdr:from>
    <xdr:ext cx="469744" cy="259045"/>
    <xdr:sp macro="" textlink="">
      <xdr:nvSpPr>
        <xdr:cNvPr id="239" name="n_2mainValue【体育館・プール】&#10;一人当たり面積"/>
        <xdr:cNvSpPr txBox="1"/>
      </xdr:nvSpPr>
      <xdr:spPr>
        <a:xfrm>
          <a:off x="8515427" y="109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12536</xdr:rowOff>
    </xdr:from>
    <xdr:ext cx="469744" cy="259045"/>
    <xdr:sp macro="" textlink="">
      <xdr:nvSpPr>
        <xdr:cNvPr id="240" name="n_3mainValue【体育館・プール】&#10;一人当たり面積"/>
        <xdr:cNvSpPr txBox="1"/>
      </xdr:nvSpPr>
      <xdr:spPr>
        <a:xfrm>
          <a:off x="7626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5" name="テキスト ボックス 2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6" name="直線コネクタ 2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7" name="直線コネクタ 26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8" name="テキスト ボックス 26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9" name="直線コネクタ 26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0" name="テキスト ボックス 26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1" name="直線コネクタ 27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2" name="テキスト ボックス 27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3" name="直線コネクタ 27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4" name="テキスト ボックス 27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5" name="直線コネクタ 27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6" name="テキスト ボックス 27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7" name="直線コネクタ 27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8" name="テキスト ボックス 27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0" name="テキスト ボックス 27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282" name="直線コネクタ 281"/>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83"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84" name="直線コネクタ 283"/>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5"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6" name="直線コネクタ 285"/>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45011</xdr:rowOff>
    </xdr:from>
    <xdr:ext cx="405111" cy="259045"/>
    <xdr:sp macro="" textlink="">
      <xdr:nvSpPr>
        <xdr:cNvPr id="287" name="【市民会館】&#10;有形固定資産減価償却率平均値テキスト"/>
        <xdr:cNvSpPr txBox="1"/>
      </xdr:nvSpPr>
      <xdr:spPr>
        <a:xfrm>
          <a:off x="4673600" y="17704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288" name="フローチャート: 判断 287"/>
        <xdr:cNvSpPr/>
      </xdr:nvSpPr>
      <xdr:spPr>
        <a:xfrm>
          <a:off x="4584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289" name="フローチャート: 判断 288"/>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115207</xdr:rowOff>
    </xdr:from>
    <xdr:to>
      <xdr:col>15</xdr:col>
      <xdr:colOff>101600</xdr:colOff>
      <xdr:row>104</xdr:row>
      <xdr:rowOff>45357</xdr:rowOff>
    </xdr:to>
    <xdr:sp macro="" textlink="">
      <xdr:nvSpPr>
        <xdr:cNvPr id="290" name="フローチャート: 判断 289"/>
        <xdr:cNvSpPr/>
      </xdr:nvSpPr>
      <xdr:spPr>
        <a:xfrm>
          <a:off x="2857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291" name="フローチャート: 判断 290"/>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2" name="テキスト ボックス 2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3" name="テキスト ボックス 2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4" name="テキスト ボックス 2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5" name="テキスト ボックス 2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6" name="テキスト ボックス 2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297" name="楕円 296"/>
        <xdr:cNvSpPr/>
      </xdr:nvSpPr>
      <xdr:spPr>
        <a:xfrm>
          <a:off x="4584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340478" cy="259045"/>
    <xdr:sp macro="" textlink="">
      <xdr:nvSpPr>
        <xdr:cNvPr id="298" name="【市民会館】&#10;有形固定資産減価償却率該当値テキスト"/>
        <xdr:cNvSpPr txBox="1"/>
      </xdr:nvSpPr>
      <xdr:spPr>
        <a:xfrm>
          <a:off x="4673600" y="18456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58057</xdr:rowOff>
    </xdr:from>
    <xdr:to>
      <xdr:col>20</xdr:col>
      <xdr:colOff>38100</xdr:colOff>
      <xdr:row>108</xdr:row>
      <xdr:rowOff>159657</xdr:rowOff>
    </xdr:to>
    <xdr:sp macro="" textlink="">
      <xdr:nvSpPr>
        <xdr:cNvPr id="299" name="楕円 298"/>
        <xdr:cNvSpPr/>
      </xdr:nvSpPr>
      <xdr:spPr>
        <a:xfrm>
          <a:off x="3746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108857</xdr:rowOff>
    </xdr:to>
    <xdr:cxnSp macro="">
      <xdr:nvCxnSpPr>
        <xdr:cNvPr id="300" name="直線コネクタ 299"/>
        <xdr:cNvCxnSpPr/>
      </xdr:nvCxnSpPr>
      <xdr:spPr>
        <a:xfrm flipV="1">
          <a:off x="3797300" y="18592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90714</xdr:rowOff>
    </xdr:from>
    <xdr:to>
      <xdr:col>15</xdr:col>
      <xdr:colOff>101600</xdr:colOff>
      <xdr:row>109</xdr:row>
      <xdr:rowOff>20864</xdr:rowOff>
    </xdr:to>
    <xdr:sp macro="" textlink="">
      <xdr:nvSpPr>
        <xdr:cNvPr id="301" name="楕円 300"/>
        <xdr:cNvSpPr/>
      </xdr:nvSpPr>
      <xdr:spPr>
        <a:xfrm>
          <a:off x="2857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108857</xdr:rowOff>
    </xdr:from>
    <xdr:to>
      <xdr:col>19</xdr:col>
      <xdr:colOff>177800</xdr:colOff>
      <xdr:row>108</xdr:row>
      <xdr:rowOff>141514</xdr:rowOff>
    </xdr:to>
    <xdr:cxnSp macro="">
      <xdr:nvCxnSpPr>
        <xdr:cNvPr id="302" name="直線コネクタ 301"/>
        <xdr:cNvCxnSpPr/>
      </xdr:nvCxnSpPr>
      <xdr:spPr>
        <a:xfrm flipV="1">
          <a:off x="2908300" y="18625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123371</xdr:rowOff>
    </xdr:from>
    <xdr:to>
      <xdr:col>10</xdr:col>
      <xdr:colOff>165100</xdr:colOff>
      <xdr:row>109</xdr:row>
      <xdr:rowOff>53521</xdr:rowOff>
    </xdr:to>
    <xdr:sp macro="" textlink="">
      <xdr:nvSpPr>
        <xdr:cNvPr id="303" name="楕円 302"/>
        <xdr:cNvSpPr/>
      </xdr:nvSpPr>
      <xdr:spPr>
        <a:xfrm>
          <a:off x="1968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141514</xdr:rowOff>
    </xdr:from>
    <xdr:to>
      <xdr:col>15</xdr:col>
      <xdr:colOff>50800</xdr:colOff>
      <xdr:row>109</xdr:row>
      <xdr:rowOff>2721</xdr:rowOff>
    </xdr:to>
    <xdr:cxnSp macro="">
      <xdr:nvCxnSpPr>
        <xdr:cNvPr id="304" name="直線コネクタ 303"/>
        <xdr:cNvCxnSpPr/>
      </xdr:nvCxnSpPr>
      <xdr:spPr>
        <a:xfrm flipV="1">
          <a:off x="2019300" y="18658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79846</xdr:rowOff>
    </xdr:from>
    <xdr:ext cx="405111" cy="259045"/>
    <xdr:sp macro="" textlink="">
      <xdr:nvSpPr>
        <xdr:cNvPr id="305" name="n_1aveValue【市民会館】&#10;有形固定資産減価償却率"/>
        <xdr:cNvSpPr txBox="1"/>
      </xdr:nvSpPr>
      <xdr:spPr>
        <a:xfrm>
          <a:off x="3582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61884</xdr:rowOff>
    </xdr:from>
    <xdr:ext cx="405111" cy="259045"/>
    <xdr:sp macro="" textlink="">
      <xdr:nvSpPr>
        <xdr:cNvPr id="306" name="n_2aveValue【市民会館】&#10;有形固定資産減価償却率"/>
        <xdr:cNvSpPr txBox="1"/>
      </xdr:nvSpPr>
      <xdr:spPr>
        <a:xfrm>
          <a:off x="2705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307"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150784</xdr:rowOff>
    </xdr:from>
    <xdr:ext cx="340478" cy="259045"/>
    <xdr:sp macro="" textlink="">
      <xdr:nvSpPr>
        <xdr:cNvPr id="308" name="n_1mainValue【市民会館】&#10;有形固定資産減価償却率"/>
        <xdr:cNvSpPr txBox="1"/>
      </xdr:nvSpPr>
      <xdr:spPr>
        <a:xfrm>
          <a:off x="3614361" y="186673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11991</xdr:rowOff>
    </xdr:from>
    <xdr:ext cx="340478" cy="259045"/>
    <xdr:sp macro="" textlink="">
      <xdr:nvSpPr>
        <xdr:cNvPr id="309" name="n_2mainValue【市民会館】&#10;有形固定資産減価償却率"/>
        <xdr:cNvSpPr txBox="1"/>
      </xdr:nvSpPr>
      <xdr:spPr>
        <a:xfrm>
          <a:off x="2738061" y="187000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109</xdr:row>
      <xdr:rowOff>44648</xdr:rowOff>
    </xdr:from>
    <xdr:ext cx="340478" cy="259045"/>
    <xdr:sp macro="" textlink="">
      <xdr:nvSpPr>
        <xdr:cNvPr id="310" name="n_3mainValue【市民会館】&#10;有形固定資産減価償却率"/>
        <xdr:cNvSpPr txBox="1"/>
      </xdr:nvSpPr>
      <xdr:spPr>
        <a:xfrm>
          <a:off x="1849061" y="187326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21" name="直線コネクタ 32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22" name="テキスト ボックス 321"/>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3" name="直線コネクタ 32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4" name="テキスト ボックス 32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25" name="直線コネクタ 32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26" name="テキスト ボックス 325"/>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330" name="直線コネクタ 329"/>
        <xdr:cNvCxnSpPr/>
      </xdr:nvCxnSpPr>
      <xdr:spPr>
        <a:xfrm flipV="1">
          <a:off x="10476865" y="172400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331" name="【市民会館】&#10;一人当たり面積最小値テキスト"/>
        <xdr:cNvSpPr txBox="1"/>
      </xdr:nvSpPr>
      <xdr:spPr>
        <a:xfrm>
          <a:off x="10515600"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332" name="直線コネクタ 331"/>
        <xdr:cNvCxnSpPr/>
      </xdr:nvCxnSpPr>
      <xdr:spPr>
        <a:xfrm>
          <a:off x="10388600" y="1839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333" name="【市民会館】&#10;一人当たり面積最大値テキスト"/>
        <xdr:cNvSpPr txBox="1"/>
      </xdr:nvSpPr>
      <xdr:spPr>
        <a:xfrm>
          <a:off x="10515600"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334" name="直線コネクタ 333"/>
        <xdr:cNvCxnSpPr/>
      </xdr:nvCxnSpPr>
      <xdr:spPr>
        <a:xfrm>
          <a:off x="10388600" y="1724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168291</xdr:rowOff>
    </xdr:from>
    <xdr:ext cx="469744" cy="259045"/>
    <xdr:sp macro="" textlink="">
      <xdr:nvSpPr>
        <xdr:cNvPr id="335" name="【市民会館】&#10;一人当たり面積平均値テキスト"/>
        <xdr:cNvSpPr txBox="1"/>
      </xdr:nvSpPr>
      <xdr:spPr>
        <a:xfrm>
          <a:off x="10515600" y="17827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336" name="フローチャート: 判断 335"/>
        <xdr:cNvSpPr/>
      </xdr:nvSpPr>
      <xdr:spPr>
        <a:xfrm>
          <a:off x="10426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337" name="フローチャート: 判断 336"/>
        <xdr:cNvSpPr/>
      </xdr:nvSpPr>
      <xdr:spPr>
        <a:xfrm>
          <a:off x="9588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60833</xdr:rowOff>
    </xdr:from>
    <xdr:to>
      <xdr:col>46</xdr:col>
      <xdr:colOff>38100</xdr:colOff>
      <xdr:row>105</xdr:row>
      <xdr:rowOff>162433</xdr:rowOff>
    </xdr:to>
    <xdr:sp macro="" textlink="">
      <xdr:nvSpPr>
        <xdr:cNvPr id="338" name="フローチャート: 判断 337"/>
        <xdr:cNvSpPr/>
      </xdr:nvSpPr>
      <xdr:spPr>
        <a:xfrm>
          <a:off x="8699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xdr:rowOff>
    </xdr:from>
    <xdr:to>
      <xdr:col>41</xdr:col>
      <xdr:colOff>101600</xdr:colOff>
      <xdr:row>104</xdr:row>
      <xdr:rowOff>115570</xdr:rowOff>
    </xdr:to>
    <xdr:sp macro="" textlink="">
      <xdr:nvSpPr>
        <xdr:cNvPr id="339" name="フローチャート: 判断 338"/>
        <xdr:cNvSpPr/>
      </xdr:nvSpPr>
      <xdr:spPr>
        <a:xfrm>
          <a:off x="781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154560</xdr:rowOff>
    </xdr:from>
    <xdr:to>
      <xdr:col>55</xdr:col>
      <xdr:colOff>50800</xdr:colOff>
      <xdr:row>105</xdr:row>
      <xdr:rowOff>84710</xdr:rowOff>
    </xdr:to>
    <xdr:sp macro="" textlink="">
      <xdr:nvSpPr>
        <xdr:cNvPr id="345" name="楕円 344"/>
        <xdr:cNvSpPr/>
      </xdr:nvSpPr>
      <xdr:spPr>
        <a:xfrm>
          <a:off x="10426700" y="179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132987</xdr:rowOff>
    </xdr:from>
    <xdr:ext cx="469744" cy="259045"/>
    <xdr:sp macro="" textlink="">
      <xdr:nvSpPr>
        <xdr:cNvPr id="346" name="【市民会館】&#10;一人当たり面積該当値テキスト"/>
        <xdr:cNvSpPr txBox="1"/>
      </xdr:nvSpPr>
      <xdr:spPr>
        <a:xfrm>
          <a:off x="10515600" y="179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171132</xdr:rowOff>
    </xdr:from>
    <xdr:to>
      <xdr:col>50</xdr:col>
      <xdr:colOff>165100</xdr:colOff>
      <xdr:row>105</xdr:row>
      <xdr:rowOff>101282</xdr:rowOff>
    </xdr:to>
    <xdr:sp macro="" textlink="">
      <xdr:nvSpPr>
        <xdr:cNvPr id="347" name="楕円 346"/>
        <xdr:cNvSpPr/>
      </xdr:nvSpPr>
      <xdr:spPr>
        <a:xfrm>
          <a:off x="9588500" y="180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33910</xdr:rowOff>
    </xdr:from>
    <xdr:to>
      <xdr:col>55</xdr:col>
      <xdr:colOff>0</xdr:colOff>
      <xdr:row>105</xdr:row>
      <xdr:rowOff>50482</xdr:rowOff>
    </xdr:to>
    <xdr:cxnSp macro="">
      <xdr:nvCxnSpPr>
        <xdr:cNvPr id="348" name="直線コネクタ 347"/>
        <xdr:cNvCxnSpPr/>
      </xdr:nvCxnSpPr>
      <xdr:spPr>
        <a:xfrm flipV="1">
          <a:off x="9639300" y="18036160"/>
          <a:ext cx="8382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11113</xdr:rowOff>
    </xdr:from>
    <xdr:to>
      <xdr:col>46</xdr:col>
      <xdr:colOff>38100</xdr:colOff>
      <xdr:row>105</xdr:row>
      <xdr:rowOff>112713</xdr:rowOff>
    </xdr:to>
    <xdr:sp macro="" textlink="">
      <xdr:nvSpPr>
        <xdr:cNvPr id="349" name="楕円 348"/>
        <xdr:cNvSpPr/>
      </xdr:nvSpPr>
      <xdr:spPr>
        <a:xfrm>
          <a:off x="8699500" y="1801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50482</xdr:rowOff>
    </xdr:from>
    <xdr:to>
      <xdr:col>50</xdr:col>
      <xdr:colOff>114300</xdr:colOff>
      <xdr:row>105</xdr:row>
      <xdr:rowOff>61913</xdr:rowOff>
    </xdr:to>
    <xdr:cxnSp macro="">
      <xdr:nvCxnSpPr>
        <xdr:cNvPr id="350" name="直線コネクタ 349"/>
        <xdr:cNvCxnSpPr/>
      </xdr:nvCxnSpPr>
      <xdr:spPr>
        <a:xfrm flipV="1">
          <a:off x="8750300" y="1805273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25400</xdr:rowOff>
    </xdr:from>
    <xdr:to>
      <xdr:col>41</xdr:col>
      <xdr:colOff>101600</xdr:colOff>
      <xdr:row>105</xdr:row>
      <xdr:rowOff>127000</xdr:rowOff>
    </xdr:to>
    <xdr:sp macro="" textlink="">
      <xdr:nvSpPr>
        <xdr:cNvPr id="351" name="楕円 350"/>
        <xdr:cNvSpPr/>
      </xdr:nvSpPr>
      <xdr:spPr>
        <a:xfrm>
          <a:off x="781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61913</xdr:rowOff>
    </xdr:from>
    <xdr:to>
      <xdr:col>45</xdr:col>
      <xdr:colOff>177800</xdr:colOff>
      <xdr:row>105</xdr:row>
      <xdr:rowOff>76200</xdr:rowOff>
    </xdr:to>
    <xdr:cxnSp macro="">
      <xdr:nvCxnSpPr>
        <xdr:cNvPr id="352" name="直線コネクタ 351"/>
        <xdr:cNvCxnSpPr/>
      </xdr:nvCxnSpPr>
      <xdr:spPr>
        <a:xfrm flipV="1">
          <a:off x="7861300" y="180641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102379</xdr:rowOff>
    </xdr:from>
    <xdr:ext cx="469744" cy="259045"/>
    <xdr:sp macro="" textlink="">
      <xdr:nvSpPr>
        <xdr:cNvPr id="353" name="n_1aveValue【市民会館】&#10;一人当たり面積"/>
        <xdr:cNvSpPr txBox="1"/>
      </xdr:nvSpPr>
      <xdr:spPr>
        <a:xfrm>
          <a:off x="93917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153560</xdr:rowOff>
    </xdr:from>
    <xdr:ext cx="469744" cy="259045"/>
    <xdr:sp macro="" textlink="">
      <xdr:nvSpPr>
        <xdr:cNvPr id="354" name="n_2aveValue【市民会館】&#10;一人当たり面積"/>
        <xdr:cNvSpPr txBox="1"/>
      </xdr:nvSpPr>
      <xdr:spPr>
        <a:xfrm>
          <a:off x="8515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132097</xdr:rowOff>
    </xdr:from>
    <xdr:ext cx="469744" cy="259045"/>
    <xdr:sp macro="" textlink="">
      <xdr:nvSpPr>
        <xdr:cNvPr id="355" name="n_3aveValue【市民会館】&#10;一人当たり面積"/>
        <xdr:cNvSpPr txBox="1"/>
      </xdr:nvSpPr>
      <xdr:spPr>
        <a:xfrm>
          <a:off x="7626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92409</xdr:rowOff>
    </xdr:from>
    <xdr:ext cx="469744" cy="259045"/>
    <xdr:sp macro="" textlink="">
      <xdr:nvSpPr>
        <xdr:cNvPr id="356" name="n_1mainValue【市民会館】&#10;一人当たり面積"/>
        <xdr:cNvSpPr txBox="1"/>
      </xdr:nvSpPr>
      <xdr:spPr>
        <a:xfrm>
          <a:off x="9391727" y="1809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129240</xdr:rowOff>
    </xdr:from>
    <xdr:ext cx="469744" cy="259045"/>
    <xdr:sp macro="" textlink="">
      <xdr:nvSpPr>
        <xdr:cNvPr id="357" name="n_2mainValue【市民会館】&#10;一人当たり面積"/>
        <xdr:cNvSpPr txBox="1"/>
      </xdr:nvSpPr>
      <xdr:spPr>
        <a:xfrm>
          <a:off x="8515427" y="1778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118127</xdr:rowOff>
    </xdr:from>
    <xdr:ext cx="469744" cy="259045"/>
    <xdr:sp macro="" textlink="">
      <xdr:nvSpPr>
        <xdr:cNvPr id="358" name="n_3mainValue【市民会館】&#10;一人当たり面積"/>
        <xdr:cNvSpPr txBox="1"/>
      </xdr:nvSpPr>
      <xdr:spPr>
        <a:xfrm>
          <a:off x="76264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9" name="直線コネクタ 3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0" name="テキスト ボックス 3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1" name="直線コネクタ 3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2" name="テキスト ボックス 3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3" name="直線コネクタ 3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4" name="テキスト ボックス 3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5" name="直線コネクタ 3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6" name="テキスト ボックス 3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7" name="直線コネクタ 3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8" name="テキスト ボックス 3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9" name="直線コネクタ 3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0" name="テキスト ボックス 3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2" name="テキスト ボックス 3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384" name="直線コネクタ 383"/>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385" name="【一般廃棄物処理施設】&#10;有形固定資産減価償却率最小値テキスト"/>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386" name="直線コネクタ 385"/>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7"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88" name="直線コネクタ 38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389" name="【一般廃棄物処理施設】&#10;有形固定資産減価償却率平均値テキスト"/>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390" name="フローチャート: 判断 389"/>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391" name="フローチャート: 判断 390"/>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72753</xdr:rowOff>
    </xdr:from>
    <xdr:to>
      <xdr:col>76</xdr:col>
      <xdr:colOff>165100</xdr:colOff>
      <xdr:row>36</xdr:row>
      <xdr:rowOff>2903</xdr:rowOff>
    </xdr:to>
    <xdr:sp macro="" textlink="">
      <xdr:nvSpPr>
        <xdr:cNvPr id="392" name="フローチャート: 判断 391"/>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25400</xdr:rowOff>
    </xdr:from>
    <xdr:to>
      <xdr:col>72</xdr:col>
      <xdr:colOff>38100</xdr:colOff>
      <xdr:row>36</xdr:row>
      <xdr:rowOff>127000</xdr:rowOff>
    </xdr:to>
    <xdr:sp macro="" textlink="">
      <xdr:nvSpPr>
        <xdr:cNvPr id="393" name="フローチャート: 判断 392"/>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35197</xdr:rowOff>
    </xdr:from>
    <xdr:to>
      <xdr:col>85</xdr:col>
      <xdr:colOff>177800</xdr:colOff>
      <xdr:row>35</xdr:row>
      <xdr:rowOff>136797</xdr:rowOff>
    </xdr:to>
    <xdr:sp macro="" textlink="">
      <xdr:nvSpPr>
        <xdr:cNvPr id="399" name="楕円 398"/>
        <xdr:cNvSpPr/>
      </xdr:nvSpPr>
      <xdr:spPr>
        <a:xfrm>
          <a:off x="162687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58074</xdr:rowOff>
    </xdr:from>
    <xdr:ext cx="405111" cy="259045"/>
    <xdr:sp macro="" textlink="">
      <xdr:nvSpPr>
        <xdr:cNvPr id="400" name="【一般廃棄物処理施設】&#10;有形固定資産減価償却率該当値テキスト"/>
        <xdr:cNvSpPr txBox="1"/>
      </xdr:nvSpPr>
      <xdr:spPr>
        <a:xfrm>
          <a:off x="16357600" y="588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72753</xdr:rowOff>
    </xdr:from>
    <xdr:to>
      <xdr:col>81</xdr:col>
      <xdr:colOff>101600</xdr:colOff>
      <xdr:row>36</xdr:row>
      <xdr:rowOff>2903</xdr:rowOff>
    </xdr:to>
    <xdr:sp macro="" textlink="">
      <xdr:nvSpPr>
        <xdr:cNvPr id="401" name="楕円 400"/>
        <xdr:cNvSpPr/>
      </xdr:nvSpPr>
      <xdr:spPr>
        <a:xfrm>
          <a:off x="15430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85997</xdr:rowOff>
    </xdr:from>
    <xdr:to>
      <xdr:col>85</xdr:col>
      <xdr:colOff>127000</xdr:colOff>
      <xdr:row>35</xdr:row>
      <xdr:rowOff>123553</xdr:rowOff>
    </xdr:to>
    <xdr:cxnSp macro="">
      <xdr:nvCxnSpPr>
        <xdr:cNvPr id="402" name="直線コネクタ 401"/>
        <xdr:cNvCxnSpPr/>
      </xdr:nvCxnSpPr>
      <xdr:spPr>
        <a:xfrm flipV="1">
          <a:off x="15481300" y="608674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108676</xdr:rowOff>
    </xdr:from>
    <xdr:to>
      <xdr:col>76</xdr:col>
      <xdr:colOff>165100</xdr:colOff>
      <xdr:row>36</xdr:row>
      <xdr:rowOff>38826</xdr:rowOff>
    </xdr:to>
    <xdr:sp macro="" textlink="">
      <xdr:nvSpPr>
        <xdr:cNvPr id="403" name="楕円 402"/>
        <xdr:cNvSpPr/>
      </xdr:nvSpPr>
      <xdr:spPr>
        <a:xfrm>
          <a:off x="14541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123553</xdr:rowOff>
    </xdr:from>
    <xdr:to>
      <xdr:col>81</xdr:col>
      <xdr:colOff>50800</xdr:colOff>
      <xdr:row>35</xdr:row>
      <xdr:rowOff>159476</xdr:rowOff>
    </xdr:to>
    <xdr:cxnSp macro="">
      <xdr:nvCxnSpPr>
        <xdr:cNvPr id="404" name="直線コネクタ 403"/>
        <xdr:cNvCxnSpPr/>
      </xdr:nvCxnSpPr>
      <xdr:spPr>
        <a:xfrm flipV="1">
          <a:off x="14592300" y="61243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146231</xdr:rowOff>
    </xdr:from>
    <xdr:to>
      <xdr:col>72</xdr:col>
      <xdr:colOff>38100</xdr:colOff>
      <xdr:row>36</xdr:row>
      <xdr:rowOff>76381</xdr:rowOff>
    </xdr:to>
    <xdr:sp macro="" textlink="">
      <xdr:nvSpPr>
        <xdr:cNvPr id="405" name="楕円 404"/>
        <xdr:cNvSpPr/>
      </xdr:nvSpPr>
      <xdr:spPr>
        <a:xfrm>
          <a:off x="13652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159476</xdr:rowOff>
    </xdr:from>
    <xdr:to>
      <xdr:col>76</xdr:col>
      <xdr:colOff>114300</xdr:colOff>
      <xdr:row>36</xdr:row>
      <xdr:rowOff>25581</xdr:rowOff>
    </xdr:to>
    <xdr:cxnSp macro="">
      <xdr:nvCxnSpPr>
        <xdr:cNvPr id="406" name="直線コネクタ 405"/>
        <xdr:cNvCxnSpPr/>
      </xdr:nvCxnSpPr>
      <xdr:spPr>
        <a:xfrm flipV="1">
          <a:off x="13703300" y="61602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74040</xdr:rowOff>
    </xdr:from>
    <xdr:ext cx="405111" cy="259045"/>
    <xdr:sp macro="" textlink="">
      <xdr:nvSpPr>
        <xdr:cNvPr id="407" name="n_1aveValue【一般廃棄物処理施設】&#10;有形固定資産減価償却率"/>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19430</xdr:rowOff>
    </xdr:from>
    <xdr:ext cx="405111" cy="259045"/>
    <xdr:sp macro="" textlink="">
      <xdr:nvSpPr>
        <xdr:cNvPr id="408" name="n_2aveValue【一般廃棄物処理施設】&#10;有形固定資産減価償却率"/>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118127</xdr:rowOff>
    </xdr:from>
    <xdr:ext cx="405111" cy="259045"/>
    <xdr:sp macro="" textlink="">
      <xdr:nvSpPr>
        <xdr:cNvPr id="409" name="n_3aveValue【一般廃棄物処理施設】&#10;有形固定資産減価償却率"/>
        <xdr:cNvSpPr txBox="1"/>
      </xdr:nvSpPr>
      <xdr:spPr>
        <a:xfrm>
          <a:off x="13500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19430</xdr:rowOff>
    </xdr:from>
    <xdr:ext cx="405111" cy="259045"/>
    <xdr:sp macro="" textlink="">
      <xdr:nvSpPr>
        <xdr:cNvPr id="410" name="n_1mainValue【一般廃棄物処理施設】&#10;有形固定資産減価償却率"/>
        <xdr:cNvSpPr txBox="1"/>
      </xdr:nvSpPr>
      <xdr:spPr>
        <a:xfrm>
          <a:off x="15266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29953</xdr:rowOff>
    </xdr:from>
    <xdr:ext cx="405111" cy="259045"/>
    <xdr:sp macro="" textlink="">
      <xdr:nvSpPr>
        <xdr:cNvPr id="411" name="n_2mainValue【一般廃棄物処理施設】&#10;有形固定資産減価償却率"/>
        <xdr:cNvSpPr txBox="1"/>
      </xdr:nvSpPr>
      <xdr:spPr>
        <a:xfrm>
          <a:off x="14389744" y="620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92908</xdr:rowOff>
    </xdr:from>
    <xdr:ext cx="405111" cy="259045"/>
    <xdr:sp macro="" textlink="">
      <xdr:nvSpPr>
        <xdr:cNvPr id="412" name="n_3mainValue【一般廃棄物処理施設】&#10;有形固定資産減価償却率"/>
        <xdr:cNvSpPr txBox="1"/>
      </xdr:nvSpPr>
      <xdr:spPr>
        <a:xfrm>
          <a:off x="135007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3" name="直線コネクタ 42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4" name="テキスト ボックス 42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5" name="直線コネクタ 42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26" name="テキスト ボックス 42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7" name="直線コネクタ 42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8" name="テキスト ボックス 42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9" name="直線コネクタ 42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0" name="テキスト ボックス 42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1" name="直線コネクタ 43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32" name="テキスト ボックス 431"/>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3" name="直線コネクタ 43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34" name="テキスト ボックス 433"/>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6" name="テキスト ボックス 43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438" name="直線コネクタ 437"/>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439" name="【一般廃棄物処理施設】&#10;一人当たり有形固定資産（償却資産）額最小値テキスト"/>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440" name="直線コネクタ 439"/>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441" name="【一般廃棄物処理施設】&#10;一人当たり有形固定資産（償却資産）額最大値テキスト"/>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442" name="直線コネクタ 441"/>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443" name="【一般廃棄物処理施設】&#10;一人当たり有形固定資産（償却資産）額平均値テキスト"/>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444" name="フローチャート: 判断 443"/>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445" name="フローチャート: 判断 444"/>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156039</xdr:rowOff>
    </xdr:from>
    <xdr:to>
      <xdr:col>107</xdr:col>
      <xdr:colOff>101600</xdr:colOff>
      <xdr:row>41</xdr:row>
      <xdr:rowOff>86189</xdr:rowOff>
    </xdr:to>
    <xdr:sp macro="" textlink="">
      <xdr:nvSpPr>
        <xdr:cNvPr id="446" name="フローチャート: 判断 445"/>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1030</xdr:rowOff>
    </xdr:from>
    <xdr:to>
      <xdr:col>102</xdr:col>
      <xdr:colOff>165100</xdr:colOff>
      <xdr:row>41</xdr:row>
      <xdr:rowOff>102630</xdr:rowOff>
    </xdr:to>
    <xdr:sp macro="" textlink="">
      <xdr:nvSpPr>
        <xdr:cNvPr id="447" name="フローチャート: 判断 446"/>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169005</xdr:rowOff>
    </xdr:from>
    <xdr:to>
      <xdr:col>116</xdr:col>
      <xdr:colOff>114300</xdr:colOff>
      <xdr:row>41</xdr:row>
      <xdr:rowOff>99155</xdr:rowOff>
    </xdr:to>
    <xdr:sp macro="" textlink="">
      <xdr:nvSpPr>
        <xdr:cNvPr id="453" name="楕円 452"/>
        <xdr:cNvSpPr/>
      </xdr:nvSpPr>
      <xdr:spPr>
        <a:xfrm>
          <a:off x="22110700" y="702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147432</xdr:rowOff>
    </xdr:from>
    <xdr:ext cx="599010" cy="259045"/>
    <xdr:sp macro="" textlink="">
      <xdr:nvSpPr>
        <xdr:cNvPr id="454" name="【一般廃棄物処理施設】&#10;一人当たり有形固定資産（償却資産）額該当値テキスト"/>
        <xdr:cNvSpPr txBox="1"/>
      </xdr:nvSpPr>
      <xdr:spPr>
        <a:xfrm>
          <a:off x="22199600" y="700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1292</xdr:rowOff>
    </xdr:from>
    <xdr:to>
      <xdr:col>112</xdr:col>
      <xdr:colOff>38100</xdr:colOff>
      <xdr:row>41</xdr:row>
      <xdr:rowOff>102892</xdr:rowOff>
    </xdr:to>
    <xdr:sp macro="" textlink="">
      <xdr:nvSpPr>
        <xdr:cNvPr id="455" name="楕円 454"/>
        <xdr:cNvSpPr/>
      </xdr:nvSpPr>
      <xdr:spPr>
        <a:xfrm>
          <a:off x="21272500" y="703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48355</xdr:rowOff>
    </xdr:from>
    <xdr:to>
      <xdr:col>116</xdr:col>
      <xdr:colOff>63500</xdr:colOff>
      <xdr:row>41</xdr:row>
      <xdr:rowOff>52092</xdr:rowOff>
    </xdr:to>
    <xdr:cxnSp macro="">
      <xdr:nvCxnSpPr>
        <xdr:cNvPr id="456" name="直線コネクタ 455"/>
        <xdr:cNvCxnSpPr/>
      </xdr:nvCxnSpPr>
      <xdr:spPr>
        <a:xfrm flipV="1">
          <a:off x="21323300" y="7077805"/>
          <a:ext cx="838200" cy="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801</xdr:rowOff>
    </xdr:from>
    <xdr:to>
      <xdr:col>107</xdr:col>
      <xdr:colOff>101600</xdr:colOff>
      <xdr:row>41</xdr:row>
      <xdr:rowOff>102401</xdr:rowOff>
    </xdr:to>
    <xdr:sp macro="" textlink="">
      <xdr:nvSpPr>
        <xdr:cNvPr id="457" name="楕円 456"/>
        <xdr:cNvSpPr/>
      </xdr:nvSpPr>
      <xdr:spPr>
        <a:xfrm>
          <a:off x="20383500" y="703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51601</xdr:rowOff>
    </xdr:from>
    <xdr:to>
      <xdr:col>111</xdr:col>
      <xdr:colOff>177800</xdr:colOff>
      <xdr:row>41</xdr:row>
      <xdr:rowOff>52092</xdr:rowOff>
    </xdr:to>
    <xdr:cxnSp macro="">
      <xdr:nvCxnSpPr>
        <xdr:cNvPr id="458" name="直線コネクタ 457"/>
        <xdr:cNvCxnSpPr/>
      </xdr:nvCxnSpPr>
      <xdr:spPr>
        <a:xfrm>
          <a:off x="20434300" y="7081051"/>
          <a:ext cx="889000" cy="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8244</xdr:rowOff>
    </xdr:from>
    <xdr:to>
      <xdr:col>102</xdr:col>
      <xdr:colOff>165100</xdr:colOff>
      <xdr:row>41</xdr:row>
      <xdr:rowOff>109844</xdr:rowOff>
    </xdr:to>
    <xdr:sp macro="" textlink="">
      <xdr:nvSpPr>
        <xdr:cNvPr id="459" name="楕円 458"/>
        <xdr:cNvSpPr/>
      </xdr:nvSpPr>
      <xdr:spPr>
        <a:xfrm>
          <a:off x="19494500" y="703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51601</xdr:rowOff>
    </xdr:from>
    <xdr:to>
      <xdr:col>107</xdr:col>
      <xdr:colOff>50800</xdr:colOff>
      <xdr:row>41</xdr:row>
      <xdr:rowOff>59044</xdr:rowOff>
    </xdr:to>
    <xdr:cxnSp macro="">
      <xdr:nvCxnSpPr>
        <xdr:cNvPr id="460" name="直線コネクタ 459"/>
        <xdr:cNvCxnSpPr/>
      </xdr:nvCxnSpPr>
      <xdr:spPr>
        <a:xfrm flipV="1">
          <a:off x="19545300" y="7081051"/>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106949</xdr:rowOff>
    </xdr:from>
    <xdr:ext cx="599010" cy="259045"/>
    <xdr:sp macro="" textlink="">
      <xdr:nvSpPr>
        <xdr:cNvPr id="461" name="n_1aveValue【一般廃棄物処理施設】&#10;一人当たり有形固定資産（償却資産）額"/>
        <xdr:cNvSpPr txBox="1"/>
      </xdr:nvSpPr>
      <xdr:spPr>
        <a:xfrm>
          <a:off x="210110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102716</xdr:rowOff>
    </xdr:from>
    <xdr:ext cx="599010" cy="259045"/>
    <xdr:sp macro="" textlink="">
      <xdr:nvSpPr>
        <xdr:cNvPr id="462" name="n_2aveValue【一般廃棄物処理施設】&#10;一人当たり有形固定資産（償却資産）額"/>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119157</xdr:rowOff>
    </xdr:from>
    <xdr:ext cx="599010" cy="259045"/>
    <xdr:sp macro="" textlink="">
      <xdr:nvSpPr>
        <xdr:cNvPr id="463" name="n_3aveValue【一般廃棄物処理施設】&#10;一人当たり有形固定資産（償却資産）額"/>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94019</xdr:rowOff>
    </xdr:from>
    <xdr:ext cx="599010" cy="259045"/>
    <xdr:sp macro="" textlink="">
      <xdr:nvSpPr>
        <xdr:cNvPr id="464" name="n_1mainValue【一般廃棄物処理施設】&#10;一人当たり有形固定資産（償却資産）額"/>
        <xdr:cNvSpPr txBox="1"/>
      </xdr:nvSpPr>
      <xdr:spPr>
        <a:xfrm>
          <a:off x="21011095" y="712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93528</xdr:rowOff>
    </xdr:from>
    <xdr:ext cx="599010" cy="259045"/>
    <xdr:sp macro="" textlink="">
      <xdr:nvSpPr>
        <xdr:cNvPr id="465" name="n_2mainValue【一般廃棄物処理施設】&#10;一人当たり有形固定資産（償却資産）額"/>
        <xdr:cNvSpPr txBox="1"/>
      </xdr:nvSpPr>
      <xdr:spPr>
        <a:xfrm>
          <a:off x="20134795" y="712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100971</xdr:rowOff>
    </xdr:from>
    <xdr:ext cx="599010" cy="259045"/>
    <xdr:sp macro="" textlink="">
      <xdr:nvSpPr>
        <xdr:cNvPr id="466" name="n_3mainValue【一般廃棄物処理施設】&#10;一人当たり有形固定資産（償却資産）額"/>
        <xdr:cNvSpPr txBox="1"/>
      </xdr:nvSpPr>
      <xdr:spPr>
        <a:xfrm>
          <a:off x="19245795" y="713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7" name="直線コネクタ 47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8" name="テキスト ボックス 47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9" name="直線コネクタ 47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0" name="テキスト ボックス 47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1" name="直線コネクタ 48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2" name="テキスト ボックス 48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3" name="直線コネクタ 48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4" name="テキスト ボックス 48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5" name="直線コネクタ 48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6" name="テキスト ボックス 48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7" name="直線コネクタ 48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8" name="テキスト ボックス 48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492" name="直線コネクタ 491"/>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493" name="【保健センター・保健所】&#10;有形固定資産減価償却率最小値テキスト"/>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494" name="直線コネクタ 493"/>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5"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6" name="直線コネクタ 49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497" name="【保健センター・保健所】&#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498" name="フローチャート: 判断 49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499" name="フローチャート: 判断 498"/>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00" name="フローチャート: 判断 499"/>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01" name="フローチャート: 判断 500"/>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71665</xdr:rowOff>
    </xdr:from>
    <xdr:to>
      <xdr:col>85</xdr:col>
      <xdr:colOff>177800</xdr:colOff>
      <xdr:row>58</xdr:row>
      <xdr:rowOff>1815</xdr:rowOff>
    </xdr:to>
    <xdr:sp macro="" textlink="">
      <xdr:nvSpPr>
        <xdr:cNvPr id="507" name="楕円 506"/>
        <xdr:cNvSpPr/>
      </xdr:nvSpPr>
      <xdr:spPr>
        <a:xfrm>
          <a:off x="162687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94542</xdr:rowOff>
    </xdr:from>
    <xdr:ext cx="405111" cy="259045"/>
    <xdr:sp macro="" textlink="">
      <xdr:nvSpPr>
        <xdr:cNvPr id="508" name="【保健センター・保健所】&#10;有形固定資産減価償却率該当値テキスト"/>
        <xdr:cNvSpPr txBox="1"/>
      </xdr:nvSpPr>
      <xdr:spPr>
        <a:xfrm>
          <a:off x="16357600" y="969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104322</xdr:rowOff>
    </xdr:from>
    <xdr:to>
      <xdr:col>81</xdr:col>
      <xdr:colOff>101600</xdr:colOff>
      <xdr:row>58</xdr:row>
      <xdr:rowOff>34472</xdr:rowOff>
    </xdr:to>
    <xdr:sp macro="" textlink="">
      <xdr:nvSpPr>
        <xdr:cNvPr id="509" name="楕円 508"/>
        <xdr:cNvSpPr/>
      </xdr:nvSpPr>
      <xdr:spPr>
        <a:xfrm>
          <a:off x="15430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122465</xdr:rowOff>
    </xdr:from>
    <xdr:to>
      <xdr:col>85</xdr:col>
      <xdr:colOff>127000</xdr:colOff>
      <xdr:row>57</xdr:row>
      <xdr:rowOff>155122</xdr:rowOff>
    </xdr:to>
    <xdr:cxnSp macro="">
      <xdr:nvCxnSpPr>
        <xdr:cNvPr id="510" name="直線コネクタ 509"/>
        <xdr:cNvCxnSpPr/>
      </xdr:nvCxnSpPr>
      <xdr:spPr>
        <a:xfrm flipV="1">
          <a:off x="15481300" y="98951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136978</xdr:rowOff>
    </xdr:from>
    <xdr:to>
      <xdr:col>76</xdr:col>
      <xdr:colOff>165100</xdr:colOff>
      <xdr:row>58</xdr:row>
      <xdr:rowOff>67128</xdr:rowOff>
    </xdr:to>
    <xdr:sp macro="" textlink="">
      <xdr:nvSpPr>
        <xdr:cNvPr id="511" name="楕円 510"/>
        <xdr:cNvSpPr/>
      </xdr:nvSpPr>
      <xdr:spPr>
        <a:xfrm>
          <a:off x="14541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155122</xdr:rowOff>
    </xdr:from>
    <xdr:to>
      <xdr:col>81</xdr:col>
      <xdr:colOff>50800</xdr:colOff>
      <xdr:row>58</xdr:row>
      <xdr:rowOff>16328</xdr:rowOff>
    </xdr:to>
    <xdr:cxnSp macro="">
      <xdr:nvCxnSpPr>
        <xdr:cNvPr id="512" name="直線コネクタ 511"/>
        <xdr:cNvCxnSpPr/>
      </xdr:nvCxnSpPr>
      <xdr:spPr>
        <a:xfrm flipV="1">
          <a:off x="14592300" y="992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169635</xdr:rowOff>
    </xdr:from>
    <xdr:to>
      <xdr:col>72</xdr:col>
      <xdr:colOff>38100</xdr:colOff>
      <xdr:row>58</xdr:row>
      <xdr:rowOff>99785</xdr:rowOff>
    </xdr:to>
    <xdr:sp macro="" textlink="">
      <xdr:nvSpPr>
        <xdr:cNvPr id="513" name="楕円 512"/>
        <xdr:cNvSpPr/>
      </xdr:nvSpPr>
      <xdr:spPr>
        <a:xfrm>
          <a:off x="1365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16328</xdr:rowOff>
    </xdr:from>
    <xdr:to>
      <xdr:col>76</xdr:col>
      <xdr:colOff>114300</xdr:colOff>
      <xdr:row>58</xdr:row>
      <xdr:rowOff>48985</xdr:rowOff>
    </xdr:to>
    <xdr:cxnSp macro="">
      <xdr:nvCxnSpPr>
        <xdr:cNvPr id="514" name="直線コネクタ 513"/>
        <xdr:cNvCxnSpPr/>
      </xdr:nvCxnSpPr>
      <xdr:spPr>
        <a:xfrm flipV="1">
          <a:off x="13703300" y="99604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50092</xdr:rowOff>
    </xdr:from>
    <xdr:ext cx="405111" cy="259045"/>
    <xdr:sp macro="" textlink="">
      <xdr:nvSpPr>
        <xdr:cNvPr id="515" name="n_1aveValue【保健センター・保健所】&#10;有形固定資産減価償却率"/>
        <xdr:cNvSpPr txBox="1"/>
      </xdr:nvSpPr>
      <xdr:spPr>
        <a:xfrm>
          <a:off x="152660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16"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517" name="n_3aveValue【保健センター・保健所】&#10;有形固定資産減価償却率"/>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50999</xdr:rowOff>
    </xdr:from>
    <xdr:ext cx="405111" cy="259045"/>
    <xdr:sp macro="" textlink="">
      <xdr:nvSpPr>
        <xdr:cNvPr id="518" name="n_1mainValue【保健センター・保健所】&#10;有形固定資産減価償却率"/>
        <xdr:cNvSpPr txBox="1"/>
      </xdr:nvSpPr>
      <xdr:spPr>
        <a:xfrm>
          <a:off x="152660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519" name="n_2mainValue【保健センター・保健所】&#10;有形固定資産減価償却率"/>
        <xdr:cNvSpPr txBox="1"/>
      </xdr:nvSpPr>
      <xdr:spPr>
        <a:xfrm>
          <a:off x="14389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116312</xdr:rowOff>
    </xdr:from>
    <xdr:ext cx="405111" cy="259045"/>
    <xdr:sp macro="" textlink="">
      <xdr:nvSpPr>
        <xdr:cNvPr id="520" name="n_3mainValue【保健センター・保健所】&#10;有形固定資産減価償却率"/>
        <xdr:cNvSpPr txBox="1"/>
      </xdr:nvSpPr>
      <xdr:spPr>
        <a:xfrm>
          <a:off x="13500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1" name="直線コネクタ 53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2" name="テキスト ボックス 53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3" name="直線コネクタ 53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4" name="テキスト ボックス 53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5" name="直線コネクタ 53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6" name="テキスト ボックス 53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7" name="直線コネクタ 53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8" name="テキスト ボックス 53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9" name="直線コネクタ 53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0" name="テキスト ボックス 53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1" name="直線コネクタ 54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2" name="テキスト ボックス 54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546" name="直線コネクタ 545"/>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547" name="【保健センター・保健所】&#10;一人当たり面積最小値テキスト"/>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548" name="直線コネクタ 547"/>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549" name="【保健センター・保健所】&#10;一人当たり面積最大値テキスト"/>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550" name="直線コネクタ 549"/>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170959</xdr:rowOff>
    </xdr:from>
    <xdr:ext cx="469744" cy="259045"/>
    <xdr:sp macro="" textlink="">
      <xdr:nvSpPr>
        <xdr:cNvPr id="551" name="【保健センター・保健所】&#10;一人当たり面積平均値テキスト"/>
        <xdr:cNvSpPr txBox="1"/>
      </xdr:nvSpPr>
      <xdr:spPr>
        <a:xfrm>
          <a:off x="22199600" y="10800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552" name="フローチャート: 判断 551"/>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553" name="フローチャート: 判断 552"/>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124895</xdr:rowOff>
    </xdr:from>
    <xdr:to>
      <xdr:col>107</xdr:col>
      <xdr:colOff>101600</xdr:colOff>
      <xdr:row>64</xdr:row>
      <xdr:rowOff>55045</xdr:rowOff>
    </xdr:to>
    <xdr:sp macro="" textlink="">
      <xdr:nvSpPr>
        <xdr:cNvPr id="554" name="フローチャート: 判断 553"/>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139918</xdr:rowOff>
    </xdr:from>
    <xdr:to>
      <xdr:col>102</xdr:col>
      <xdr:colOff>165100</xdr:colOff>
      <xdr:row>64</xdr:row>
      <xdr:rowOff>70068</xdr:rowOff>
    </xdr:to>
    <xdr:sp macro="" textlink="">
      <xdr:nvSpPr>
        <xdr:cNvPr id="555" name="フローチャート: 判断 554"/>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12555</xdr:rowOff>
    </xdr:from>
    <xdr:to>
      <xdr:col>116</xdr:col>
      <xdr:colOff>114300</xdr:colOff>
      <xdr:row>64</xdr:row>
      <xdr:rowOff>114155</xdr:rowOff>
    </xdr:to>
    <xdr:sp macro="" textlink="">
      <xdr:nvSpPr>
        <xdr:cNvPr id="561" name="楕円 560"/>
        <xdr:cNvSpPr/>
      </xdr:nvSpPr>
      <xdr:spPr>
        <a:xfrm>
          <a:off x="22110700" y="1098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126509</xdr:rowOff>
    </xdr:from>
    <xdr:ext cx="469744" cy="259045"/>
    <xdr:sp macro="" textlink="">
      <xdr:nvSpPr>
        <xdr:cNvPr id="562" name="【保健センター・保健所】&#10;一人当たり面積該当値テキスト"/>
        <xdr:cNvSpPr txBox="1"/>
      </xdr:nvSpPr>
      <xdr:spPr>
        <a:xfrm>
          <a:off x="22199600"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15167</xdr:rowOff>
    </xdr:from>
    <xdr:to>
      <xdr:col>112</xdr:col>
      <xdr:colOff>38100</xdr:colOff>
      <xdr:row>64</xdr:row>
      <xdr:rowOff>116767</xdr:rowOff>
    </xdr:to>
    <xdr:sp macro="" textlink="">
      <xdr:nvSpPr>
        <xdr:cNvPr id="563" name="楕円 562"/>
        <xdr:cNvSpPr/>
      </xdr:nvSpPr>
      <xdr:spPr>
        <a:xfrm>
          <a:off x="21272500" y="109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63355</xdr:rowOff>
    </xdr:from>
    <xdr:to>
      <xdr:col>116</xdr:col>
      <xdr:colOff>63500</xdr:colOff>
      <xdr:row>64</xdr:row>
      <xdr:rowOff>65967</xdr:rowOff>
    </xdr:to>
    <xdr:cxnSp macro="">
      <xdr:nvCxnSpPr>
        <xdr:cNvPr id="564" name="直線コネクタ 563"/>
        <xdr:cNvCxnSpPr/>
      </xdr:nvCxnSpPr>
      <xdr:spPr>
        <a:xfrm flipV="1">
          <a:off x="21323300" y="11036155"/>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17127</xdr:rowOff>
    </xdr:from>
    <xdr:to>
      <xdr:col>107</xdr:col>
      <xdr:colOff>101600</xdr:colOff>
      <xdr:row>64</xdr:row>
      <xdr:rowOff>118727</xdr:rowOff>
    </xdr:to>
    <xdr:sp macro="" textlink="">
      <xdr:nvSpPr>
        <xdr:cNvPr id="565" name="楕円 564"/>
        <xdr:cNvSpPr/>
      </xdr:nvSpPr>
      <xdr:spPr>
        <a:xfrm>
          <a:off x="20383500" y="109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65967</xdr:rowOff>
    </xdr:from>
    <xdr:to>
      <xdr:col>111</xdr:col>
      <xdr:colOff>177800</xdr:colOff>
      <xdr:row>64</xdr:row>
      <xdr:rowOff>67927</xdr:rowOff>
    </xdr:to>
    <xdr:cxnSp macro="">
      <xdr:nvCxnSpPr>
        <xdr:cNvPr id="566" name="直線コネクタ 565"/>
        <xdr:cNvCxnSpPr/>
      </xdr:nvCxnSpPr>
      <xdr:spPr>
        <a:xfrm flipV="1">
          <a:off x="20434300" y="11038767"/>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19086</xdr:rowOff>
    </xdr:from>
    <xdr:to>
      <xdr:col>102</xdr:col>
      <xdr:colOff>165100</xdr:colOff>
      <xdr:row>64</xdr:row>
      <xdr:rowOff>120686</xdr:rowOff>
    </xdr:to>
    <xdr:sp macro="" textlink="">
      <xdr:nvSpPr>
        <xdr:cNvPr id="567" name="楕円 566"/>
        <xdr:cNvSpPr/>
      </xdr:nvSpPr>
      <xdr:spPr>
        <a:xfrm>
          <a:off x="19494500" y="109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67927</xdr:rowOff>
    </xdr:from>
    <xdr:to>
      <xdr:col>107</xdr:col>
      <xdr:colOff>50800</xdr:colOff>
      <xdr:row>64</xdr:row>
      <xdr:rowOff>69886</xdr:rowOff>
    </xdr:to>
    <xdr:cxnSp macro="">
      <xdr:nvCxnSpPr>
        <xdr:cNvPr id="568" name="直線コネクタ 567"/>
        <xdr:cNvCxnSpPr/>
      </xdr:nvCxnSpPr>
      <xdr:spPr>
        <a:xfrm flipV="1">
          <a:off x="19545300" y="11040727"/>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83329</xdr:rowOff>
    </xdr:from>
    <xdr:ext cx="469744" cy="259045"/>
    <xdr:sp macro="" textlink="">
      <xdr:nvSpPr>
        <xdr:cNvPr id="569" name="n_1aveValue【保健センター・保健所】&#10;一人当たり面積"/>
        <xdr:cNvSpPr txBox="1"/>
      </xdr:nvSpPr>
      <xdr:spPr>
        <a:xfrm>
          <a:off x="210757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71572</xdr:rowOff>
    </xdr:from>
    <xdr:ext cx="469744" cy="259045"/>
    <xdr:sp macro="" textlink="">
      <xdr:nvSpPr>
        <xdr:cNvPr id="570" name="n_2aveValue【保健センター・保健所】&#10;一人当たり面積"/>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86595</xdr:rowOff>
    </xdr:from>
    <xdr:ext cx="469744" cy="259045"/>
    <xdr:sp macro="" textlink="">
      <xdr:nvSpPr>
        <xdr:cNvPr id="571" name="n_3aveValue【保健センター・保健所】&#10;一人当たり面積"/>
        <xdr:cNvSpPr txBox="1"/>
      </xdr:nvSpPr>
      <xdr:spPr>
        <a:xfrm>
          <a:off x="19310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107894</xdr:rowOff>
    </xdr:from>
    <xdr:ext cx="469744" cy="259045"/>
    <xdr:sp macro="" textlink="">
      <xdr:nvSpPr>
        <xdr:cNvPr id="572" name="n_1mainValue【保健センター・保健所】&#10;一人当たり面積"/>
        <xdr:cNvSpPr txBox="1"/>
      </xdr:nvSpPr>
      <xdr:spPr>
        <a:xfrm>
          <a:off x="21075727" y="1108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109854</xdr:rowOff>
    </xdr:from>
    <xdr:ext cx="469744" cy="259045"/>
    <xdr:sp macro="" textlink="">
      <xdr:nvSpPr>
        <xdr:cNvPr id="573" name="n_2mainValue【保健センター・保健所】&#10;一人当たり面積"/>
        <xdr:cNvSpPr txBox="1"/>
      </xdr:nvSpPr>
      <xdr:spPr>
        <a:xfrm>
          <a:off x="20199427" y="1108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111813</xdr:rowOff>
    </xdr:from>
    <xdr:ext cx="469744" cy="259045"/>
    <xdr:sp macro="" textlink="">
      <xdr:nvSpPr>
        <xdr:cNvPr id="574" name="n_3mainValue【保健センター・保健所】&#10;一人当たり面積"/>
        <xdr:cNvSpPr txBox="1"/>
      </xdr:nvSpPr>
      <xdr:spPr>
        <a:xfrm>
          <a:off x="19310427" y="110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5" name="テキスト ボックス 5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6" name="直線コネクタ 5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7" name="テキスト ボックス 58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8" name="直線コネクタ 5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9" name="テキスト ボックス 5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0" name="直線コネクタ 5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1" name="テキスト ボックス 5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2" name="直線コネクタ 5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3" name="テキスト ボックス 5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4" name="直線コネクタ 5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5" name="テキスト ボックス 59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599" name="直線コネクタ 598"/>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00"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01" name="直線コネクタ 600"/>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602"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03" name="直線コネクタ 602"/>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04" name="【消防施設】&#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5" name="フローチャート: 判断 604"/>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606" name="フローチャート: 判断 605"/>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76836</xdr:rowOff>
    </xdr:from>
    <xdr:to>
      <xdr:col>76</xdr:col>
      <xdr:colOff>165100</xdr:colOff>
      <xdr:row>83</xdr:row>
      <xdr:rowOff>6986</xdr:rowOff>
    </xdr:to>
    <xdr:sp macro="" textlink="">
      <xdr:nvSpPr>
        <xdr:cNvPr id="607" name="フローチャート: 判断 606"/>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69214</xdr:rowOff>
    </xdr:from>
    <xdr:to>
      <xdr:col>72</xdr:col>
      <xdr:colOff>38100</xdr:colOff>
      <xdr:row>82</xdr:row>
      <xdr:rowOff>170814</xdr:rowOff>
    </xdr:to>
    <xdr:sp macro="" textlink="">
      <xdr:nvSpPr>
        <xdr:cNvPr id="608" name="フローチャート: 判断 607"/>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614" name="楕円 613"/>
        <xdr:cNvSpPr/>
      </xdr:nvSpPr>
      <xdr:spPr>
        <a:xfrm>
          <a:off x="162687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122572</xdr:rowOff>
    </xdr:from>
    <xdr:ext cx="405111" cy="259045"/>
    <xdr:sp macro="" textlink="">
      <xdr:nvSpPr>
        <xdr:cNvPr id="615" name="【消防施設】&#10;有形固定資産減価償却率該当値テキスト"/>
        <xdr:cNvSpPr txBox="1"/>
      </xdr:nvSpPr>
      <xdr:spPr>
        <a:xfrm>
          <a:off x="16357600"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616" name="楕円 615"/>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150495</xdr:rowOff>
    </xdr:from>
    <xdr:to>
      <xdr:col>85</xdr:col>
      <xdr:colOff>127000</xdr:colOff>
      <xdr:row>82</xdr:row>
      <xdr:rowOff>60961</xdr:rowOff>
    </xdr:to>
    <xdr:cxnSp macro="">
      <xdr:nvCxnSpPr>
        <xdr:cNvPr id="617" name="直線コネクタ 616"/>
        <xdr:cNvCxnSpPr/>
      </xdr:nvCxnSpPr>
      <xdr:spPr>
        <a:xfrm flipV="1">
          <a:off x="15481300" y="14037945"/>
          <a:ext cx="8382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99695</xdr:rowOff>
    </xdr:from>
    <xdr:to>
      <xdr:col>76</xdr:col>
      <xdr:colOff>165100</xdr:colOff>
      <xdr:row>83</xdr:row>
      <xdr:rowOff>29845</xdr:rowOff>
    </xdr:to>
    <xdr:sp macro="" textlink="">
      <xdr:nvSpPr>
        <xdr:cNvPr id="618" name="楕円 617"/>
        <xdr:cNvSpPr/>
      </xdr:nvSpPr>
      <xdr:spPr>
        <a:xfrm>
          <a:off x="14541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150495</xdr:rowOff>
    </xdr:to>
    <xdr:cxnSp macro="">
      <xdr:nvCxnSpPr>
        <xdr:cNvPr id="619" name="直線コネクタ 618"/>
        <xdr:cNvCxnSpPr/>
      </xdr:nvCxnSpPr>
      <xdr:spPr>
        <a:xfrm flipV="1">
          <a:off x="14592300" y="14119861"/>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130175</xdr:rowOff>
    </xdr:from>
    <xdr:to>
      <xdr:col>72</xdr:col>
      <xdr:colOff>38100</xdr:colOff>
      <xdr:row>83</xdr:row>
      <xdr:rowOff>60325</xdr:rowOff>
    </xdr:to>
    <xdr:sp macro="" textlink="">
      <xdr:nvSpPr>
        <xdr:cNvPr id="620" name="楕円 619"/>
        <xdr:cNvSpPr/>
      </xdr:nvSpPr>
      <xdr:spPr>
        <a:xfrm>
          <a:off x="13652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150495</xdr:rowOff>
    </xdr:from>
    <xdr:to>
      <xdr:col>76</xdr:col>
      <xdr:colOff>114300</xdr:colOff>
      <xdr:row>83</xdr:row>
      <xdr:rowOff>9525</xdr:rowOff>
    </xdr:to>
    <xdr:cxnSp macro="">
      <xdr:nvCxnSpPr>
        <xdr:cNvPr id="621" name="直線コネクタ 620"/>
        <xdr:cNvCxnSpPr/>
      </xdr:nvCxnSpPr>
      <xdr:spPr>
        <a:xfrm flipV="1">
          <a:off x="13703300" y="142093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95902</xdr:rowOff>
    </xdr:from>
    <xdr:ext cx="405111" cy="259045"/>
    <xdr:sp macro="" textlink="">
      <xdr:nvSpPr>
        <xdr:cNvPr id="622" name="n_1aveValue【消防施設】&#10;有形固定資産減価償却率"/>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23513</xdr:rowOff>
    </xdr:from>
    <xdr:ext cx="405111" cy="259045"/>
    <xdr:sp macro="" textlink="">
      <xdr:nvSpPr>
        <xdr:cNvPr id="623" name="n_2aveValue【消防施設】&#10;有形固定資産減価償却率"/>
        <xdr:cNvSpPr txBox="1"/>
      </xdr:nvSpPr>
      <xdr:spPr>
        <a:xfrm>
          <a:off x="14389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15891</xdr:rowOff>
    </xdr:from>
    <xdr:ext cx="405111" cy="259045"/>
    <xdr:sp macro="" textlink="">
      <xdr:nvSpPr>
        <xdr:cNvPr id="624" name="n_3aveValue【消防施設】&#10;有形固定資産減価償却率"/>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102888</xdr:rowOff>
    </xdr:from>
    <xdr:ext cx="405111" cy="259045"/>
    <xdr:sp macro="" textlink="">
      <xdr:nvSpPr>
        <xdr:cNvPr id="625" name="n_1main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20972</xdr:rowOff>
    </xdr:from>
    <xdr:ext cx="405111" cy="259045"/>
    <xdr:sp macro="" textlink="">
      <xdr:nvSpPr>
        <xdr:cNvPr id="626" name="n_2mainValue【消防施設】&#10;有形固定資産減価償却率"/>
        <xdr:cNvSpPr txBox="1"/>
      </xdr:nvSpPr>
      <xdr:spPr>
        <a:xfrm>
          <a:off x="14389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51452</xdr:rowOff>
    </xdr:from>
    <xdr:ext cx="405111" cy="259045"/>
    <xdr:sp macro="" textlink="">
      <xdr:nvSpPr>
        <xdr:cNvPr id="627" name="n_3mainValue【消防施設】&#10;有形固定資産減価償却率"/>
        <xdr:cNvSpPr txBox="1"/>
      </xdr:nvSpPr>
      <xdr:spPr>
        <a:xfrm>
          <a:off x="13500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8" name="直線コネクタ 63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9" name="テキスト ボックス 63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0" name="直線コネクタ 63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1" name="テキスト ボックス 64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2" name="直線コネクタ 64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3" name="テキスト ボックス 64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4" name="直線コネクタ 64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5" name="テキスト ボックス 64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649" name="直線コネクタ 648"/>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50"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51" name="直線コネクタ 650"/>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652" name="【消防施設】&#10;一人当たり面積最大値テキスト"/>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653" name="直線コネクタ 652"/>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109617</xdr:rowOff>
    </xdr:from>
    <xdr:ext cx="469744" cy="259045"/>
    <xdr:sp macro="" textlink="">
      <xdr:nvSpPr>
        <xdr:cNvPr id="654" name="【消防施設】&#10;一人当たり面積平均値テキスト"/>
        <xdr:cNvSpPr txBox="1"/>
      </xdr:nvSpPr>
      <xdr:spPr>
        <a:xfrm>
          <a:off x="22199600" y="1451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655" name="フローチャート: 判断 654"/>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656" name="フローチャート: 判断 655"/>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57" name="フローチャート: 判断 656"/>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85370</xdr:rowOff>
    </xdr:from>
    <xdr:to>
      <xdr:col>102</xdr:col>
      <xdr:colOff>165100</xdr:colOff>
      <xdr:row>86</xdr:row>
      <xdr:rowOff>15520</xdr:rowOff>
    </xdr:to>
    <xdr:sp macro="" textlink="">
      <xdr:nvSpPr>
        <xdr:cNvPr id="658" name="フローチャート: 判断 657"/>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9" name="テキスト ボックス 6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0" name="テキスト ボックス 6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1" name="テキスト ボックス 6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2" name="テキスト ボックス 6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3" name="テキスト ボックス 6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101143</xdr:rowOff>
    </xdr:from>
    <xdr:to>
      <xdr:col>116</xdr:col>
      <xdr:colOff>114300</xdr:colOff>
      <xdr:row>86</xdr:row>
      <xdr:rowOff>31293</xdr:rowOff>
    </xdr:to>
    <xdr:sp macro="" textlink="">
      <xdr:nvSpPr>
        <xdr:cNvPr id="664" name="楕円 663"/>
        <xdr:cNvSpPr/>
      </xdr:nvSpPr>
      <xdr:spPr>
        <a:xfrm>
          <a:off x="22110700" y="146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65168</xdr:rowOff>
    </xdr:from>
    <xdr:ext cx="469744" cy="259045"/>
    <xdr:sp macro="" textlink="">
      <xdr:nvSpPr>
        <xdr:cNvPr id="665" name="【消防施設】&#10;一人当たり面積該当値テキスト"/>
        <xdr:cNvSpPr txBox="1"/>
      </xdr:nvSpPr>
      <xdr:spPr>
        <a:xfrm>
          <a:off x="22199600" y="1463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103200</xdr:rowOff>
    </xdr:from>
    <xdr:to>
      <xdr:col>112</xdr:col>
      <xdr:colOff>38100</xdr:colOff>
      <xdr:row>86</xdr:row>
      <xdr:rowOff>33350</xdr:rowOff>
    </xdr:to>
    <xdr:sp macro="" textlink="">
      <xdr:nvSpPr>
        <xdr:cNvPr id="666" name="楕円 665"/>
        <xdr:cNvSpPr/>
      </xdr:nvSpPr>
      <xdr:spPr>
        <a:xfrm>
          <a:off x="21272500" y="146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151943</xdr:rowOff>
    </xdr:from>
    <xdr:to>
      <xdr:col>116</xdr:col>
      <xdr:colOff>63500</xdr:colOff>
      <xdr:row>85</xdr:row>
      <xdr:rowOff>154000</xdr:rowOff>
    </xdr:to>
    <xdr:cxnSp macro="">
      <xdr:nvCxnSpPr>
        <xdr:cNvPr id="667" name="直線コネクタ 666"/>
        <xdr:cNvCxnSpPr/>
      </xdr:nvCxnSpPr>
      <xdr:spPr>
        <a:xfrm flipV="1">
          <a:off x="21323300" y="1472519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105487</xdr:rowOff>
    </xdr:from>
    <xdr:to>
      <xdr:col>107</xdr:col>
      <xdr:colOff>101600</xdr:colOff>
      <xdr:row>86</xdr:row>
      <xdr:rowOff>35637</xdr:rowOff>
    </xdr:to>
    <xdr:sp macro="" textlink="">
      <xdr:nvSpPr>
        <xdr:cNvPr id="668" name="楕円 667"/>
        <xdr:cNvSpPr/>
      </xdr:nvSpPr>
      <xdr:spPr>
        <a:xfrm>
          <a:off x="20383500" y="146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154000</xdr:rowOff>
    </xdr:from>
    <xdr:to>
      <xdr:col>111</xdr:col>
      <xdr:colOff>177800</xdr:colOff>
      <xdr:row>85</xdr:row>
      <xdr:rowOff>156287</xdr:rowOff>
    </xdr:to>
    <xdr:cxnSp macro="">
      <xdr:nvCxnSpPr>
        <xdr:cNvPr id="669" name="直線コネクタ 668"/>
        <xdr:cNvCxnSpPr/>
      </xdr:nvCxnSpPr>
      <xdr:spPr>
        <a:xfrm flipV="1">
          <a:off x="20434300" y="147272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107544</xdr:rowOff>
    </xdr:from>
    <xdr:to>
      <xdr:col>102</xdr:col>
      <xdr:colOff>165100</xdr:colOff>
      <xdr:row>86</xdr:row>
      <xdr:rowOff>37694</xdr:rowOff>
    </xdr:to>
    <xdr:sp macro="" textlink="">
      <xdr:nvSpPr>
        <xdr:cNvPr id="670" name="楕円 669"/>
        <xdr:cNvSpPr/>
      </xdr:nvSpPr>
      <xdr:spPr>
        <a:xfrm>
          <a:off x="19494500" y="146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156287</xdr:rowOff>
    </xdr:from>
    <xdr:to>
      <xdr:col>107</xdr:col>
      <xdr:colOff>50800</xdr:colOff>
      <xdr:row>85</xdr:row>
      <xdr:rowOff>158344</xdr:rowOff>
    </xdr:to>
    <xdr:cxnSp macro="">
      <xdr:nvCxnSpPr>
        <xdr:cNvPr id="671" name="直線コネクタ 670"/>
        <xdr:cNvCxnSpPr/>
      </xdr:nvCxnSpPr>
      <xdr:spPr>
        <a:xfrm flipV="1">
          <a:off x="19545300" y="1472953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24731</xdr:rowOff>
    </xdr:from>
    <xdr:ext cx="469744" cy="259045"/>
    <xdr:sp macro="" textlink="">
      <xdr:nvSpPr>
        <xdr:cNvPr id="672" name="n_1aveValue【消防施設】&#10;一人当たり面積"/>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673"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32047</xdr:rowOff>
    </xdr:from>
    <xdr:ext cx="469744" cy="259045"/>
    <xdr:sp macro="" textlink="">
      <xdr:nvSpPr>
        <xdr:cNvPr id="674" name="n_3aveValue【消防施設】&#10;一人当たり面積"/>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24477</xdr:rowOff>
    </xdr:from>
    <xdr:ext cx="469744" cy="259045"/>
    <xdr:sp macro="" textlink="">
      <xdr:nvSpPr>
        <xdr:cNvPr id="675" name="n_1mainValue【消防施設】&#10;一人当たり面積"/>
        <xdr:cNvSpPr txBox="1"/>
      </xdr:nvSpPr>
      <xdr:spPr>
        <a:xfrm>
          <a:off x="21075727" y="1476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26764</xdr:rowOff>
    </xdr:from>
    <xdr:ext cx="469744" cy="259045"/>
    <xdr:sp macro="" textlink="">
      <xdr:nvSpPr>
        <xdr:cNvPr id="676" name="n_2mainValue【消防施設】&#10;一人当たり面積"/>
        <xdr:cNvSpPr txBox="1"/>
      </xdr:nvSpPr>
      <xdr:spPr>
        <a:xfrm>
          <a:off x="20199427" y="1477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28821</xdr:rowOff>
    </xdr:from>
    <xdr:ext cx="469744" cy="259045"/>
    <xdr:sp macro="" textlink="">
      <xdr:nvSpPr>
        <xdr:cNvPr id="677" name="n_3mainValue【消防施設】&#10;一人当たり面積"/>
        <xdr:cNvSpPr txBox="1"/>
      </xdr:nvSpPr>
      <xdr:spPr>
        <a:xfrm>
          <a:off x="19310427" y="1477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8" name="直線コネクタ 6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9" name="テキスト ボックス 6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0" name="直線コネクタ 6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1" name="テキスト ボックス 6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2" name="直線コネクタ 6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3" name="テキスト ボックス 6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4" name="直線コネクタ 6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5" name="テキスト ボックス 6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6" name="直線コネクタ 6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7" name="テキスト ボックス 6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8" name="直線コネクタ 6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9" name="テキスト ボックス 6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0" name="直線コネクタ 6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1" name="テキスト ボックス 7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703" name="直線コネクタ 702"/>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704"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705" name="直線コネクタ 704"/>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7" name="直線コネクタ 70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08"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09" name="フローチャート: 判断 708"/>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10" name="フローチャート: 判断 709"/>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71120</xdr:rowOff>
    </xdr:from>
    <xdr:to>
      <xdr:col>76</xdr:col>
      <xdr:colOff>165100</xdr:colOff>
      <xdr:row>104</xdr:row>
      <xdr:rowOff>1270</xdr:rowOff>
    </xdr:to>
    <xdr:sp macro="" textlink="">
      <xdr:nvSpPr>
        <xdr:cNvPr id="711" name="フローチャート: 判断 710"/>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20501</xdr:rowOff>
    </xdr:from>
    <xdr:to>
      <xdr:col>72</xdr:col>
      <xdr:colOff>38100</xdr:colOff>
      <xdr:row>103</xdr:row>
      <xdr:rowOff>122101</xdr:rowOff>
    </xdr:to>
    <xdr:sp macro="" textlink="">
      <xdr:nvSpPr>
        <xdr:cNvPr id="712" name="フローチャート: 判断 711"/>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3" name="テキスト ボックス 7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4" name="テキスト ボックス 7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5" name="テキスト ボックス 7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6" name="テキスト ボックス 7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7" name="テキスト ボックス 7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25400</xdr:rowOff>
    </xdr:from>
    <xdr:to>
      <xdr:col>85</xdr:col>
      <xdr:colOff>177800</xdr:colOff>
      <xdr:row>101</xdr:row>
      <xdr:rowOff>127000</xdr:rowOff>
    </xdr:to>
    <xdr:sp macro="" textlink="">
      <xdr:nvSpPr>
        <xdr:cNvPr id="718" name="楕円 717"/>
        <xdr:cNvSpPr/>
      </xdr:nvSpPr>
      <xdr:spPr>
        <a:xfrm>
          <a:off x="162687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48277</xdr:rowOff>
    </xdr:from>
    <xdr:ext cx="405111" cy="259045"/>
    <xdr:sp macro="" textlink="">
      <xdr:nvSpPr>
        <xdr:cNvPr id="719" name="【庁舎】&#10;有形固定資産減価償却率該当値テキスト"/>
        <xdr:cNvSpPr txBox="1"/>
      </xdr:nvSpPr>
      <xdr:spPr>
        <a:xfrm>
          <a:off x="16357600"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49893</xdr:rowOff>
    </xdr:from>
    <xdr:to>
      <xdr:col>81</xdr:col>
      <xdr:colOff>101600</xdr:colOff>
      <xdr:row>101</xdr:row>
      <xdr:rowOff>151493</xdr:rowOff>
    </xdr:to>
    <xdr:sp macro="" textlink="">
      <xdr:nvSpPr>
        <xdr:cNvPr id="720" name="楕円 719"/>
        <xdr:cNvSpPr/>
      </xdr:nvSpPr>
      <xdr:spPr>
        <a:xfrm>
          <a:off x="15430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76200</xdr:rowOff>
    </xdr:from>
    <xdr:to>
      <xdr:col>85</xdr:col>
      <xdr:colOff>127000</xdr:colOff>
      <xdr:row>101</xdr:row>
      <xdr:rowOff>100693</xdr:rowOff>
    </xdr:to>
    <xdr:cxnSp macro="">
      <xdr:nvCxnSpPr>
        <xdr:cNvPr id="721" name="直線コネクタ 720"/>
        <xdr:cNvCxnSpPr/>
      </xdr:nvCxnSpPr>
      <xdr:spPr>
        <a:xfrm flipV="1">
          <a:off x="15481300" y="1739265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74386</xdr:rowOff>
    </xdr:from>
    <xdr:to>
      <xdr:col>76</xdr:col>
      <xdr:colOff>165100</xdr:colOff>
      <xdr:row>102</xdr:row>
      <xdr:rowOff>4536</xdr:rowOff>
    </xdr:to>
    <xdr:sp macro="" textlink="">
      <xdr:nvSpPr>
        <xdr:cNvPr id="722" name="楕円 721"/>
        <xdr:cNvSpPr/>
      </xdr:nvSpPr>
      <xdr:spPr>
        <a:xfrm>
          <a:off x="14541500" y="173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100693</xdr:rowOff>
    </xdr:from>
    <xdr:to>
      <xdr:col>81</xdr:col>
      <xdr:colOff>50800</xdr:colOff>
      <xdr:row>101</xdr:row>
      <xdr:rowOff>125186</xdr:rowOff>
    </xdr:to>
    <xdr:cxnSp macro="">
      <xdr:nvCxnSpPr>
        <xdr:cNvPr id="723" name="直線コネクタ 722"/>
        <xdr:cNvCxnSpPr/>
      </xdr:nvCxnSpPr>
      <xdr:spPr>
        <a:xfrm flipV="1">
          <a:off x="14592300" y="1741714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100512</xdr:rowOff>
    </xdr:from>
    <xdr:to>
      <xdr:col>72</xdr:col>
      <xdr:colOff>38100</xdr:colOff>
      <xdr:row>102</xdr:row>
      <xdr:rowOff>30662</xdr:rowOff>
    </xdr:to>
    <xdr:sp macro="" textlink="">
      <xdr:nvSpPr>
        <xdr:cNvPr id="724" name="楕円 723"/>
        <xdr:cNvSpPr/>
      </xdr:nvSpPr>
      <xdr:spPr>
        <a:xfrm>
          <a:off x="136525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125186</xdr:rowOff>
    </xdr:from>
    <xdr:to>
      <xdr:col>76</xdr:col>
      <xdr:colOff>114300</xdr:colOff>
      <xdr:row>101</xdr:row>
      <xdr:rowOff>151312</xdr:rowOff>
    </xdr:to>
    <xdr:cxnSp macro="">
      <xdr:nvCxnSpPr>
        <xdr:cNvPr id="725" name="直線コネクタ 724"/>
        <xdr:cNvCxnSpPr/>
      </xdr:nvCxnSpPr>
      <xdr:spPr>
        <a:xfrm flipV="1">
          <a:off x="13703300" y="174416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726" name="n_1aveValue【庁舎】&#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163847</xdr:rowOff>
    </xdr:from>
    <xdr:ext cx="405111" cy="259045"/>
    <xdr:sp macro="" textlink="">
      <xdr:nvSpPr>
        <xdr:cNvPr id="727" name="n_2aveValue【庁舎】&#10;有形固定資産減価償却率"/>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113228</xdr:rowOff>
    </xdr:from>
    <xdr:ext cx="405111" cy="259045"/>
    <xdr:sp macro="" textlink="">
      <xdr:nvSpPr>
        <xdr:cNvPr id="728" name="n_3aveValue【庁舎】&#10;有形固定資産減価償却率"/>
        <xdr:cNvSpPr txBox="1"/>
      </xdr:nvSpPr>
      <xdr:spPr>
        <a:xfrm>
          <a:off x="13500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168020</xdr:rowOff>
    </xdr:from>
    <xdr:ext cx="405111" cy="259045"/>
    <xdr:sp macro="" textlink="">
      <xdr:nvSpPr>
        <xdr:cNvPr id="729" name="n_1mainValue【庁舎】&#10;有形固定資産減価償却率"/>
        <xdr:cNvSpPr txBox="1"/>
      </xdr:nvSpPr>
      <xdr:spPr>
        <a:xfrm>
          <a:off x="152660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21063</xdr:rowOff>
    </xdr:from>
    <xdr:ext cx="405111" cy="259045"/>
    <xdr:sp macro="" textlink="">
      <xdr:nvSpPr>
        <xdr:cNvPr id="730" name="n_2mainValue【庁舎】&#10;有形固定資産減価償却率"/>
        <xdr:cNvSpPr txBox="1"/>
      </xdr:nvSpPr>
      <xdr:spPr>
        <a:xfrm>
          <a:off x="1438974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47189</xdr:rowOff>
    </xdr:from>
    <xdr:ext cx="405111" cy="259045"/>
    <xdr:sp macro="" textlink="">
      <xdr:nvSpPr>
        <xdr:cNvPr id="731" name="n_3mainValue【庁舎】&#10;有形固定資産減価償却率"/>
        <xdr:cNvSpPr txBox="1"/>
      </xdr:nvSpPr>
      <xdr:spPr>
        <a:xfrm>
          <a:off x="13500744" y="1719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2" name="直線コネクタ 7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3" name="テキスト ボックス 7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4" name="直線コネクタ 7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5" name="テキスト ボックス 7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6" name="直線コネクタ 7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7" name="テキスト ボックス 7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8" name="直線コネクタ 7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9" name="テキスト ボックス 7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0" name="直線コネクタ 7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1" name="テキスト ボックス 7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2" name="直線コネクタ 7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53" name="テキスト ボックス 752"/>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55" name="テキスト ボックス 75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757" name="直線コネクタ 756"/>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758"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759" name="直線コネクタ 758"/>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760"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761" name="直線コネクタ 760"/>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29663</xdr:rowOff>
    </xdr:from>
    <xdr:ext cx="469744" cy="259045"/>
    <xdr:sp macro="" textlink="">
      <xdr:nvSpPr>
        <xdr:cNvPr id="762" name="【庁舎】&#10;一人当たり面積平均値テキスト"/>
        <xdr:cNvSpPr txBox="1"/>
      </xdr:nvSpPr>
      <xdr:spPr>
        <a:xfrm>
          <a:off x="22199600" y="18374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763" name="フローチャート: 判断 762"/>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764" name="フローチャート: 判断 763"/>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11685</xdr:rowOff>
    </xdr:from>
    <xdr:to>
      <xdr:col>107</xdr:col>
      <xdr:colOff>101600</xdr:colOff>
      <xdr:row>108</xdr:row>
      <xdr:rowOff>113285</xdr:rowOff>
    </xdr:to>
    <xdr:sp macro="" textlink="">
      <xdr:nvSpPr>
        <xdr:cNvPr id="765" name="フローチャート: 判断 764"/>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16582</xdr:rowOff>
    </xdr:from>
    <xdr:to>
      <xdr:col>102</xdr:col>
      <xdr:colOff>165100</xdr:colOff>
      <xdr:row>108</xdr:row>
      <xdr:rowOff>118182</xdr:rowOff>
    </xdr:to>
    <xdr:sp macro="" textlink="">
      <xdr:nvSpPr>
        <xdr:cNvPr id="766" name="フローチャート: 判断 765"/>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87612</xdr:rowOff>
    </xdr:from>
    <xdr:to>
      <xdr:col>116</xdr:col>
      <xdr:colOff>114300</xdr:colOff>
      <xdr:row>109</xdr:row>
      <xdr:rowOff>17762</xdr:rowOff>
    </xdr:to>
    <xdr:sp macro="" textlink="">
      <xdr:nvSpPr>
        <xdr:cNvPr id="772" name="楕円 771"/>
        <xdr:cNvSpPr/>
      </xdr:nvSpPr>
      <xdr:spPr>
        <a:xfrm>
          <a:off x="22110700" y="1860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2539</xdr:rowOff>
    </xdr:from>
    <xdr:ext cx="469744" cy="259045"/>
    <xdr:sp macro="" textlink="">
      <xdr:nvSpPr>
        <xdr:cNvPr id="773" name="【庁舎】&#10;一人当たり面積該当値テキスト"/>
        <xdr:cNvSpPr txBox="1"/>
      </xdr:nvSpPr>
      <xdr:spPr>
        <a:xfrm>
          <a:off x="22199600" y="1851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90224</xdr:rowOff>
    </xdr:from>
    <xdr:to>
      <xdr:col>112</xdr:col>
      <xdr:colOff>38100</xdr:colOff>
      <xdr:row>109</xdr:row>
      <xdr:rowOff>20374</xdr:rowOff>
    </xdr:to>
    <xdr:sp macro="" textlink="">
      <xdr:nvSpPr>
        <xdr:cNvPr id="774" name="楕円 773"/>
        <xdr:cNvSpPr/>
      </xdr:nvSpPr>
      <xdr:spPr>
        <a:xfrm>
          <a:off x="21272500" y="1860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138412</xdr:rowOff>
    </xdr:from>
    <xdr:to>
      <xdr:col>116</xdr:col>
      <xdr:colOff>63500</xdr:colOff>
      <xdr:row>108</xdr:row>
      <xdr:rowOff>141024</xdr:rowOff>
    </xdr:to>
    <xdr:cxnSp macro="">
      <xdr:nvCxnSpPr>
        <xdr:cNvPr id="775" name="直線コネクタ 774"/>
        <xdr:cNvCxnSpPr/>
      </xdr:nvCxnSpPr>
      <xdr:spPr>
        <a:xfrm flipV="1">
          <a:off x="21323300" y="18655012"/>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92021</xdr:rowOff>
    </xdr:from>
    <xdr:to>
      <xdr:col>107</xdr:col>
      <xdr:colOff>101600</xdr:colOff>
      <xdr:row>109</xdr:row>
      <xdr:rowOff>22171</xdr:rowOff>
    </xdr:to>
    <xdr:sp macro="" textlink="">
      <xdr:nvSpPr>
        <xdr:cNvPr id="776" name="楕円 775"/>
        <xdr:cNvSpPr/>
      </xdr:nvSpPr>
      <xdr:spPr>
        <a:xfrm>
          <a:off x="20383500" y="1860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141024</xdr:rowOff>
    </xdr:from>
    <xdr:to>
      <xdr:col>111</xdr:col>
      <xdr:colOff>177800</xdr:colOff>
      <xdr:row>108</xdr:row>
      <xdr:rowOff>142821</xdr:rowOff>
    </xdr:to>
    <xdr:cxnSp macro="">
      <xdr:nvCxnSpPr>
        <xdr:cNvPr id="777" name="直線コネクタ 776"/>
        <xdr:cNvCxnSpPr/>
      </xdr:nvCxnSpPr>
      <xdr:spPr>
        <a:xfrm flipV="1">
          <a:off x="20434300" y="18657624"/>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94306</xdr:rowOff>
    </xdr:from>
    <xdr:to>
      <xdr:col>102</xdr:col>
      <xdr:colOff>165100</xdr:colOff>
      <xdr:row>109</xdr:row>
      <xdr:rowOff>24456</xdr:rowOff>
    </xdr:to>
    <xdr:sp macro="" textlink="">
      <xdr:nvSpPr>
        <xdr:cNvPr id="778" name="楕円 777"/>
        <xdr:cNvSpPr/>
      </xdr:nvSpPr>
      <xdr:spPr>
        <a:xfrm>
          <a:off x="19494500" y="1861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142821</xdr:rowOff>
    </xdr:from>
    <xdr:to>
      <xdr:col>107</xdr:col>
      <xdr:colOff>50800</xdr:colOff>
      <xdr:row>108</xdr:row>
      <xdr:rowOff>145106</xdr:rowOff>
    </xdr:to>
    <xdr:cxnSp macro="">
      <xdr:nvCxnSpPr>
        <xdr:cNvPr id="779" name="直線コネクタ 778"/>
        <xdr:cNvCxnSpPr/>
      </xdr:nvCxnSpPr>
      <xdr:spPr>
        <a:xfrm flipV="1">
          <a:off x="19545300" y="1865942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122300</xdr:rowOff>
    </xdr:from>
    <xdr:ext cx="469744" cy="259045"/>
    <xdr:sp macro="" textlink="">
      <xdr:nvSpPr>
        <xdr:cNvPr id="780" name="n_1aveValue【庁舎】&#10;一人当たり面積"/>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129812</xdr:rowOff>
    </xdr:from>
    <xdr:ext cx="469744" cy="259045"/>
    <xdr:sp macro="" textlink="">
      <xdr:nvSpPr>
        <xdr:cNvPr id="781" name="n_2aveValue【庁舎】&#10;一人当たり面積"/>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134709</xdr:rowOff>
    </xdr:from>
    <xdr:ext cx="469744" cy="259045"/>
    <xdr:sp macro="" textlink="">
      <xdr:nvSpPr>
        <xdr:cNvPr id="782" name="n_3aveValue【庁舎】&#10;一人当たり面積"/>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11501</xdr:rowOff>
    </xdr:from>
    <xdr:ext cx="469744" cy="259045"/>
    <xdr:sp macro="" textlink="">
      <xdr:nvSpPr>
        <xdr:cNvPr id="783" name="n_1mainValue【庁舎】&#10;一人当たり面積"/>
        <xdr:cNvSpPr txBox="1"/>
      </xdr:nvSpPr>
      <xdr:spPr>
        <a:xfrm>
          <a:off x="21075727" y="1869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13298</xdr:rowOff>
    </xdr:from>
    <xdr:ext cx="469744" cy="259045"/>
    <xdr:sp macro="" textlink="">
      <xdr:nvSpPr>
        <xdr:cNvPr id="784" name="n_2mainValue【庁舎】&#10;一人当たり面積"/>
        <xdr:cNvSpPr txBox="1"/>
      </xdr:nvSpPr>
      <xdr:spPr>
        <a:xfrm>
          <a:off x="20199427" y="1870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15583</xdr:rowOff>
    </xdr:from>
    <xdr:ext cx="469744" cy="259045"/>
    <xdr:sp macro="" textlink="">
      <xdr:nvSpPr>
        <xdr:cNvPr id="785" name="n_3mainValue【庁舎】&#10;一人当たり面積"/>
        <xdr:cNvSpPr txBox="1"/>
      </xdr:nvSpPr>
      <xdr:spPr>
        <a:xfrm>
          <a:off x="19310427" y="1870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類似団体と比較して有形固定資産減価償却率が高くなっている施設は体育館・プール、一般廃棄物処理施設、保健センター・保健所、消防施設、庁舎である。現庁舎は昭和</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年に建設され、老朽化がすすみ令和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年度までに新庁舎の建設を行う。</a:t>
          </a:r>
        </a:p>
        <a:p>
          <a:r>
            <a:rPr kumimoji="1" lang="ja-JP" altLang="en-US" sz="1300">
              <a:latin typeface="ＭＳ Ｐゴシック" panose="020B0600070205080204" pitchFamily="50" charset="-128"/>
              <a:ea typeface="ＭＳ Ｐゴシック" panose="020B0600070205080204" pitchFamily="50" charset="-128"/>
            </a:rPr>
            <a:t>一方、低くなっている施設は図書館、市民会館である。そのうち、図書館と市民会館を含む施設である総合文化センターが供用開始から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年しかたっていないため、特に低くなっている。</a:t>
          </a:r>
        </a:p>
        <a:p>
          <a:r>
            <a:rPr kumimoji="1" lang="ja-JP" altLang="en-US" sz="1300">
              <a:latin typeface="ＭＳ Ｐゴシック" panose="020B0600070205080204" pitchFamily="50" charset="-128"/>
              <a:ea typeface="ＭＳ Ｐゴシック" panose="020B0600070205080204" pitchFamily="50" charset="-128"/>
            </a:rPr>
            <a:t>これらの公共施設を適切に管理していくため、個別施設計画の策定をすすめていく。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2,758
2,756
34.69
4,457,057
4,296,502
103,348
1,796,827
3,471,086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人口の減少や全国平均を上回る高齢化率（平成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a:t>
          </a:r>
          <a:r>
            <a:rPr lang="en-US" altLang="ja-JP" sz="1100" b="0" i="0" baseline="0">
              <a:solidFill>
                <a:schemeClr val="dk1"/>
              </a:solidFill>
              <a:effectLst/>
              <a:latin typeface="+mn-lt"/>
              <a:ea typeface="+mn-ea"/>
              <a:cs typeface="+mn-cs"/>
            </a:rPr>
            <a:t>56.56%</a:t>
          </a:r>
          <a:r>
            <a:rPr lang="ja-JP" altLang="ja-JP" sz="1100" b="0" i="0" baseline="0">
              <a:solidFill>
                <a:schemeClr val="dk1"/>
              </a:solidFill>
              <a:effectLst/>
              <a:latin typeface="+mn-lt"/>
              <a:ea typeface="+mn-ea"/>
              <a:cs typeface="+mn-cs"/>
            </a:rPr>
            <a:t>）に加え、基幹産業である漁業の不振等により、財政基盤が弱く、類似団体平均を下回っている。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滞納対策に加え、定住対策にも積極的に取り組み、税収の確保に努める。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49276</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114800" y="7593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a:extLst>
            <a:ext uri="{FF2B5EF4-FFF2-40B4-BE49-F238E27FC236}">
              <a16:creationId xmlns="" xmlns:a16="http://schemas.microsoft.com/office/drawing/2014/main" id="{00000000-0008-0000-0300-000043000000}"/>
            </a:ext>
          </a:extLst>
        </xdr:cNvPr>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49276</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3225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49276</xdr:rowOff>
    </xdr:from>
    <xdr:to>
      <xdr:col>15</xdr:col>
      <xdr:colOff>82550</xdr:colOff>
      <xdr:row>44</xdr:row>
      <xdr:rowOff>49276</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2336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49276</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1447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a:extLst>
            <a:ext uri="{FF2B5EF4-FFF2-40B4-BE49-F238E27FC236}">
              <a16:creationId xmlns="" xmlns:a16="http://schemas.microsoft.com/office/drawing/2014/main" id="{00000000-0008-0000-0300-000055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65803</xdr:rowOff>
    </xdr:from>
    <xdr:ext cx="762000" cy="259045"/>
    <xdr:sp macro="" textlink="">
      <xdr:nvSpPr>
        <xdr:cNvPr id="86" name="財政力該当値テキスト">
          <a:extLst>
            <a:ext uri="{FF2B5EF4-FFF2-40B4-BE49-F238E27FC236}">
              <a16:creationId xmlns="" xmlns:a16="http://schemas.microsoft.com/office/drawing/2014/main" id="{00000000-0008-0000-0300-000056000000}"/>
            </a:ext>
          </a:extLst>
        </xdr:cNvPr>
        <xdr:cNvSpPr txBox="1"/>
      </xdr:nvSpPr>
      <xdr:spPr>
        <a:xfrm>
          <a:off x="5041900" y="74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 xmlns:a16="http://schemas.microsoft.com/office/drawing/2014/main"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169926</xdr:rowOff>
    </xdr:from>
    <xdr:to>
      <xdr:col>11</xdr:col>
      <xdr:colOff>82550</xdr:colOff>
      <xdr:row>44</xdr:row>
      <xdr:rowOff>100076</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84853</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160274</xdr:rowOff>
    </xdr:from>
    <xdr:to>
      <xdr:col>7</xdr:col>
      <xdr:colOff>31750</xdr:colOff>
      <xdr:row>44</xdr:row>
      <xdr:rowOff>90424</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75201</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公債費等の減少によって、経常経費充当一般財源が</a:t>
          </a:r>
          <a:r>
            <a:rPr lang="en-US" altLang="ja-JP" sz="1100" b="0" i="0" baseline="0">
              <a:solidFill>
                <a:schemeClr val="dk1"/>
              </a:solidFill>
              <a:effectLst/>
              <a:latin typeface="+mn-lt"/>
              <a:ea typeface="+mn-ea"/>
              <a:cs typeface="+mn-cs"/>
            </a:rPr>
            <a:t>48</a:t>
          </a:r>
          <a:r>
            <a:rPr lang="ja-JP" altLang="en-US" sz="1100" b="0" i="0" baseline="0">
              <a:solidFill>
                <a:schemeClr val="dk1"/>
              </a:solidFill>
              <a:effectLst/>
              <a:latin typeface="+mn-lt"/>
              <a:ea typeface="+mn-ea"/>
              <a:cs typeface="+mn-cs"/>
            </a:rPr>
            <a:t>百万円減少したため、</a:t>
          </a:r>
          <a:r>
            <a:rPr lang="ja-JP" altLang="ja-JP" sz="1100" b="0" i="0" baseline="0">
              <a:solidFill>
                <a:schemeClr val="dk1"/>
              </a:solidFill>
              <a:effectLst/>
              <a:latin typeface="+mn-lt"/>
              <a:ea typeface="+mn-ea"/>
              <a:cs typeface="+mn-cs"/>
            </a:rPr>
            <a:t>前年度と比べ</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やや改善し</a:t>
          </a:r>
          <a:r>
            <a:rPr lang="ja-JP" altLang="ja-JP" sz="1100" b="0" i="0" baseline="0">
              <a:solidFill>
                <a:schemeClr val="dk1"/>
              </a:solidFill>
              <a:effectLst/>
              <a:latin typeface="+mn-lt"/>
              <a:ea typeface="+mn-ea"/>
              <a:cs typeface="+mn-cs"/>
            </a:rPr>
            <a:t>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64</xdr:row>
      <xdr:rowOff>141922</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flipV="1">
          <a:off x="4114800" y="11084560"/>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 xmlns:a16="http://schemas.microsoft.com/office/drawing/2014/main"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115781</xdr:rowOff>
    </xdr:from>
    <xdr:to>
      <xdr:col>19</xdr:col>
      <xdr:colOff>133350</xdr:colOff>
      <xdr:row>64</xdr:row>
      <xdr:rowOff>141922</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3225800" y="11088581"/>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a:extLst>
            <a:ext uri="{FF2B5EF4-FFF2-40B4-BE49-F238E27FC236}">
              <a16:creationId xmlns="" xmlns:a16="http://schemas.microsoft.com/office/drawing/2014/main" id="{00000000-0008-0000-0300-000086000000}"/>
            </a:ext>
          </a:extLst>
        </xdr:cNvPr>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89641</xdr:rowOff>
    </xdr:from>
    <xdr:to>
      <xdr:col>15</xdr:col>
      <xdr:colOff>82550</xdr:colOff>
      <xdr:row>64</xdr:row>
      <xdr:rowOff>115781</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2336800" y="11062441"/>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89641</xdr:rowOff>
    </xdr:from>
    <xdr:to>
      <xdr:col>11</xdr:col>
      <xdr:colOff>31750</xdr:colOff>
      <xdr:row>65</xdr:row>
      <xdr:rowOff>8679</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1447800" y="11062441"/>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8" name="楕円 147">
          <a:extLst>
            <a:ext uri="{FF2B5EF4-FFF2-40B4-BE49-F238E27FC236}">
              <a16:creationId xmlns="" xmlns:a16="http://schemas.microsoft.com/office/drawing/2014/main" id="{00000000-0008-0000-0300-000094000000}"/>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49" name="財政構造の弾力性該当値テキスト">
          <a:extLst>
            <a:ext uri="{FF2B5EF4-FFF2-40B4-BE49-F238E27FC236}">
              <a16:creationId xmlns="" xmlns:a16="http://schemas.microsoft.com/office/drawing/2014/main" id="{00000000-0008-0000-0300-000095000000}"/>
            </a:ext>
          </a:extLst>
        </xdr:cNvPr>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91122</xdr:rowOff>
    </xdr:from>
    <xdr:to>
      <xdr:col>19</xdr:col>
      <xdr:colOff>184150</xdr:colOff>
      <xdr:row>65</xdr:row>
      <xdr:rowOff>21272</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064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6049</xdr:rowOff>
    </xdr:from>
    <xdr:ext cx="7366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3733800" y="11150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64981</xdr:rowOff>
    </xdr:from>
    <xdr:to>
      <xdr:col>15</xdr:col>
      <xdr:colOff>133350</xdr:colOff>
      <xdr:row>64</xdr:row>
      <xdr:rowOff>166581</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3175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151358</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2844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38841</xdr:rowOff>
    </xdr:from>
    <xdr:to>
      <xdr:col>11</xdr:col>
      <xdr:colOff>82550</xdr:colOff>
      <xdr:row>64</xdr:row>
      <xdr:rowOff>140441</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2286000" y="110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125218</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1955800" y="1109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1397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[359,503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類似団体と同程度で年々推移している。平成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年度は人件費・物件費とも類似団体平均を下回って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経費削減に加え、人口減少を止めるため定住対策にも積極的に取り組んでいく</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151140</xdr:rowOff>
    </xdr:from>
    <xdr:to>
      <xdr:col>23</xdr:col>
      <xdr:colOff>133350</xdr:colOff>
      <xdr:row>80</xdr:row>
      <xdr:rowOff>151281</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flipV="1">
          <a:off x="4114800" y="13867140"/>
          <a:ext cx="8382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135917</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385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151281</xdr:rowOff>
    </xdr:from>
    <xdr:to>
      <xdr:col>19</xdr:col>
      <xdr:colOff>133350</xdr:colOff>
      <xdr:row>80</xdr:row>
      <xdr:rowOff>151578</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flipV="1">
          <a:off x="3225800" y="13867281"/>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151578</xdr:rowOff>
    </xdr:from>
    <xdr:to>
      <xdr:col>15</xdr:col>
      <xdr:colOff>82550</xdr:colOff>
      <xdr:row>80</xdr:row>
      <xdr:rowOff>153815</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flipV="1">
          <a:off x="2336800" y="13867578"/>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145165</xdr:rowOff>
    </xdr:from>
    <xdr:to>
      <xdr:col>11</xdr:col>
      <xdr:colOff>31750</xdr:colOff>
      <xdr:row>80</xdr:row>
      <xdr:rowOff>153815</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3861165"/>
          <a:ext cx="889000" cy="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62186</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39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29010</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391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100340</xdr:rowOff>
    </xdr:from>
    <xdr:to>
      <xdr:col>23</xdr:col>
      <xdr:colOff>184150</xdr:colOff>
      <xdr:row>81</xdr:row>
      <xdr:rowOff>30490</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381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21617</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3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100481</xdr:rowOff>
    </xdr:from>
    <xdr:to>
      <xdr:col>19</xdr:col>
      <xdr:colOff>184150</xdr:colOff>
      <xdr:row>81</xdr:row>
      <xdr:rowOff>30631</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381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40808</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3585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100778</xdr:rowOff>
    </xdr:from>
    <xdr:to>
      <xdr:col>15</xdr:col>
      <xdr:colOff>133350</xdr:colOff>
      <xdr:row>81</xdr:row>
      <xdr:rowOff>30928</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381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41105</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358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103015</xdr:rowOff>
    </xdr:from>
    <xdr:to>
      <xdr:col>11</xdr:col>
      <xdr:colOff>82550</xdr:colOff>
      <xdr:row>81</xdr:row>
      <xdr:rowOff>33165</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38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43342</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358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94365</xdr:rowOff>
    </xdr:from>
    <xdr:to>
      <xdr:col>7</xdr:col>
      <xdr:colOff>31750</xdr:colOff>
      <xdr:row>81</xdr:row>
      <xdr:rowOff>24515</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38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34692</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357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年度に国家公務員の時限的な給与改定特例法が終了したため、平成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年度以前の同水準に戻った。平成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年度からは給与体系を国から県に準じたものに変更したため、職員の給与水準が少し上昇した。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給与体系の見直しは、県の見直しに対応して随時行っている。また、従来の年功序列にとらわれない、公平・公正な人事評価制度を適切に運用していく。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8573</xdr:rowOff>
    </xdr:from>
    <xdr:to>
      <xdr:col>81</xdr:col>
      <xdr:colOff>44450</xdr:colOff>
      <xdr:row>87</xdr:row>
      <xdr:rowOff>26670</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flipV="1">
          <a:off x="16179800" y="1492472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 xmlns:a16="http://schemas.microsoft.com/office/drawing/2014/main"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89536</xdr:rowOff>
    </xdr:from>
    <xdr:to>
      <xdr:col>77</xdr:col>
      <xdr:colOff>44450</xdr:colOff>
      <xdr:row>87</xdr:row>
      <xdr:rowOff>26670</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5290800" y="14834236"/>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 xmlns:a16="http://schemas.microsoft.com/office/drawing/2014/main"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89536</xdr:rowOff>
    </xdr:from>
    <xdr:to>
      <xdr:col>72</xdr:col>
      <xdr:colOff>203200</xdr:colOff>
      <xdr:row>86</xdr:row>
      <xdr:rowOff>95568</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flipV="1">
          <a:off x="14401800" y="1483423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a:extLst>
            <a:ext uri="{FF2B5EF4-FFF2-40B4-BE49-F238E27FC236}">
              <a16:creationId xmlns="" xmlns:a16="http://schemas.microsoft.com/office/drawing/2014/main" id="{00000000-0008-0000-0300-000003010000}"/>
            </a:ext>
          </a:extLst>
        </xdr:cNvPr>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95568</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3512800" y="1470152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129223</xdr:rowOff>
    </xdr:from>
    <xdr:to>
      <xdr:col>81</xdr:col>
      <xdr:colOff>95250</xdr:colOff>
      <xdr:row>87</xdr:row>
      <xdr:rowOff>59373</xdr:rowOff>
    </xdr:to>
    <xdr:sp macro="" textlink="">
      <xdr:nvSpPr>
        <xdr:cNvPr id="270" name="楕円 269">
          <a:extLst>
            <a:ext uri="{FF2B5EF4-FFF2-40B4-BE49-F238E27FC236}">
              <a16:creationId xmlns="" xmlns:a16="http://schemas.microsoft.com/office/drawing/2014/main" id="{00000000-0008-0000-0300-00000E010000}"/>
            </a:ext>
          </a:extLst>
        </xdr:cNvPr>
        <xdr:cNvSpPr/>
      </xdr:nvSpPr>
      <xdr:spPr>
        <a:xfrm>
          <a:off x="169672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101300</xdr:rowOff>
    </xdr:from>
    <xdr:ext cx="762000" cy="259045"/>
    <xdr:sp macro="" textlink="">
      <xdr:nvSpPr>
        <xdr:cNvPr id="271" name="給与水準   （国との比較）該当値テキスト">
          <a:extLst>
            <a:ext uri="{FF2B5EF4-FFF2-40B4-BE49-F238E27FC236}">
              <a16:creationId xmlns="" xmlns:a16="http://schemas.microsoft.com/office/drawing/2014/main" id="{00000000-0008-0000-0300-00000F010000}"/>
            </a:ext>
          </a:extLst>
        </xdr:cNvPr>
        <xdr:cNvSpPr txBox="1"/>
      </xdr:nvSpPr>
      <xdr:spPr>
        <a:xfrm>
          <a:off x="17106900" y="1484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2" name="楕円 271">
          <a:extLst>
            <a:ext uri="{FF2B5EF4-FFF2-40B4-BE49-F238E27FC236}">
              <a16:creationId xmlns="" xmlns:a16="http://schemas.microsoft.com/office/drawing/2014/main" id="{00000000-0008-0000-0300-000010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38736</xdr:rowOff>
    </xdr:from>
    <xdr:to>
      <xdr:col>73</xdr:col>
      <xdr:colOff>44450</xdr:colOff>
      <xdr:row>86</xdr:row>
      <xdr:rowOff>140336</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5240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150513</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909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44768</xdr:rowOff>
    </xdr:from>
    <xdr:to>
      <xdr:col>68</xdr:col>
      <xdr:colOff>203200</xdr:colOff>
      <xdr:row>86</xdr:row>
      <xdr:rowOff>146368</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4351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156545</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020800" y="1455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類似団体と同程度で年々推移している。当町においては、</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つの離島及び</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つの辺地地区があり、支所・分室・診療所に職員を配置している状況である。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学校の技能労務職員の退職による補充はせず、臨時職員で対応している。今後も職員定員管理計画により、適正な職員定員管理に取り組む。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74132</xdr:rowOff>
    </xdr:from>
    <xdr:to>
      <xdr:col>81</xdr:col>
      <xdr:colOff>44450</xdr:colOff>
      <xdr:row>59</xdr:row>
      <xdr:rowOff>75971</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179800" y="10189682"/>
          <a:ext cx="8382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a:extLst>
            <a:ext uri="{FF2B5EF4-FFF2-40B4-BE49-F238E27FC236}">
              <a16:creationId xmlns="" xmlns:a16="http://schemas.microsoft.com/office/drawing/2014/main" id="{00000000-0008-0000-0300-00003C010000}"/>
            </a:ext>
          </a:extLst>
        </xdr:cNvPr>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47819</xdr:rowOff>
    </xdr:from>
    <xdr:to>
      <xdr:col>77</xdr:col>
      <xdr:colOff>44450</xdr:colOff>
      <xdr:row>59</xdr:row>
      <xdr:rowOff>74132</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5290800" y="10163369"/>
          <a:ext cx="889000" cy="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a:extLst>
            <a:ext uri="{FF2B5EF4-FFF2-40B4-BE49-F238E27FC236}">
              <a16:creationId xmlns="" xmlns:a16="http://schemas.microsoft.com/office/drawing/2014/main" id="{00000000-0008-0000-0300-000040010000}"/>
            </a:ext>
          </a:extLst>
        </xdr:cNvPr>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47819</xdr:rowOff>
    </xdr:from>
    <xdr:to>
      <xdr:col>72</xdr:col>
      <xdr:colOff>203200</xdr:colOff>
      <xdr:row>59</xdr:row>
      <xdr:rowOff>51036</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flipV="1">
          <a:off x="14401800" y="10163369"/>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48163</xdr:rowOff>
    </xdr:from>
    <xdr:to>
      <xdr:col>68</xdr:col>
      <xdr:colOff>152400</xdr:colOff>
      <xdr:row>59</xdr:row>
      <xdr:rowOff>51036</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3512800" y="10163713"/>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111088</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4020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106836</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3131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25171</xdr:rowOff>
    </xdr:from>
    <xdr:to>
      <xdr:col>81</xdr:col>
      <xdr:colOff>95250</xdr:colOff>
      <xdr:row>59</xdr:row>
      <xdr:rowOff>126771</xdr:rowOff>
    </xdr:to>
    <xdr:sp macro="" textlink="">
      <xdr:nvSpPr>
        <xdr:cNvPr id="334" name="楕円 333">
          <a:extLst>
            <a:ext uri="{FF2B5EF4-FFF2-40B4-BE49-F238E27FC236}">
              <a16:creationId xmlns="" xmlns:a16="http://schemas.microsoft.com/office/drawing/2014/main" id="{00000000-0008-0000-0300-00004E010000}"/>
            </a:ext>
          </a:extLst>
        </xdr:cNvPr>
        <xdr:cNvSpPr/>
      </xdr:nvSpPr>
      <xdr:spPr>
        <a:xfrm>
          <a:off x="16967200" y="101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41698</xdr:rowOff>
    </xdr:from>
    <xdr:ext cx="762000" cy="259045"/>
    <xdr:sp macro="" textlink="">
      <xdr:nvSpPr>
        <xdr:cNvPr id="335" name="定員管理の状況該当値テキスト">
          <a:extLst>
            <a:ext uri="{FF2B5EF4-FFF2-40B4-BE49-F238E27FC236}">
              <a16:creationId xmlns="" xmlns:a16="http://schemas.microsoft.com/office/drawing/2014/main" id="{00000000-0008-0000-0300-00004F010000}"/>
            </a:ext>
          </a:extLst>
        </xdr:cNvPr>
        <xdr:cNvSpPr txBox="1"/>
      </xdr:nvSpPr>
      <xdr:spPr>
        <a:xfrm>
          <a:off x="17106900" y="998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23332</xdr:rowOff>
    </xdr:from>
    <xdr:to>
      <xdr:col>77</xdr:col>
      <xdr:colOff>95250</xdr:colOff>
      <xdr:row>59</xdr:row>
      <xdr:rowOff>124932</xdr:rowOff>
    </xdr:to>
    <xdr:sp macro="" textlink="">
      <xdr:nvSpPr>
        <xdr:cNvPr id="336" name="楕円 335">
          <a:extLst>
            <a:ext uri="{FF2B5EF4-FFF2-40B4-BE49-F238E27FC236}">
              <a16:creationId xmlns="" xmlns:a16="http://schemas.microsoft.com/office/drawing/2014/main" id="{00000000-0008-0000-0300-000050010000}"/>
            </a:ext>
          </a:extLst>
        </xdr:cNvPr>
        <xdr:cNvSpPr/>
      </xdr:nvSpPr>
      <xdr:spPr>
        <a:xfrm>
          <a:off x="16129000" y="101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135109</xdr:rowOff>
    </xdr:from>
    <xdr:ext cx="7366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798800" y="9907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168469</xdr:rowOff>
    </xdr:from>
    <xdr:to>
      <xdr:col>73</xdr:col>
      <xdr:colOff>44450</xdr:colOff>
      <xdr:row>59</xdr:row>
      <xdr:rowOff>98619</xdr:rowOff>
    </xdr:to>
    <xdr:sp macro="" textlink="">
      <xdr:nvSpPr>
        <xdr:cNvPr id="338" name="楕円 337">
          <a:extLst>
            <a:ext uri="{FF2B5EF4-FFF2-40B4-BE49-F238E27FC236}">
              <a16:creationId xmlns="" xmlns:a16="http://schemas.microsoft.com/office/drawing/2014/main" id="{00000000-0008-0000-0300-000052010000}"/>
            </a:ext>
          </a:extLst>
        </xdr:cNvPr>
        <xdr:cNvSpPr/>
      </xdr:nvSpPr>
      <xdr:spPr>
        <a:xfrm>
          <a:off x="15240000" y="101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108796</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909800" y="98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236</xdr:rowOff>
    </xdr:from>
    <xdr:to>
      <xdr:col>68</xdr:col>
      <xdr:colOff>203200</xdr:colOff>
      <xdr:row>59</xdr:row>
      <xdr:rowOff>101836</xdr:rowOff>
    </xdr:to>
    <xdr:sp macro="" textlink="">
      <xdr:nvSpPr>
        <xdr:cNvPr id="340" name="楕円 339">
          <a:extLst>
            <a:ext uri="{FF2B5EF4-FFF2-40B4-BE49-F238E27FC236}">
              <a16:creationId xmlns="" xmlns:a16="http://schemas.microsoft.com/office/drawing/2014/main" id="{00000000-0008-0000-0300-000054010000}"/>
            </a:ext>
          </a:extLst>
        </xdr:cNvPr>
        <xdr:cNvSpPr/>
      </xdr:nvSpPr>
      <xdr:spPr>
        <a:xfrm>
          <a:off x="14351000" y="101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112013</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4020800" y="98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168813</xdr:rowOff>
    </xdr:from>
    <xdr:to>
      <xdr:col>64</xdr:col>
      <xdr:colOff>152400</xdr:colOff>
      <xdr:row>59</xdr:row>
      <xdr:rowOff>98963</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3462000" y="101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109140</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3131800" y="988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昨年度に続き比率が上昇し、平成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類似団体平均を上回っている。当町における地方債の発行は、過疎債がほとんどである。過疎債は、普通交付税措置が高いため、償還に要する一般財源をある程度確保できる一方、償還期間が短いため、元利償還額が大きくなってしまう。また、標準財政規模の減少傾向も影響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今後もこの傾向は変わらないと見込まれるが、借入対象の選定を慎重に行い、比率への影響を最小限にする。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35052</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flipV="1">
          <a:off x="16179800" y="721664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a:extLst>
            <a:ext uri="{FF2B5EF4-FFF2-40B4-BE49-F238E27FC236}">
              <a16:creationId xmlns="" xmlns:a16="http://schemas.microsoft.com/office/drawing/2014/main" id="{00000000-0008-0000-0300-000077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35052</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5290800" y="72263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a:extLst>
            <a:ext uri="{FF2B5EF4-FFF2-40B4-BE49-F238E27FC236}">
              <a16:creationId xmlns="" xmlns:a16="http://schemas.microsoft.com/office/drawing/2014/main" id="{00000000-0008-0000-0300-00007B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25400</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4401800" y="72166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a:extLst>
            <a:ext uri="{FF2B5EF4-FFF2-40B4-BE49-F238E27FC236}">
              <a16:creationId xmlns="" xmlns:a16="http://schemas.microsoft.com/office/drawing/2014/main" id="{00000000-0008-0000-0300-00007E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20574</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flipV="1">
          <a:off x="13512800" y="72166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393" name="楕円 392">
          <a:extLst>
            <a:ext uri="{FF2B5EF4-FFF2-40B4-BE49-F238E27FC236}">
              <a16:creationId xmlns="" xmlns:a16="http://schemas.microsoft.com/office/drawing/2014/main" id="{00000000-0008-0000-0300-000089010000}"/>
            </a:ext>
          </a:extLst>
        </xdr:cNvPr>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394" name="公債費負担の状況該当値テキスト">
          <a:extLst>
            <a:ext uri="{FF2B5EF4-FFF2-40B4-BE49-F238E27FC236}">
              <a16:creationId xmlns="" xmlns:a16="http://schemas.microsoft.com/office/drawing/2014/main" id="{00000000-0008-0000-0300-00008A010000}"/>
            </a:ext>
          </a:extLst>
        </xdr:cNvPr>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395" name="楕円 394">
          <a:extLst>
            <a:ext uri="{FF2B5EF4-FFF2-40B4-BE49-F238E27FC236}">
              <a16:creationId xmlns="" xmlns:a16="http://schemas.microsoft.com/office/drawing/2014/main" id="{00000000-0008-0000-0300-00008B010000}"/>
            </a:ext>
          </a:extLst>
        </xdr:cNvPr>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397" name="楕円 396">
          <a:extLst>
            <a:ext uri="{FF2B5EF4-FFF2-40B4-BE49-F238E27FC236}">
              <a16:creationId xmlns="" xmlns:a16="http://schemas.microsoft.com/office/drawing/2014/main" id="{00000000-0008-0000-0300-00008D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141224</xdr:rowOff>
    </xdr:from>
    <xdr:to>
      <xdr:col>64</xdr:col>
      <xdr:colOff>152400</xdr:colOff>
      <xdr:row>42</xdr:row>
      <xdr:rowOff>71374</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3462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56151</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3131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年度から比率なしと算定されている。将来負担額に対する充当可能財源等の一つである充当可能基金がある程度あることが要因と考えられる。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将来負担額の多くを占める地方債現在高は今後減少し続け、将来負担額全体も減少する見込であるが、充当可能基金が減少すれば、再び比率が出る可能性もある。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2,758
2,756
34.69
4,457,057
4,296,502
103,348
1,796,827
3,471,086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類似団体平均を毎年上回っている状況である。当町は支所・分室・診療所に職員を配置している。</a:t>
          </a:r>
          <a:endParaRPr lang="ja-JP" altLang="ja-JP" sz="1400">
            <a:effectLst/>
          </a:endParaRPr>
        </a:p>
        <a:p>
          <a:r>
            <a:rPr lang="ja-JP" altLang="ja-JP" sz="1100" b="0" i="0" baseline="0">
              <a:solidFill>
                <a:schemeClr val="dk1"/>
              </a:solidFill>
              <a:effectLst/>
              <a:latin typeface="+mn-lt"/>
              <a:ea typeface="+mn-ea"/>
              <a:cs typeface="+mn-cs"/>
            </a:rPr>
            <a:t>　これまでの取組として、特別職の給料の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％削減や管理職手当の定額支給を続けており、また平成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年度に議員定数を</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人削減、平成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年度にさらに</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人削減した。住民サービスに支障が出ないよう、無理のない範囲で削減に努める。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39370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5986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153670</xdr:rowOff>
    </xdr:from>
    <xdr:to>
      <xdr:col>19</xdr:col>
      <xdr:colOff>187325</xdr:colOff>
      <xdr:row>34</xdr:row>
      <xdr:rowOff>157480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5982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34</xdr:row>
      <xdr:rowOff>153670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59715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34</xdr:row>
      <xdr:rowOff>165100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160020</xdr:rowOff>
    </xdr:from>
    <xdr:to>
      <xdr:col>24</xdr:col>
      <xdr:colOff>76200</xdr:colOff>
      <xdr:row>35</xdr:row>
      <xdr:rowOff>90170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132097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21607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102870</xdr:rowOff>
    </xdr:from>
    <xdr:to>
      <xdr:col>15</xdr:col>
      <xdr:colOff>149225</xdr:colOff>
      <xdr:row>35</xdr:row>
      <xdr:rowOff>33020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17797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01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91440</xdr:rowOff>
    </xdr:from>
    <xdr:to>
      <xdr:col>11</xdr:col>
      <xdr:colOff>60325</xdr:colOff>
      <xdr:row>35</xdr:row>
      <xdr:rowOff>21590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6367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29227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類似団体と同程度で年々推移している状況である。特に電算関係や祝島し尿処理場の管理、上関町斎苑の管理等に費用を要している。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経常的なものについては、前年度より増加しないよう、削減に努めているが、施設の老朽化等により、増加する可能性もある。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19558</xdr:rowOff>
    </xdr:from>
    <xdr:to>
      <xdr:col>82</xdr:col>
      <xdr:colOff>107950</xdr:colOff>
      <xdr:row>17</xdr:row>
      <xdr:rowOff>46990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5671800" y="29342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 xmlns:a16="http://schemas.microsoft.com/office/drawing/2014/main"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17</xdr:row>
      <xdr:rowOff>46990</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4782800" y="2952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a:extLst>
            <a:ext uri="{FF2B5EF4-FFF2-40B4-BE49-F238E27FC236}">
              <a16:creationId xmlns="" xmlns:a16="http://schemas.microsoft.com/office/drawing/2014/main" id="{00000000-0008-0000-0400-00008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37846</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3893800" y="2915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10414</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flipV="1">
          <a:off x="13004800" y="2915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43" name="楕円 142">
          <a:extLst>
            <a:ext uri="{FF2B5EF4-FFF2-40B4-BE49-F238E27FC236}">
              <a16:creationId xmlns="" xmlns:a16="http://schemas.microsoft.com/office/drawing/2014/main" id="{00000000-0008-0000-0400-00008F000000}"/>
            </a:ext>
          </a:extLst>
        </xdr:cNvPr>
        <xdr:cNvSpPr/>
      </xdr:nvSpPr>
      <xdr:spPr>
        <a:xfrm>
          <a:off x="164592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156735</xdr:rowOff>
    </xdr:from>
    <xdr:ext cx="762000" cy="259045"/>
    <xdr:sp macro="" textlink="">
      <xdr:nvSpPr>
        <xdr:cNvPr id="144" name="物件費該当値テキスト">
          <a:extLst>
            <a:ext uri="{FF2B5EF4-FFF2-40B4-BE49-F238E27FC236}">
              <a16:creationId xmlns="" xmlns:a16="http://schemas.microsoft.com/office/drawing/2014/main" id="{00000000-0008-0000-0400-000090000000}"/>
            </a:ext>
          </a:extLst>
        </xdr:cNvPr>
        <xdr:cNvSpPr txBox="1"/>
      </xdr:nvSpPr>
      <xdr:spPr>
        <a:xfrm>
          <a:off x="16598900" y="272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107967</xdr:rowOff>
    </xdr:from>
    <xdr:ext cx="7366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158496</xdr:rowOff>
    </xdr:from>
    <xdr:to>
      <xdr:col>74</xdr:col>
      <xdr:colOff>31750</xdr:colOff>
      <xdr:row>17</xdr:row>
      <xdr:rowOff>88646</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131064</xdr:rowOff>
    </xdr:from>
    <xdr:to>
      <xdr:col>65</xdr:col>
      <xdr:colOff>53975</xdr:colOff>
      <xdr:row>17</xdr:row>
      <xdr:rowOff>61214</xdr:rowOff>
    </xdr:to>
    <xdr:sp macro="" textlink="">
      <xdr:nvSpPr>
        <xdr:cNvPr id="151" name="楕円 150">
          <a:extLst>
            <a:ext uri="{FF2B5EF4-FFF2-40B4-BE49-F238E27FC236}">
              <a16:creationId xmlns="" xmlns:a16="http://schemas.microsoft.com/office/drawing/2014/main" id="{00000000-0008-0000-0400-000097000000}"/>
            </a:ext>
          </a:extLst>
        </xdr:cNvPr>
        <xdr:cNvSpPr/>
      </xdr:nvSpPr>
      <xdr:spPr>
        <a:xfrm>
          <a:off x="12954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71391</xdr:rowOff>
    </xdr:from>
    <xdr:ext cx="762000" cy="259045"/>
    <xdr:sp macro="" textlink="">
      <xdr:nvSpPr>
        <xdr:cNvPr id="152" name="テキスト ボックス 151">
          <a:extLst>
            <a:ext uri="{FF2B5EF4-FFF2-40B4-BE49-F238E27FC236}">
              <a16:creationId xmlns="" xmlns:a16="http://schemas.microsoft.com/office/drawing/2014/main" id="{00000000-0008-0000-0400-000098000000}"/>
            </a:ext>
          </a:extLst>
        </xdr:cNvPr>
        <xdr:cNvSpPr txBox="1"/>
      </xdr:nvSpPr>
      <xdr:spPr>
        <a:xfrm>
          <a:off x="12623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類似団体平均を毎年上回っている状況である。当町は全国的に見ても高い高齢化率（平成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a:t>
          </a:r>
          <a:r>
            <a:rPr lang="en-US" altLang="ja-JP" sz="1100" b="0" i="0" baseline="0">
              <a:solidFill>
                <a:schemeClr val="dk1"/>
              </a:solidFill>
              <a:effectLst/>
              <a:latin typeface="+mn-lt"/>
              <a:ea typeface="+mn-ea"/>
              <a:cs typeface="+mn-cs"/>
            </a:rPr>
            <a:t>56.56%</a:t>
          </a:r>
          <a:r>
            <a:rPr lang="ja-JP" altLang="ja-JP" sz="1100" b="0" i="0" baseline="0">
              <a:solidFill>
                <a:schemeClr val="dk1"/>
              </a:solidFill>
              <a:effectLst/>
              <a:latin typeface="+mn-lt"/>
              <a:ea typeface="+mn-ea"/>
              <a:cs typeface="+mn-cs"/>
            </a:rPr>
            <a:t>）で、老人施設措置費に係る支出が多い。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また、少子化対策として、保育料の軽減を行っており、多くの一般財源等を充てている。</a:t>
          </a:r>
          <a:endParaRPr lang="ja-JP" altLang="ja-JP" sz="1400">
            <a:effectLst/>
          </a:endParaRPr>
        </a:p>
        <a:p>
          <a:r>
            <a:rPr lang="ja-JP" altLang="ja-JP" sz="1100" b="0" i="0" baseline="0">
              <a:solidFill>
                <a:schemeClr val="dk1"/>
              </a:solidFill>
              <a:effectLst/>
              <a:latin typeface="+mn-lt"/>
              <a:ea typeface="+mn-ea"/>
              <a:cs typeface="+mn-cs"/>
            </a:rPr>
            <a:t>　少子高齢の町として、高齢者や子どもに対する支援は重要であり、真に住民のためになっているか精査しながら行っていきたいと考えている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56</xdr:row>
      <xdr:rowOff>78015</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flipV="1">
          <a:off x="3987800" y="96628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78015</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3098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61685</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2209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29028</xdr:rowOff>
    </xdr:from>
    <xdr:to>
      <xdr:col>11</xdr:col>
      <xdr:colOff>9525</xdr:colOff>
      <xdr:row>56</xdr:row>
      <xdr:rowOff>29028</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1320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154412</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主に繰出金であるが、類似団体平均を毎年上回っている状況である。高齢化により、国民健康保険事業会計、後期高齢者医療事業会計、介護保険事業会計への繰出金が多い。また、簡易水道事業において、資本費が全国平均よりかなり高く、高料金対策の繰出金が多いことも要因と考え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52705</xdr:rowOff>
    </xdr:from>
    <xdr:to>
      <xdr:col>82</xdr:col>
      <xdr:colOff>107950</xdr:colOff>
      <xdr:row>59</xdr:row>
      <xdr:rowOff>86995</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5671800" y="101682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a:extLst>
            <a:ext uri="{FF2B5EF4-FFF2-40B4-BE49-F238E27FC236}">
              <a16:creationId xmlns="" xmlns:a16="http://schemas.microsoft.com/office/drawing/2014/main" id="{00000000-0008-0000-0400-0000F3000000}"/>
            </a:ext>
          </a:extLst>
        </xdr:cNvPr>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xdr:rowOff>
    </xdr:from>
    <xdr:to>
      <xdr:col>78</xdr:col>
      <xdr:colOff>69850</xdr:colOff>
      <xdr:row>59</xdr:row>
      <xdr:rowOff>52705</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4782800" y="101225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a:extLst>
            <a:ext uri="{FF2B5EF4-FFF2-40B4-BE49-F238E27FC236}">
              <a16:creationId xmlns="" xmlns:a16="http://schemas.microsoft.com/office/drawing/2014/main" id="{00000000-0008-0000-0400-0000F700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6985</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3893800" y="100939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75565</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flipV="1">
          <a:off x="13004800" y="100939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36195</xdr:rowOff>
    </xdr:from>
    <xdr:to>
      <xdr:col>82</xdr:col>
      <xdr:colOff>158750</xdr:colOff>
      <xdr:row>59</xdr:row>
      <xdr:rowOff>137795</xdr:rowOff>
    </xdr:to>
    <xdr:sp macro="" textlink="">
      <xdr:nvSpPr>
        <xdr:cNvPr id="261" name="楕円 260">
          <a:extLst>
            <a:ext uri="{FF2B5EF4-FFF2-40B4-BE49-F238E27FC236}">
              <a16:creationId xmlns="" xmlns:a16="http://schemas.microsoft.com/office/drawing/2014/main" id="{00000000-0008-0000-0400-000005010000}"/>
            </a:ext>
          </a:extLst>
        </xdr:cNvPr>
        <xdr:cNvSpPr/>
      </xdr:nvSpPr>
      <xdr:spPr>
        <a:xfrm>
          <a:off x="164592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8272</xdr:rowOff>
    </xdr:from>
    <xdr:ext cx="762000" cy="259045"/>
    <xdr:sp macro="" textlink="">
      <xdr:nvSpPr>
        <xdr:cNvPr id="262" name="その他該当値テキスト">
          <a:extLst>
            <a:ext uri="{FF2B5EF4-FFF2-40B4-BE49-F238E27FC236}">
              <a16:creationId xmlns="" xmlns:a16="http://schemas.microsoft.com/office/drawing/2014/main" id="{00000000-0008-0000-0400-000006010000}"/>
            </a:ext>
          </a:extLst>
        </xdr:cNvPr>
        <xdr:cNvSpPr txBox="1"/>
      </xdr:nvSpPr>
      <xdr:spPr>
        <a:xfrm>
          <a:off x="16598900" y="1012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xdr:rowOff>
    </xdr:from>
    <xdr:to>
      <xdr:col>78</xdr:col>
      <xdr:colOff>120650</xdr:colOff>
      <xdr:row>59</xdr:row>
      <xdr:rowOff>103505</xdr:rowOff>
    </xdr:to>
    <xdr:sp macro="" textlink="">
      <xdr:nvSpPr>
        <xdr:cNvPr id="263" name="楕円 262">
          <a:extLst>
            <a:ext uri="{FF2B5EF4-FFF2-40B4-BE49-F238E27FC236}">
              <a16:creationId xmlns="" xmlns:a16="http://schemas.microsoft.com/office/drawing/2014/main" id="{00000000-0008-0000-0400-000007010000}"/>
            </a:ext>
          </a:extLst>
        </xdr:cNvPr>
        <xdr:cNvSpPr/>
      </xdr:nvSpPr>
      <xdr:spPr>
        <a:xfrm>
          <a:off x="15621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88282</xdr:rowOff>
    </xdr:from>
    <xdr:ext cx="7366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5290800" y="1020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127635</xdr:rowOff>
    </xdr:from>
    <xdr:to>
      <xdr:col>74</xdr:col>
      <xdr:colOff>31750</xdr:colOff>
      <xdr:row>59</xdr:row>
      <xdr:rowOff>57785</xdr:rowOff>
    </xdr:to>
    <xdr:sp macro="" textlink="">
      <xdr:nvSpPr>
        <xdr:cNvPr id="265" name="楕円 264">
          <a:extLst>
            <a:ext uri="{FF2B5EF4-FFF2-40B4-BE49-F238E27FC236}">
              <a16:creationId xmlns="" xmlns:a16="http://schemas.microsoft.com/office/drawing/2014/main" id="{00000000-0008-0000-0400-000009010000}"/>
            </a:ext>
          </a:extLst>
        </xdr:cNvPr>
        <xdr:cNvSpPr/>
      </xdr:nvSpPr>
      <xdr:spPr>
        <a:xfrm>
          <a:off x="147320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42562</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4401800" y="1015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24765</xdr:rowOff>
    </xdr:from>
    <xdr:to>
      <xdr:col>65</xdr:col>
      <xdr:colOff>53975</xdr:colOff>
      <xdr:row>59</xdr:row>
      <xdr:rowOff>126365</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2954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111142</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2623800" y="1022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毎年下回っている状況であるが、高齢化により、特に社会福祉法人に対する補助に費用を要している。過疎に悩む町として、住民の生活支援を今後拡大していきたいと考えているが、真に住民のためになっているか精査しながら行っていくことが必要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157480</xdr:rowOff>
    </xdr:from>
    <xdr:to>
      <xdr:col>82</xdr:col>
      <xdr:colOff>107950</xdr:colOff>
      <xdr:row>35</xdr:row>
      <xdr:rowOff>35560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5671800" y="598678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a:extLst>
            <a:ext uri="{FF2B5EF4-FFF2-40B4-BE49-F238E27FC236}">
              <a16:creationId xmlns="" xmlns:a16="http://schemas.microsoft.com/office/drawing/2014/main" id="{00000000-0008-0000-0400-00002F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157480</xdr:rowOff>
    </xdr:from>
    <xdr:to>
      <xdr:col>78</xdr:col>
      <xdr:colOff>69850</xdr:colOff>
      <xdr:row>34</xdr:row>
      <xdr:rowOff>157480</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4782800" y="598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157480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3893800" y="595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130810</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3004800" y="5956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156210</xdr:rowOff>
    </xdr:from>
    <xdr:to>
      <xdr:col>82</xdr:col>
      <xdr:colOff>158750</xdr:colOff>
      <xdr:row>35</xdr:row>
      <xdr:rowOff>86360</xdr:rowOff>
    </xdr:to>
    <xdr:sp macro="" textlink="">
      <xdr:nvSpPr>
        <xdr:cNvPr id="321" name="楕円 320">
          <a:extLst>
            <a:ext uri="{FF2B5EF4-FFF2-40B4-BE49-F238E27FC236}">
              <a16:creationId xmlns="" xmlns:a16="http://schemas.microsoft.com/office/drawing/2014/main" id="{00000000-0008-0000-0400-000041010000}"/>
            </a:ext>
          </a:extLst>
        </xdr:cNvPr>
        <xdr:cNvSpPr/>
      </xdr:nvSpPr>
      <xdr:spPr>
        <a:xfrm>
          <a:off x="164592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1287</xdr:rowOff>
    </xdr:from>
    <xdr:ext cx="762000" cy="259045"/>
    <xdr:sp macro="" textlink="">
      <xdr:nvSpPr>
        <xdr:cNvPr id="322" name="補助費等該当値テキスト">
          <a:extLst>
            <a:ext uri="{FF2B5EF4-FFF2-40B4-BE49-F238E27FC236}">
              <a16:creationId xmlns="" xmlns:a16="http://schemas.microsoft.com/office/drawing/2014/main" id="{00000000-0008-0000-0400-000042010000}"/>
            </a:ext>
          </a:extLst>
        </xdr:cNvPr>
        <xdr:cNvSpPr txBox="1"/>
      </xdr:nvSpPr>
      <xdr:spPr>
        <a:xfrm>
          <a:off x="165989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106680</xdr:rowOff>
    </xdr:from>
    <xdr:to>
      <xdr:col>78</xdr:col>
      <xdr:colOff>120650</xdr:colOff>
      <xdr:row>35</xdr:row>
      <xdr:rowOff>36830</xdr:rowOff>
    </xdr:to>
    <xdr:sp macro="" textlink="">
      <xdr:nvSpPr>
        <xdr:cNvPr id="323" name="楕円 322">
          <a:extLst>
            <a:ext uri="{FF2B5EF4-FFF2-40B4-BE49-F238E27FC236}">
              <a16:creationId xmlns="" xmlns:a16="http://schemas.microsoft.com/office/drawing/2014/main" id="{00000000-0008-0000-0400-000043010000}"/>
            </a:ext>
          </a:extLst>
        </xdr:cNvPr>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47007</xdr:rowOff>
    </xdr:from>
    <xdr:ext cx="7366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5290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106680</xdr:rowOff>
    </xdr:from>
    <xdr:to>
      <xdr:col>74</xdr:col>
      <xdr:colOff>31750</xdr:colOff>
      <xdr:row>35</xdr:row>
      <xdr:rowOff>36830</xdr:rowOff>
    </xdr:to>
    <xdr:sp macro="" textlink="">
      <xdr:nvSpPr>
        <xdr:cNvPr id="325" name="楕円 324">
          <a:extLst>
            <a:ext uri="{FF2B5EF4-FFF2-40B4-BE49-F238E27FC236}">
              <a16:creationId xmlns="" xmlns:a16="http://schemas.microsoft.com/office/drawing/2014/main" id="{00000000-0008-0000-0400-000045010000}"/>
            </a:ext>
          </a:extLst>
        </xdr:cNvPr>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47007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4401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80010</xdr:rowOff>
    </xdr:from>
    <xdr:to>
      <xdr:col>65</xdr:col>
      <xdr:colOff>53975</xdr:colOff>
      <xdr:row>35</xdr:row>
      <xdr:rowOff>10160</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2954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20337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2623800" y="567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毎年上回っている状況である。当町における地方債の発行は、過疎債がほとんどである。過疎債は、普通交付税措置が高いため、償還に要する一般財源をある程度確保できる一方、償還期間が短いため、元利償還額が大きくなってしまう。</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公債費のピークは平成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年度で、徐々に減少している。新規借入の抑制等により、公債費負担を抑えていく。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78</xdr:row>
      <xdr:rowOff>54611</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flipV="1">
          <a:off x="3987800" y="13271500"/>
          <a:ext cx="8382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63" name="公債費平均値テキスト">
          <a:extLst>
            <a:ext uri="{FF2B5EF4-FFF2-40B4-BE49-F238E27FC236}">
              <a16:creationId xmlns="" xmlns:a16="http://schemas.microsoft.com/office/drawing/2014/main" id="{00000000-0008-0000-0400-00006B010000}"/>
            </a:ext>
          </a:extLst>
        </xdr:cNvPr>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54611</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3098800" y="13423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111777</xdr:rowOff>
    </xdr:from>
    <xdr:ext cx="736600" cy="259045"/>
    <xdr:sp macro="" textlink="">
      <xdr:nvSpPr>
        <xdr:cNvPr id="367" name="テキスト ボックス 366">
          <a:extLst>
            <a:ext uri="{FF2B5EF4-FFF2-40B4-BE49-F238E27FC236}">
              <a16:creationId xmlns="" xmlns:a16="http://schemas.microsoft.com/office/drawing/2014/main" id="{00000000-0008-0000-0400-00006F010000}"/>
            </a:ext>
          </a:extLst>
        </xdr:cNvPr>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78</xdr:row>
      <xdr:rowOff>100330</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flipV="1">
          <a:off x="2209800" y="13423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70" name="テキスト ボックス 369">
          <a:extLst>
            <a:ext uri="{FF2B5EF4-FFF2-40B4-BE49-F238E27FC236}">
              <a16:creationId xmlns="" xmlns:a16="http://schemas.microsoft.com/office/drawing/2014/main" id="{00000000-0008-0000-0400-000072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100330</xdr:rowOff>
    </xdr:from>
    <xdr:to>
      <xdr:col>11</xdr:col>
      <xdr:colOff>9525</xdr:colOff>
      <xdr:row>79</xdr:row>
      <xdr:rowOff>1270</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flipV="1">
          <a:off x="1320800" y="13473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1" name="楕円 380">
          <a:extLst>
            <a:ext uri="{FF2B5EF4-FFF2-40B4-BE49-F238E27FC236}">
              <a16:creationId xmlns="" xmlns:a16="http://schemas.microsoft.com/office/drawing/2014/main" id="{00000000-0008-0000-0400-00007D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82" name="公債費該当値テキスト">
          <a:extLst>
            <a:ext uri="{FF2B5EF4-FFF2-40B4-BE49-F238E27FC236}">
              <a16:creationId xmlns="" xmlns:a16="http://schemas.microsoft.com/office/drawing/2014/main" id="{00000000-0008-0000-0400-00007E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3811</xdr:rowOff>
    </xdr:from>
    <xdr:to>
      <xdr:col>20</xdr:col>
      <xdr:colOff>38100</xdr:colOff>
      <xdr:row>78</xdr:row>
      <xdr:rowOff>105411</xdr:rowOff>
    </xdr:to>
    <xdr:sp macro="" textlink="">
      <xdr:nvSpPr>
        <xdr:cNvPr id="383" name="楕円 382">
          <a:extLst>
            <a:ext uri="{FF2B5EF4-FFF2-40B4-BE49-F238E27FC236}">
              <a16:creationId xmlns="" xmlns:a16="http://schemas.microsoft.com/office/drawing/2014/main" id="{00000000-0008-0000-0400-00007F010000}"/>
            </a:ext>
          </a:extLst>
        </xdr:cNvPr>
        <xdr:cNvSpPr/>
      </xdr:nvSpPr>
      <xdr:spPr>
        <a:xfrm>
          <a:off x="3937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90188</xdr:rowOff>
    </xdr:from>
    <xdr:ext cx="7366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3606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49530</xdr:rowOff>
    </xdr:from>
    <xdr:to>
      <xdr:col>11</xdr:col>
      <xdr:colOff>60325</xdr:colOff>
      <xdr:row>78</xdr:row>
      <xdr:rowOff>151130</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2159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135907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828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公債費以外で見ても、類似団体平均より上回っているが、人口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人当たりの普通交付税等の収入額が類似団体平均よりかなり少ないことも影響していると考えられる。公債費以外については、特に人件費・扶助費・繰出金の比率が高い。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120469</xdr:rowOff>
    </xdr:from>
    <xdr:to>
      <xdr:col>82</xdr:col>
      <xdr:colOff>107950</xdr:colOff>
      <xdr:row>79</xdr:row>
      <xdr:rowOff>33927</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5671800" y="13493569"/>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120469</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4782800" y="134543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167821</xdr:rowOff>
    </xdr:from>
    <xdr:to>
      <xdr:col>73</xdr:col>
      <xdr:colOff>180975</xdr:colOff>
      <xdr:row>78</xdr:row>
      <xdr:rowOff>81280</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3893800" y="1336947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167821</xdr:rowOff>
    </xdr:from>
    <xdr:to>
      <xdr:col>69</xdr:col>
      <xdr:colOff>92075</xdr:colOff>
      <xdr:row>78</xdr:row>
      <xdr:rowOff>81280</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flipV="1">
          <a:off x="13004800" y="1336947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154577</xdr:rowOff>
    </xdr:from>
    <xdr:to>
      <xdr:col>82</xdr:col>
      <xdr:colOff>158750</xdr:colOff>
      <xdr:row>79</xdr:row>
      <xdr:rowOff>84727</xdr:rowOff>
    </xdr:to>
    <xdr:sp macro="" textlink="">
      <xdr:nvSpPr>
        <xdr:cNvPr id="444" name="楕円 443">
          <a:extLst>
            <a:ext uri="{FF2B5EF4-FFF2-40B4-BE49-F238E27FC236}">
              <a16:creationId xmlns="" xmlns:a16="http://schemas.microsoft.com/office/drawing/2014/main" id="{00000000-0008-0000-0400-0000BC010000}"/>
            </a:ext>
          </a:extLst>
        </xdr:cNvPr>
        <xdr:cNvSpPr/>
      </xdr:nvSpPr>
      <xdr:spPr>
        <a:xfrm>
          <a:off x="164592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126654</xdr:rowOff>
    </xdr:from>
    <xdr:ext cx="762000" cy="259045"/>
    <xdr:sp macro="" textlink="">
      <xdr:nvSpPr>
        <xdr:cNvPr id="445" name="公債費以外該当値テキスト">
          <a:extLst>
            <a:ext uri="{FF2B5EF4-FFF2-40B4-BE49-F238E27FC236}">
              <a16:creationId xmlns="" xmlns:a16="http://schemas.microsoft.com/office/drawing/2014/main" id="{00000000-0008-0000-0400-0000BD010000}"/>
            </a:ext>
          </a:extLst>
        </xdr:cNvPr>
        <xdr:cNvSpPr txBox="1"/>
      </xdr:nvSpPr>
      <xdr:spPr>
        <a:xfrm>
          <a:off x="16598900" y="1349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69669</xdr:rowOff>
    </xdr:from>
    <xdr:to>
      <xdr:col>78</xdr:col>
      <xdr:colOff>120650</xdr:colOff>
      <xdr:row>78</xdr:row>
      <xdr:rowOff>171269</xdr:rowOff>
    </xdr:to>
    <xdr:sp macro="" textlink="">
      <xdr:nvSpPr>
        <xdr:cNvPr id="446" name="楕円 445">
          <a:extLst>
            <a:ext uri="{FF2B5EF4-FFF2-40B4-BE49-F238E27FC236}">
              <a16:creationId xmlns="" xmlns:a16="http://schemas.microsoft.com/office/drawing/2014/main" id="{00000000-0008-0000-0400-0000BE010000}"/>
            </a:ext>
          </a:extLst>
        </xdr:cNvPr>
        <xdr:cNvSpPr/>
      </xdr:nvSpPr>
      <xdr:spPr>
        <a:xfrm>
          <a:off x="15621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156046</xdr:rowOff>
    </xdr:from>
    <xdr:ext cx="7366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5290800" y="1352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117021</xdr:rowOff>
    </xdr:from>
    <xdr:to>
      <xdr:col>69</xdr:col>
      <xdr:colOff>142875</xdr:colOff>
      <xdr:row>78</xdr:row>
      <xdr:rowOff>47171</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3843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85388</xdr:rowOff>
    </xdr:from>
    <xdr:to>
      <xdr:col>29</xdr:col>
      <xdr:colOff>127000</xdr:colOff>
      <xdr:row>18</xdr:row>
      <xdr:rowOff>106695</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flipV="1">
          <a:off x="5003800" y="3219113"/>
          <a:ext cx="647700" cy="21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a:extLst>
            <a:ext uri="{FF2B5EF4-FFF2-40B4-BE49-F238E27FC236}">
              <a16:creationId xmlns="" xmlns:a16="http://schemas.microsoft.com/office/drawing/2014/main" id="{00000000-0008-0000-0500-000034000000}"/>
            </a:ext>
          </a:extLst>
        </xdr:cNvPr>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106695</xdr:rowOff>
    </xdr:from>
    <xdr:to>
      <xdr:col>26</xdr:col>
      <xdr:colOff>50800</xdr:colOff>
      <xdr:row>18</xdr:row>
      <xdr:rowOff>113339</xdr:rowOff>
    </xdr:to>
    <xdr:cxnSp macro="">
      <xdr:nvCxnSpPr>
        <xdr:cNvPr id="54" name="直線コネクタ 53">
          <a:extLst>
            <a:ext uri="{FF2B5EF4-FFF2-40B4-BE49-F238E27FC236}">
              <a16:creationId xmlns="" xmlns:a16="http://schemas.microsoft.com/office/drawing/2014/main" id="{00000000-0008-0000-0500-000036000000}"/>
            </a:ext>
          </a:extLst>
        </xdr:cNvPr>
        <xdr:cNvCxnSpPr/>
      </xdr:nvCxnSpPr>
      <xdr:spPr bwMode="auto">
        <a:xfrm flipV="1">
          <a:off x="4305300" y="3240420"/>
          <a:ext cx="698500" cy="6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a:extLst>
            <a:ext uri="{FF2B5EF4-FFF2-40B4-BE49-F238E27FC236}">
              <a16:creationId xmlns="" xmlns:a16="http://schemas.microsoft.com/office/drawing/2014/main" id="{00000000-0008-0000-0500-000038000000}"/>
            </a:ext>
          </a:extLst>
        </xdr:cNvPr>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110521</xdr:rowOff>
    </xdr:from>
    <xdr:to>
      <xdr:col>22</xdr:col>
      <xdr:colOff>114300</xdr:colOff>
      <xdr:row>18</xdr:row>
      <xdr:rowOff>113339</xdr:rowOff>
    </xdr:to>
    <xdr:cxnSp macro="">
      <xdr:nvCxnSpPr>
        <xdr:cNvPr id="57" name="直線コネクタ 56">
          <a:extLst>
            <a:ext uri="{FF2B5EF4-FFF2-40B4-BE49-F238E27FC236}">
              <a16:creationId xmlns="" xmlns:a16="http://schemas.microsoft.com/office/drawing/2014/main" id="{00000000-0008-0000-0500-000039000000}"/>
            </a:ext>
          </a:extLst>
        </xdr:cNvPr>
        <xdr:cNvCxnSpPr/>
      </xdr:nvCxnSpPr>
      <xdr:spPr bwMode="auto">
        <a:xfrm>
          <a:off x="3606800" y="3244246"/>
          <a:ext cx="698500" cy="2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a:extLst>
            <a:ext uri="{FF2B5EF4-FFF2-40B4-BE49-F238E27FC236}">
              <a16:creationId xmlns="" xmlns:a16="http://schemas.microsoft.com/office/drawing/2014/main" id="{00000000-0008-0000-0500-00003B000000}"/>
            </a:ext>
          </a:extLst>
        </xdr:cNvPr>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110521</xdr:rowOff>
    </xdr:from>
    <xdr:to>
      <xdr:col>18</xdr:col>
      <xdr:colOff>177800</xdr:colOff>
      <xdr:row>18</xdr:row>
      <xdr:rowOff>118159</xdr:rowOff>
    </xdr:to>
    <xdr:cxnSp macro="">
      <xdr:nvCxnSpPr>
        <xdr:cNvPr id="60" name="直線コネクタ 59">
          <a:extLst>
            <a:ext uri="{FF2B5EF4-FFF2-40B4-BE49-F238E27FC236}">
              <a16:creationId xmlns="" xmlns:a16="http://schemas.microsoft.com/office/drawing/2014/main" id="{00000000-0008-0000-0500-00003C000000}"/>
            </a:ext>
          </a:extLst>
        </xdr:cNvPr>
        <xdr:cNvCxnSpPr/>
      </xdr:nvCxnSpPr>
      <xdr:spPr bwMode="auto">
        <a:xfrm flipV="1">
          <a:off x="2908300" y="3244246"/>
          <a:ext cx="698500" cy="7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142596</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32258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34588</xdr:rowOff>
    </xdr:from>
    <xdr:to>
      <xdr:col>29</xdr:col>
      <xdr:colOff>177800</xdr:colOff>
      <xdr:row>18</xdr:row>
      <xdr:rowOff>136188</xdr:rowOff>
    </xdr:to>
    <xdr:sp macro="" textlink="">
      <xdr:nvSpPr>
        <xdr:cNvPr id="70" name="楕円 69">
          <a:extLst>
            <a:ext uri="{FF2B5EF4-FFF2-40B4-BE49-F238E27FC236}">
              <a16:creationId xmlns="" xmlns:a16="http://schemas.microsoft.com/office/drawing/2014/main" id="{00000000-0008-0000-0500-000046000000}"/>
            </a:ext>
          </a:extLst>
        </xdr:cNvPr>
        <xdr:cNvSpPr/>
      </xdr:nvSpPr>
      <xdr:spPr bwMode="auto">
        <a:xfrm>
          <a:off x="5600700" y="3168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6665</xdr:rowOff>
    </xdr:from>
    <xdr:ext cx="762000" cy="259045"/>
    <xdr:sp macro="" textlink="">
      <xdr:nvSpPr>
        <xdr:cNvPr id="71" name="人口1人当たり決算額の推移該当値テキスト130">
          <a:extLst>
            <a:ext uri="{FF2B5EF4-FFF2-40B4-BE49-F238E27FC236}">
              <a16:creationId xmlns="" xmlns:a16="http://schemas.microsoft.com/office/drawing/2014/main" id="{00000000-0008-0000-0500-000047000000}"/>
            </a:ext>
          </a:extLst>
        </xdr:cNvPr>
        <xdr:cNvSpPr txBox="1"/>
      </xdr:nvSpPr>
      <xdr:spPr>
        <a:xfrm>
          <a:off x="5740400" y="314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55895</xdr:rowOff>
    </xdr:from>
    <xdr:to>
      <xdr:col>26</xdr:col>
      <xdr:colOff>101600</xdr:colOff>
      <xdr:row>18</xdr:row>
      <xdr:rowOff>157495</xdr:rowOff>
    </xdr:to>
    <xdr:sp macro="" textlink="">
      <xdr:nvSpPr>
        <xdr:cNvPr id="72" name="楕円 71">
          <a:extLst>
            <a:ext uri="{FF2B5EF4-FFF2-40B4-BE49-F238E27FC236}">
              <a16:creationId xmlns="" xmlns:a16="http://schemas.microsoft.com/office/drawing/2014/main" id="{00000000-0008-0000-0500-000048000000}"/>
            </a:ext>
          </a:extLst>
        </xdr:cNvPr>
        <xdr:cNvSpPr/>
      </xdr:nvSpPr>
      <xdr:spPr bwMode="auto">
        <a:xfrm>
          <a:off x="4953000" y="318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142272</xdr:rowOff>
    </xdr:from>
    <xdr:ext cx="7366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4622800" y="3275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62539</xdr:rowOff>
    </xdr:from>
    <xdr:to>
      <xdr:col>22</xdr:col>
      <xdr:colOff>165100</xdr:colOff>
      <xdr:row>18</xdr:row>
      <xdr:rowOff>164139</xdr:rowOff>
    </xdr:to>
    <xdr:sp macro="" textlink="">
      <xdr:nvSpPr>
        <xdr:cNvPr id="74" name="楕円 73">
          <a:extLst>
            <a:ext uri="{FF2B5EF4-FFF2-40B4-BE49-F238E27FC236}">
              <a16:creationId xmlns="" xmlns:a16="http://schemas.microsoft.com/office/drawing/2014/main" id="{00000000-0008-0000-0500-00004A000000}"/>
            </a:ext>
          </a:extLst>
        </xdr:cNvPr>
        <xdr:cNvSpPr/>
      </xdr:nvSpPr>
      <xdr:spPr bwMode="auto">
        <a:xfrm>
          <a:off x="4254500" y="3196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148916</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3924300" y="328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59721</xdr:rowOff>
    </xdr:from>
    <xdr:to>
      <xdr:col>19</xdr:col>
      <xdr:colOff>38100</xdr:colOff>
      <xdr:row>18</xdr:row>
      <xdr:rowOff>161320</xdr:rowOff>
    </xdr:to>
    <xdr:sp macro="" textlink="">
      <xdr:nvSpPr>
        <xdr:cNvPr id="76" name="楕円 75">
          <a:extLst>
            <a:ext uri="{FF2B5EF4-FFF2-40B4-BE49-F238E27FC236}">
              <a16:creationId xmlns="" xmlns:a16="http://schemas.microsoft.com/office/drawing/2014/main" id="{00000000-0008-0000-0500-00004C000000}"/>
            </a:ext>
          </a:extLst>
        </xdr:cNvPr>
        <xdr:cNvSpPr/>
      </xdr:nvSpPr>
      <xdr:spPr bwMode="auto">
        <a:xfrm>
          <a:off x="3556000" y="319344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146098</xdr:rowOff>
    </xdr:from>
    <xdr:ext cx="762000" cy="259045"/>
    <xdr:sp macro="" textlink="">
      <xdr:nvSpPr>
        <xdr:cNvPr id="77" name="テキスト ボックス 76">
          <a:extLst>
            <a:ext uri="{FF2B5EF4-FFF2-40B4-BE49-F238E27FC236}">
              <a16:creationId xmlns="" xmlns:a16="http://schemas.microsoft.com/office/drawing/2014/main" id="{00000000-0008-0000-0500-00004D000000}"/>
            </a:ext>
          </a:extLst>
        </xdr:cNvPr>
        <xdr:cNvSpPr txBox="1"/>
      </xdr:nvSpPr>
      <xdr:spPr>
        <a:xfrm>
          <a:off x="3225800" y="327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67359</xdr:rowOff>
    </xdr:from>
    <xdr:to>
      <xdr:col>15</xdr:col>
      <xdr:colOff>101600</xdr:colOff>
      <xdr:row>18</xdr:row>
      <xdr:rowOff>168959</xdr:rowOff>
    </xdr:to>
    <xdr:sp macro="" textlink="">
      <xdr:nvSpPr>
        <xdr:cNvPr id="78" name="楕円 77">
          <a:extLst>
            <a:ext uri="{FF2B5EF4-FFF2-40B4-BE49-F238E27FC236}">
              <a16:creationId xmlns="" xmlns:a16="http://schemas.microsoft.com/office/drawing/2014/main" id="{00000000-0008-0000-0500-00004E000000}"/>
            </a:ext>
          </a:extLst>
        </xdr:cNvPr>
        <xdr:cNvSpPr/>
      </xdr:nvSpPr>
      <xdr:spPr bwMode="auto">
        <a:xfrm>
          <a:off x="2857500" y="320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153736</xdr:rowOff>
    </xdr:from>
    <xdr:ext cx="762000" cy="259045"/>
    <xdr:sp macro="" textlink="">
      <xdr:nvSpPr>
        <xdr:cNvPr id="79" name="テキスト ボックス 78">
          <a:extLst>
            <a:ext uri="{FF2B5EF4-FFF2-40B4-BE49-F238E27FC236}">
              <a16:creationId xmlns="" xmlns:a16="http://schemas.microsoft.com/office/drawing/2014/main" id="{00000000-0008-0000-0500-00004F000000}"/>
            </a:ext>
          </a:extLst>
        </xdr:cNvPr>
        <xdr:cNvSpPr txBox="1"/>
      </xdr:nvSpPr>
      <xdr:spPr>
        <a:xfrm>
          <a:off x="2527300" y="328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314942</xdr:rowOff>
    </xdr:from>
    <xdr:to>
      <xdr:col>29</xdr:col>
      <xdr:colOff>127000</xdr:colOff>
      <xdr:row>36</xdr:row>
      <xdr:rowOff>23881</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003800" y="6925292"/>
          <a:ext cx="647700" cy="51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8659</xdr:rowOff>
    </xdr:from>
    <xdr:ext cx="762000" cy="259045"/>
    <xdr:sp macro="" textlink="">
      <xdr:nvSpPr>
        <xdr:cNvPr id="115" name="人口1人当たり決算額の推移平均値テキスト445">
          <a:extLst>
            <a:ext uri="{FF2B5EF4-FFF2-40B4-BE49-F238E27FC236}">
              <a16:creationId xmlns="" xmlns:a16="http://schemas.microsoft.com/office/drawing/2014/main" id="{00000000-0008-0000-0500-000073000000}"/>
            </a:ext>
          </a:extLst>
        </xdr:cNvPr>
        <xdr:cNvSpPr txBox="1"/>
      </xdr:nvSpPr>
      <xdr:spPr>
        <a:xfrm>
          <a:off x="5740400" y="696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314942</xdr:rowOff>
    </xdr:from>
    <xdr:to>
      <xdr:col>26</xdr:col>
      <xdr:colOff>50800</xdr:colOff>
      <xdr:row>35</xdr:row>
      <xdr:rowOff>317130</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flipV="1">
          <a:off x="4305300" y="6925292"/>
          <a:ext cx="698500" cy="2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317130</xdr:rowOff>
    </xdr:from>
    <xdr:to>
      <xdr:col>22</xdr:col>
      <xdr:colOff>114300</xdr:colOff>
      <xdr:row>35</xdr:row>
      <xdr:rowOff>336665</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flipV="1">
          <a:off x="3606800" y="6927480"/>
          <a:ext cx="698500" cy="19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336665</xdr:rowOff>
    </xdr:from>
    <xdr:to>
      <xdr:col>18</xdr:col>
      <xdr:colOff>177800</xdr:colOff>
      <xdr:row>36</xdr:row>
      <xdr:rowOff>31693</xdr:rowOff>
    </xdr:to>
    <xdr:cxnSp macro="">
      <xdr:nvCxnSpPr>
        <xdr:cNvPr id="123" name="直線コネクタ 122">
          <a:extLst>
            <a:ext uri="{FF2B5EF4-FFF2-40B4-BE49-F238E27FC236}">
              <a16:creationId xmlns="" xmlns:a16="http://schemas.microsoft.com/office/drawing/2014/main" id="{00000000-0008-0000-0500-00007B000000}"/>
            </a:ext>
          </a:extLst>
        </xdr:cNvPr>
        <xdr:cNvCxnSpPr/>
      </xdr:nvCxnSpPr>
      <xdr:spPr bwMode="auto">
        <a:xfrm flipV="1">
          <a:off x="2908300" y="6947015"/>
          <a:ext cx="698500" cy="37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315981</xdr:rowOff>
    </xdr:from>
    <xdr:to>
      <xdr:col>29</xdr:col>
      <xdr:colOff>177800</xdr:colOff>
      <xdr:row>36</xdr:row>
      <xdr:rowOff>74681</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5600700" y="6926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161058</xdr:rowOff>
    </xdr:from>
    <xdr:ext cx="762000" cy="259045"/>
    <xdr:sp macro="" textlink="">
      <xdr:nvSpPr>
        <xdr:cNvPr id="134" name="人口1人当たり決算額の推移該当値テキスト445">
          <a:extLst>
            <a:ext uri="{FF2B5EF4-FFF2-40B4-BE49-F238E27FC236}">
              <a16:creationId xmlns="" xmlns:a16="http://schemas.microsoft.com/office/drawing/2014/main" id="{00000000-0008-0000-0500-000086000000}"/>
            </a:ext>
          </a:extLst>
        </xdr:cNvPr>
        <xdr:cNvSpPr txBox="1"/>
      </xdr:nvSpPr>
      <xdr:spPr>
        <a:xfrm>
          <a:off x="5740400" y="677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264142</xdr:rowOff>
    </xdr:from>
    <xdr:to>
      <xdr:col>26</xdr:col>
      <xdr:colOff>101600</xdr:colOff>
      <xdr:row>36</xdr:row>
      <xdr:rowOff>22842</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953000" y="6874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33019</xdr:rowOff>
    </xdr:from>
    <xdr:ext cx="7366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4622800" y="6643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266330</xdr:rowOff>
    </xdr:from>
    <xdr:to>
      <xdr:col>22</xdr:col>
      <xdr:colOff>165100</xdr:colOff>
      <xdr:row>36</xdr:row>
      <xdr:rowOff>25030</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4254500" y="687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35207</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924300" y="66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285865</xdr:rowOff>
    </xdr:from>
    <xdr:to>
      <xdr:col>19</xdr:col>
      <xdr:colOff>38100</xdr:colOff>
      <xdr:row>36</xdr:row>
      <xdr:rowOff>44565</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3556000" y="6896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54742</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3225800" y="666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323793</xdr:rowOff>
    </xdr:from>
    <xdr:to>
      <xdr:col>15</xdr:col>
      <xdr:colOff>101600</xdr:colOff>
      <xdr:row>36</xdr:row>
      <xdr:rowOff>82493</xdr:rowOff>
    </xdr:to>
    <xdr:sp macro="" textlink="">
      <xdr:nvSpPr>
        <xdr:cNvPr id="141" name="楕円 140">
          <a:extLst>
            <a:ext uri="{FF2B5EF4-FFF2-40B4-BE49-F238E27FC236}">
              <a16:creationId xmlns="" xmlns:a16="http://schemas.microsoft.com/office/drawing/2014/main" id="{00000000-0008-0000-0500-00008D000000}"/>
            </a:ext>
          </a:extLst>
        </xdr:cNvPr>
        <xdr:cNvSpPr/>
      </xdr:nvSpPr>
      <xdr:spPr bwMode="auto">
        <a:xfrm>
          <a:off x="2857500" y="6934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92670</xdr:rowOff>
    </xdr:from>
    <xdr:ext cx="762000" cy="259045"/>
    <xdr:sp macro="" textlink="">
      <xdr:nvSpPr>
        <xdr:cNvPr id="142" name="テキスト ボックス 141">
          <a:extLst>
            <a:ext uri="{FF2B5EF4-FFF2-40B4-BE49-F238E27FC236}">
              <a16:creationId xmlns="" xmlns:a16="http://schemas.microsoft.com/office/drawing/2014/main" id="{00000000-0008-0000-0500-00008E000000}"/>
            </a:ext>
          </a:extLst>
        </xdr:cNvPr>
        <xdr:cNvSpPr txBox="1"/>
      </xdr:nvSpPr>
      <xdr:spPr>
        <a:xfrm>
          <a:off x="2527300" y="67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2,758
2,756
34.69
4,457,057
4,296,502
103,348
1,796,827
3,471,086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120941</xdr:rowOff>
    </xdr:from>
    <xdr:to>
      <xdr:col>24</xdr:col>
      <xdr:colOff>63500</xdr:colOff>
      <xdr:row>37</xdr:row>
      <xdr:rowOff>137214</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flipV="1">
          <a:off x="3797300" y="6464591"/>
          <a:ext cx="838200" cy="1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a:extLst>
            <a:ext uri="{FF2B5EF4-FFF2-40B4-BE49-F238E27FC236}">
              <a16:creationId xmlns="" xmlns:a16="http://schemas.microsoft.com/office/drawing/2014/main" id="{00000000-0008-0000-0600-00003D000000}"/>
            </a:ext>
          </a:extLst>
        </xdr:cNvPr>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137214</xdr:rowOff>
    </xdr:from>
    <xdr:to>
      <xdr:col>19</xdr:col>
      <xdr:colOff>177800</xdr:colOff>
      <xdr:row>37</xdr:row>
      <xdr:rowOff>138309</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2908300" y="6480864"/>
          <a:ext cx="889000" cy="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a:extLst>
            <a:ext uri="{FF2B5EF4-FFF2-40B4-BE49-F238E27FC236}">
              <a16:creationId xmlns="" xmlns:a16="http://schemas.microsoft.com/office/drawing/2014/main" id="{00000000-0008-0000-0600-000041000000}"/>
            </a:ext>
          </a:extLst>
        </xdr:cNvPr>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137569</xdr:rowOff>
    </xdr:from>
    <xdr:to>
      <xdr:col>15</xdr:col>
      <xdr:colOff>50800</xdr:colOff>
      <xdr:row>37</xdr:row>
      <xdr:rowOff>138309</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a:off x="2019300" y="6481219"/>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137569</xdr:rowOff>
    </xdr:from>
    <xdr:to>
      <xdr:col>10</xdr:col>
      <xdr:colOff>114300</xdr:colOff>
      <xdr:row>37</xdr:row>
      <xdr:rowOff>155973</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1130300" y="6481219"/>
          <a:ext cx="889000" cy="1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30015</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1719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30928</xdr:rowOff>
    </xdr:from>
    <xdr:ext cx="59901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830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70141</xdr:rowOff>
    </xdr:from>
    <xdr:to>
      <xdr:col>24</xdr:col>
      <xdr:colOff>114300</xdr:colOff>
      <xdr:row>38</xdr:row>
      <xdr:rowOff>291</xdr:rowOff>
    </xdr:to>
    <xdr:sp macro="" textlink="">
      <xdr:nvSpPr>
        <xdr:cNvPr id="79" name="楕円 78">
          <a:extLst>
            <a:ext uri="{FF2B5EF4-FFF2-40B4-BE49-F238E27FC236}">
              <a16:creationId xmlns="" xmlns:a16="http://schemas.microsoft.com/office/drawing/2014/main" id="{00000000-0008-0000-0600-00004F000000}"/>
            </a:ext>
          </a:extLst>
        </xdr:cNvPr>
        <xdr:cNvSpPr/>
      </xdr:nvSpPr>
      <xdr:spPr>
        <a:xfrm>
          <a:off x="4584700" y="64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48568</xdr:rowOff>
    </xdr:from>
    <xdr:ext cx="599010" cy="259045"/>
    <xdr:sp macro="" textlink="">
      <xdr:nvSpPr>
        <xdr:cNvPr id="80" name="人件費該当値テキスト">
          <a:extLst>
            <a:ext uri="{FF2B5EF4-FFF2-40B4-BE49-F238E27FC236}">
              <a16:creationId xmlns="" xmlns:a16="http://schemas.microsoft.com/office/drawing/2014/main" id="{00000000-0008-0000-0600-000050000000}"/>
            </a:ext>
          </a:extLst>
        </xdr:cNvPr>
        <xdr:cNvSpPr txBox="1"/>
      </xdr:nvSpPr>
      <xdr:spPr>
        <a:xfrm>
          <a:off x="4686300" y="639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86414</xdr:rowOff>
    </xdr:from>
    <xdr:to>
      <xdr:col>20</xdr:col>
      <xdr:colOff>38100</xdr:colOff>
      <xdr:row>38</xdr:row>
      <xdr:rowOff>16565</xdr:rowOff>
    </xdr:to>
    <xdr:sp macro="" textlink="">
      <xdr:nvSpPr>
        <xdr:cNvPr id="81" name="楕円 80">
          <a:extLst>
            <a:ext uri="{FF2B5EF4-FFF2-40B4-BE49-F238E27FC236}">
              <a16:creationId xmlns="" xmlns:a16="http://schemas.microsoft.com/office/drawing/2014/main" id="{00000000-0008-0000-0600-000051000000}"/>
            </a:ext>
          </a:extLst>
        </xdr:cNvPr>
        <xdr:cNvSpPr/>
      </xdr:nvSpPr>
      <xdr:spPr>
        <a:xfrm>
          <a:off x="3746500" y="64300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7692</xdr:rowOff>
    </xdr:from>
    <xdr:ext cx="599010"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3497795" y="6522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87509</xdr:rowOff>
    </xdr:from>
    <xdr:to>
      <xdr:col>15</xdr:col>
      <xdr:colOff>101600</xdr:colOff>
      <xdr:row>38</xdr:row>
      <xdr:rowOff>17659</xdr:rowOff>
    </xdr:to>
    <xdr:sp macro="" textlink="">
      <xdr:nvSpPr>
        <xdr:cNvPr id="83" name="楕円 82">
          <a:extLst>
            <a:ext uri="{FF2B5EF4-FFF2-40B4-BE49-F238E27FC236}">
              <a16:creationId xmlns="" xmlns:a16="http://schemas.microsoft.com/office/drawing/2014/main" id="{00000000-0008-0000-0600-000053000000}"/>
            </a:ext>
          </a:extLst>
        </xdr:cNvPr>
        <xdr:cNvSpPr/>
      </xdr:nvSpPr>
      <xdr:spPr>
        <a:xfrm>
          <a:off x="2857500" y="643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8786</xdr:rowOff>
    </xdr:from>
    <xdr:ext cx="599010"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2608795" y="652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86769</xdr:rowOff>
    </xdr:from>
    <xdr:to>
      <xdr:col>10</xdr:col>
      <xdr:colOff>165100</xdr:colOff>
      <xdr:row>38</xdr:row>
      <xdr:rowOff>16919</xdr:rowOff>
    </xdr:to>
    <xdr:sp macro="" textlink="">
      <xdr:nvSpPr>
        <xdr:cNvPr id="85" name="楕円 84">
          <a:extLst>
            <a:ext uri="{FF2B5EF4-FFF2-40B4-BE49-F238E27FC236}">
              <a16:creationId xmlns="" xmlns:a16="http://schemas.microsoft.com/office/drawing/2014/main" id="{00000000-0008-0000-0600-000055000000}"/>
            </a:ext>
          </a:extLst>
        </xdr:cNvPr>
        <xdr:cNvSpPr/>
      </xdr:nvSpPr>
      <xdr:spPr>
        <a:xfrm>
          <a:off x="1968500" y="643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8046</xdr:rowOff>
    </xdr:from>
    <xdr:ext cx="599010"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1719795" y="652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105173</xdr:rowOff>
    </xdr:from>
    <xdr:to>
      <xdr:col>6</xdr:col>
      <xdr:colOff>38100</xdr:colOff>
      <xdr:row>38</xdr:row>
      <xdr:rowOff>35323</xdr:rowOff>
    </xdr:to>
    <xdr:sp macro="" textlink="">
      <xdr:nvSpPr>
        <xdr:cNvPr id="87" name="楕円 86">
          <a:extLst>
            <a:ext uri="{FF2B5EF4-FFF2-40B4-BE49-F238E27FC236}">
              <a16:creationId xmlns="" xmlns:a16="http://schemas.microsoft.com/office/drawing/2014/main" id="{00000000-0008-0000-0600-000057000000}"/>
            </a:ext>
          </a:extLst>
        </xdr:cNvPr>
        <xdr:cNvSpPr/>
      </xdr:nvSpPr>
      <xdr:spPr>
        <a:xfrm>
          <a:off x="1079500" y="644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26450</xdr:rowOff>
    </xdr:from>
    <xdr:ext cx="599010" cy="259045"/>
    <xdr:sp macro="" textlink="">
      <xdr:nvSpPr>
        <xdr:cNvPr id="88" name="テキスト ボックス 87">
          <a:extLst>
            <a:ext uri="{FF2B5EF4-FFF2-40B4-BE49-F238E27FC236}">
              <a16:creationId xmlns="" xmlns:a16="http://schemas.microsoft.com/office/drawing/2014/main" id="{00000000-0008-0000-0600-000058000000}"/>
            </a:ext>
          </a:extLst>
        </xdr:cNvPr>
        <xdr:cNvSpPr txBox="1"/>
      </xdr:nvSpPr>
      <xdr:spPr>
        <a:xfrm>
          <a:off x="830795" y="654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149595</xdr:rowOff>
    </xdr:from>
    <xdr:to>
      <xdr:col>24</xdr:col>
      <xdr:colOff>63500</xdr:colOff>
      <xdr:row>58</xdr:row>
      <xdr:rowOff>155409</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3797300" y="10093695"/>
          <a:ext cx="8382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a:extLst>
            <a:ext uri="{FF2B5EF4-FFF2-40B4-BE49-F238E27FC236}">
              <a16:creationId xmlns="" xmlns:a16="http://schemas.microsoft.com/office/drawing/2014/main" id="{00000000-0008-0000-0600-000076000000}"/>
            </a:ext>
          </a:extLst>
        </xdr:cNvPr>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148257</xdr:rowOff>
    </xdr:from>
    <xdr:to>
      <xdr:col>19</xdr:col>
      <xdr:colOff>177800</xdr:colOff>
      <xdr:row>58</xdr:row>
      <xdr:rowOff>149595</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2908300" y="10092357"/>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a:extLst>
            <a:ext uri="{FF2B5EF4-FFF2-40B4-BE49-F238E27FC236}">
              <a16:creationId xmlns="" xmlns:a16="http://schemas.microsoft.com/office/drawing/2014/main" id="{00000000-0008-0000-0600-00007A000000}"/>
            </a:ext>
          </a:extLst>
        </xdr:cNvPr>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146537</xdr:rowOff>
    </xdr:from>
    <xdr:to>
      <xdr:col>15</xdr:col>
      <xdr:colOff>50800</xdr:colOff>
      <xdr:row>58</xdr:row>
      <xdr:rowOff>148257</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a:off x="2019300" y="10090637"/>
          <a:ext cx="889000" cy="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146537</xdr:rowOff>
    </xdr:from>
    <xdr:to>
      <xdr:col>10</xdr:col>
      <xdr:colOff>114300</xdr:colOff>
      <xdr:row>58</xdr:row>
      <xdr:rowOff>154298</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1130300" y="10090637"/>
          <a:ext cx="8890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36408</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830795" y="98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104609</xdr:rowOff>
    </xdr:from>
    <xdr:to>
      <xdr:col>24</xdr:col>
      <xdr:colOff>114300</xdr:colOff>
      <xdr:row>59</xdr:row>
      <xdr:rowOff>34759</xdr:rowOff>
    </xdr:to>
    <xdr:sp macro="" textlink="">
      <xdr:nvSpPr>
        <xdr:cNvPr id="136" name="楕円 135">
          <a:extLst>
            <a:ext uri="{FF2B5EF4-FFF2-40B4-BE49-F238E27FC236}">
              <a16:creationId xmlns="" xmlns:a16="http://schemas.microsoft.com/office/drawing/2014/main" id="{00000000-0008-0000-0600-000088000000}"/>
            </a:ext>
          </a:extLst>
        </xdr:cNvPr>
        <xdr:cNvSpPr/>
      </xdr:nvSpPr>
      <xdr:spPr>
        <a:xfrm>
          <a:off x="4584700" y="100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38370</xdr:rowOff>
    </xdr:from>
    <xdr:ext cx="599010" cy="259045"/>
    <xdr:sp macro="" textlink="">
      <xdr:nvSpPr>
        <xdr:cNvPr id="137" name="物件費該当値テキスト">
          <a:extLst>
            <a:ext uri="{FF2B5EF4-FFF2-40B4-BE49-F238E27FC236}">
              <a16:creationId xmlns="" xmlns:a16="http://schemas.microsoft.com/office/drawing/2014/main" id="{00000000-0008-0000-0600-000089000000}"/>
            </a:ext>
          </a:extLst>
        </xdr:cNvPr>
        <xdr:cNvSpPr txBox="1"/>
      </xdr:nvSpPr>
      <xdr:spPr>
        <a:xfrm>
          <a:off x="4686300" y="998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98795</xdr:rowOff>
    </xdr:from>
    <xdr:to>
      <xdr:col>20</xdr:col>
      <xdr:colOff>38100</xdr:colOff>
      <xdr:row>59</xdr:row>
      <xdr:rowOff>28945</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3746500" y="1004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20072</xdr:rowOff>
    </xdr:from>
    <xdr:ext cx="59901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3497795" y="1013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97457</xdr:rowOff>
    </xdr:from>
    <xdr:to>
      <xdr:col>15</xdr:col>
      <xdr:colOff>101600</xdr:colOff>
      <xdr:row>59</xdr:row>
      <xdr:rowOff>27607</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2857500" y="1004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18734</xdr:rowOff>
    </xdr:from>
    <xdr:ext cx="59901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2608795" y="1013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95737</xdr:rowOff>
    </xdr:from>
    <xdr:to>
      <xdr:col>10</xdr:col>
      <xdr:colOff>165100</xdr:colOff>
      <xdr:row>59</xdr:row>
      <xdr:rowOff>25887</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1968500" y="100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17014</xdr:rowOff>
    </xdr:from>
    <xdr:ext cx="59901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1719795" y="1013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103498</xdr:rowOff>
    </xdr:from>
    <xdr:to>
      <xdr:col>6</xdr:col>
      <xdr:colOff>38100</xdr:colOff>
      <xdr:row>59</xdr:row>
      <xdr:rowOff>33648</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079500" y="1004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24775</xdr:rowOff>
    </xdr:from>
    <xdr:ext cx="599010"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830795" y="101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29611</xdr:rowOff>
    </xdr:from>
    <xdr:to>
      <xdr:col>24</xdr:col>
      <xdr:colOff>63500</xdr:colOff>
      <xdr:row>79</xdr:row>
      <xdr:rowOff>32711</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3797300" y="13574161"/>
          <a:ext cx="838200" cy="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30806</xdr:rowOff>
    </xdr:from>
    <xdr:to>
      <xdr:col>19</xdr:col>
      <xdr:colOff>177800</xdr:colOff>
      <xdr:row>79</xdr:row>
      <xdr:rowOff>32711</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2908300" y="1357535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29755</xdr:rowOff>
    </xdr:from>
    <xdr:to>
      <xdr:col>15</xdr:col>
      <xdr:colOff>50800</xdr:colOff>
      <xdr:row>79</xdr:row>
      <xdr:rowOff>30806</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a:off x="2019300" y="13574305"/>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29755</xdr:rowOff>
    </xdr:from>
    <xdr:to>
      <xdr:col>10</xdr:col>
      <xdr:colOff>114300</xdr:colOff>
      <xdr:row>79</xdr:row>
      <xdr:rowOff>34753</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flipV="1">
          <a:off x="1130300" y="13574305"/>
          <a:ext cx="889000" cy="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150261</xdr:rowOff>
    </xdr:from>
    <xdr:to>
      <xdr:col>24</xdr:col>
      <xdr:colOff>114300</xdr:colOff>
      <xdr:row>79</xdr:row>
      <xdr:rowOff>80411</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4584700" y="135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65188</xdr:rowOff>
    </xdr:from>
    <xdr:ext cx="469744"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343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153361</xdr:rowOff>
    </xdr:from>
    <xdr:to>
      <xdr:col>20</xdr:col>
      <xdr:colOff>38100</xdr:colOff>
      <xdr:row>79</xdr:row>
      <xdr:rowOff>83511</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3746500" y="1352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74638</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62428" y="1361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151456</xdr:rowOff>
    </xdr:from>
    <xdr:to>
      <xdr:col>15</xdr:col>
      <xdr:colOff>101600</xdr:colOff>
      <xdr:row>79</xdr:row>
      <xdr:rowOff>81606</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2857500" y="135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72733</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73428" y="1361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150405</xdr:rowOff>
    </xdr:from>
    <xdr:to>
      <xdr:col>10</xdr:col>
      <xdr:colOff>165100</xdr:colOff>
      <xdr:row>79</xdr:row>
      <xdr:rowOff>80555</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968500" y="1352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71682</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84428" y="1361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155403</xdr:rowOff>
    </xdr:from>
    <xdr:to>
      <xdr:col>6</xdr:col>
      <xdr:colOff>38100</xdr:colOff>
      <xdr:row>79</xdr:row>
      <xdr:rowOff>85553</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079500" y="1352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76680</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95428" y="1362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67582</xdr:rowOff>
    </xdr:from>
    <xdr:to>
      <xdr:col>24</xdr:col>
      <xdr:colOff>63500</xdr:colOff>
      <xdr:row>94</xdr:row>
      <xdr:rowOff>74538</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flipV="1">
          <a:off x="3797300" y="16183882"/>
          <a:ext cx="8382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a:extLst>
            <a:ext uri="{FF2B5EF4-FFF2-40B4-BE49-F238E27FC236}">
              <a16:creationId xmlns="" xmlns:a16="http://schemas.microsoft.com/office/drawing/2014/main" id="{00000000-0008-0000-0600-0000EA000000}"/>
            </a:ext>
          </a:extLst>
        </xdr:cNvPr>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109840</xdr:rowOff>
    </xdr:from>
    <xdr:to>
      <xdr:col>19</xdr:col>
      <xdr:colOff>177800</xdr:colOff>
      <xdr:row>94</xdr:row>
      <xdr:rowOff>74538</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2908300" y="16054690"/>
          <a:ext cx="889000" cy="13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a:extLst>
            <a:ext uri="{FF2B5EF4-FFF2-40B4-BE49-F238E27FC236}">
              <a16:creationId xmlns="" xmlns:a16="http://schemas.microsoft.com/office/drawing/2014/main" id="{00000000-0008-0000-0600-0000EE000000}"/>
            </a:ext>
          </a:extLst>
        </xdr:cNvPr>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109840</xdr:rowOff>
    </xdr:from>
    <xdr:to>
      <xdr:col>15</xdr:col>
      <xdr:colOff>50800</xdr:colOff>
      <xdr:row>94</xdr:row>
      <xdr:rowOff>113878</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019300" y="16054690"/>
          <a:ext cx="889000" cy="1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113878</xdr:rowOff>
    </xdr:from>
    <xdr:to>
      <xdr:col>10</xdr:col>
      <xdr:colOff>114300</xdr:colOff>
      <xdr:row>94</xdr:row>
      <xdr:rowOff>137283</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flipV="1">
          <a:off x="1130300" y="16230178"/>
          <a:ext cx="889000" cy="2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150113</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1752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16782</xdr:rowOff>
    </xdr:from>
    <xdr:to>
      <xdr:col>24</xdr:col>
      <xdr:colOff>114300</xdr:colOff>
      <xdr:row>94</xdr:row>
      <xdr:rowOff>118382</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4584700" y="161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39659</xdr:rowOff>
    </xdr:from>
    <xdr:ext cx="534377" cy="259045"/>
    <xdr:sp macro="" textlink="">
      <xdr:nvSpPr>
        <xdr:cNvPr id="253" name="扶助費該当値テキスト">
          <a:extLst>
            <a:ext uri="{FF2B5EF4-FFF2-40B4-BE49-F238E27FC236}">
              <a16:creationId xmlns="" xmlns:a16="http://schemas.microsoft.com/office/drawing/2014/main" id="{00000000-0008-0000-0600-0000FD000000}"/>
            </a:ext>
          </a:extLst>
        </xdr:cNvPr>
        <xdr:cNvSpPr txBox="1"/>
      </xdr:nvSpPr>
      <xdr:spPr>
        <a:xfrm>
          <a:off x="4686300" y="1598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23738</xdr:rowOff>
    </xdr:from>
    <xdr:to>
      <xdr:col>20</xdr:col>
      <xdr:colOff>38100</xdr:colOff>
      <xdr:row>94</xdr:row>
      <xdr:rowOff>125338</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3746500" y="1614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141865</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3530111" y="1591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59040</xdr:rowOff>
    </xdr:from>
    <xdr:to>
      <xdr:col>15</xdr:col>
      <xdr:colOff>101600</xdr:colOff>
      <xdr:row>93</xdr:row>
      <xdr:rowOff>160640</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2857500" y="160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5717</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2641111" y="1577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63078</xdr:rowOff>
    </xdr:from>
    <xdr:to>
      <xdr:col>10</xdr:col>
      <xdr:colOff>165100</xdr:colOff>
      <xdr:row>94</xdr:row>
      <xdr:rowOff>164678</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968500" y="1617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9755</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1752111" y="1595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86483</xdr:rowOff>
    </xdr:from>
    <xdr:to>
      <xdr:col>6</xdr:col>
      <xdr:colOff>38100</xdr:colOff>
      <xdr:row>95</xdr:row>
      <xdr:rowOff>16633</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1079500" y="1620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33160</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863111" y="1597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24158</xdr:rowOff>
    </xdr:from>
    <xdr:to>
      <xdr:col>55</xdr:col>
      <xdr:colOff>0</xdr:colOff>
      <xdr:row>38</xdr:row>
      <xdr:rowOff>45307</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flipV="1">
          <a:off x="9639300" y="6539258"/>
          <a:ext cx="838200" cy="2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a:extLst>
            <a:ext uri="{FF2B5EF4-FFF2-40B4-BE49-F238E27FC236}">
              <a16:creationId xmlns="" xmlns:a16="http://schemas.microsoft.com/office/drawing/2014/main" id="{00000000-0008-0000-0600-000023010000}"/>
            </a:ext>
          </a:extLst>
        </xdr:cNvPr>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32319</xdr:rowOff>
    </xdr:from>
    <xdr:to>
      <xdr:col>50</xdr:col>
      <xdr:colOff>114300</xdr:colOff>
      <xdr:row>38</xdr:row>
      <xdr:rowOff>45307</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8750300" y="6547419"/>
          <a:ext cx="889000" cy="1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a:extLst>
            <a:ext uri="{FF2B5EF4-FFF2-40B4-BE49-F238E27FC236}">
              <a16:creationId xmlns="" xmlns:a16="http://schemas.microsoft.com/office/drawing/2014/main" id="{00000000-0008-0000-0600-000027010000}"/>
            </a:ext>
          </a:extLst>
        </xdr:cNvPr>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32319</xdr:rowOff>
    </xdr:from>
    <xdr:to>
      <xdr:col>45</xdr:col>
      <xdr:colOff>177800</xdr:colOff>
      <xdr:row>38</xdr:row>
      <xdr:rowOff>43893</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flipV="1">
          <a:off x="7861300" y="6547419"/>
          <a:ext cx="889000" cy="1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43893</xdr:rowOff>
    </xdr:from>
    <xdr:to>
      <xdr:col>41</xdr:col>
      <xdr:colOff>50800</xdr:colOff>
      <xdr:row>38</xdr:row>
      <xdr:rowOff>53908</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flipV="1">
          <a:off x="6972300" y="6558993"/>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144808</xdr:rowOff>
    </xdr:from>
    <xdr:to>
      <xdr:col>55</xdr:col>
      <xdr:colOff>50800</xdr:colOff>
      <xdr:row>38</xdr:row>
      <xdr:rowOff>74958</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10426700" y="648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59735</xdr:rowOff>
    </xdr:from>
    <xdr:ext cx="599010" cy="259045"/>
    <xdr:sp macro="" textlink="">
      <xdr:nvSpPr>
        <xdr:cNvPr id="310" name="補助費等該当値テキスト">
          <a:extLst>
            <a:ext uri="{FF2B5EF4-FFF2-40B4-BE49-F238E27FC236}">
              <a16:creationId xmlns="" xmlns:a16="http://schemas.microsoft.com/office/drawing/2014/main" id="{00000000-0008-0000-0600-000036010000}"/>
            </a:ext>
          </a:extLst>
        </xdr:cNvPr>
        <xdr:cNvSpPr txBox="1"/>
      </xdr:nvSpPr>
      <xdr:spPr>
        <a:xfrm>
          <a:off x="10528300" y="640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165957</xdr:rowOff>
    </xdr:from>
    <xdr:to>
      <xdr:col>50</xdr:col>
      <xdr:colOff>165100</xdr:colOff>
      <xdr:row>38</xdr:row>
      <xdr:rowOff>96107</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9588500" y="65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87234</xdr:rowOff>
    </xdr:from>
    <xdr:ext cx="534377"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9372111" y="660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152969</xdr:rowOff>
    </xdr:from>
    <xdr:to>
      <xdr:col>46</xdr:col>
      <xdr:colOff>38100</xdr:colOff>
      <xdr:row>38</xdr:row>
      <xdr:rowOff>83119</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8699500" y="649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74246</xdr:rowOff>
    </xdr:from>
    <xdr:ext cx="534377"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8483111" y="658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164543</xdr:rowOff>
    </xdr:from>
    <xdr:to>
      <xdr:col>41</xdr:col>
      <xdr:colOff>101600</xdr:colOff>
      <xdr:row>38</xdr:row>
      <xdr:rowOff>94693</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7810500" y="65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85820</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7594111" y="66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3108</xdr:rowOff>
    </xdr:from>
    <xdr:to>
      <xdr:col>36</xdr:col>
      <xdr:colOff>165100</xdr:colOff>
      <xdr:row>38</xdr:row>
      <xdr:rowOff>104708</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6921500" y="651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95835</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6705111" y="661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106678</xdr:rowOff>
    </xdr:from>
    <xdr:to>
      <xdr:col>55</xdr:col>
      <xdr:colOff>0</xdr:colOff>
      <xdr:row>58</xdr:row>
      <xdr:rowOff>113183</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9639300" y="10050778"/>
          <a:ext cx="8382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a:extLst>
            <a:ext uri="{FF2B5EF4-FFF2-40B4-BE49-F238E27FC236}">
              <a16:creationId xmlns="" xmlns:a16="http://schemas.microsoft.com/office/drawing/2014/main" id="{00000000-0008-0000-0600-00005C010000}"/>
            </a:ext>
          </a:extLst>
        </xdr:cNvPr>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106678</xdr:rowOff>
    </xdr:from>
    <xdr:to>
      <xdr:col>50</xdr:col>
      <xdr:colOff>114300</xdr:colOff>
      <xdr:row>58</xdr:row>
      <xdr:rowOff>143169</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flipV="1">
          <a:off x="8750300" y="10050778"/>
          <a:ext cx="889000" cy="3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a:extLst>
            <a:ext uri="{FF2B5EF4-FFF2-40B4-BE49-F238E27FC236}">
              <a16:creationId xmlns="" xmlns:a16="http://schemas.microsoft.com/office/drawing/2014/main" id="{00000000-0008-0000-0600-000060010000}"/>
            </a:ext>
          </a:extLst>
        </xdr:cNvPr>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137593</xdr:rowOff>
    </xdr:from>
    <xdr:to>
      <xdr:col>45</xdr:col>
      <xdr:colOff>177800</xdr:colOff>
      <xdr:row>58</xdr:row>
      <xdr:rowOff>143169</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7861300" y="10081693"/>
          <a:ext cx="889000" cy="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5212</xdr:rowOff>
    </xdr:from>
    <xdr:to>
      <xdr:col>41</xdr:col>
      <xdr:colOff>50800</xdr:colOff>
      <xdr:row>58</xdr:row>
      <xdr:rowOff>137593</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a:off x="6972300" y="9949312"/>
          <a:ext cx="889000" cy="13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62383</xdr:rowOff>
    </xdr:from>
    <xdr:to>
      <xdr:col>55</xdr:col>
      <xdr:colOff>50800</xdr:colOff>
      <xdr:row>58</xdr:row>
      <xdr:rowOff>163983</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10426700" y="100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33137</xdr:rowOff>
    </xdr:from>
    <xdr:ext cx="599010" cy="259045"/>
    <xdr:sp macro="" textlink="">
      <xdr:nvSpPr>
        <xdr:cNvPr id="367" name="普通建設事業費該当値テキスト">
          <a:extLst>
            <a:ext uri="{FF2B5EF4-FFF2-40B4-BE49-F238E27FC236}">
              <a16:creationId xmlns="" xmlns:a16="http://schemas.microsoft.com/office/drawing/2014/main" id="{00000000-0008-0000-0600-00006F010000}"/>
            </a:ext>
          </a:extLst>
        </xdr:cNvPr>
        <xdr:cNvSpPr txBox="1"/>
      </xdr:nvSpPr>
      <xdr:spPr>
        <a:xfrm>
          <a:off x="10528300" y="997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55878</xdr:rowOff>
    </xdr:from>
    <xdr:to>
      <xdr:col>50</xdr:col>
      <xdr:colOff>165100</xdr:colOff>
      <xdr:row>58</xdr:row>
      <xdr:rowOff>157478</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9588500" y="9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148605</xdr:rowOff>
    </xdr:from>
    <xdr:ext cx="59901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9339795" y="1009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92369</xdr:rowOff>
    </xdr:from>
    <xdr:to>
      <xdr:col>46</xdr:col>
      <xdr:colOff>38100</xdr:colOff>
      <xdr:row>59</xdr:row>
      <xdr:rowOff>22519</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8699500" y="100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13646</xdr:rowOff>
    </xdr:from>
    <xdr:ext cx="59901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8450795" y="1012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86793</xdr:rowOff>
    </xdr:from>
    <xdr:to>
      <xdr:col>41</xdr:col>
      <xdr:colOff>101600</xdr:colOff>
      <xdr:row>59</xdr:row>
      <xdr:rowOff>16943</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7810500" y="100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8070</xdr:rowOff>
    </xdr:from>
    <xdr:ext cx="59901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7561795" y="1012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125862</xdr:rowOff>
    </xdr:from>
    <xdr:to>
      <xdr:col>36</xdr:col>
      <xdr:colOff>165100</xdr:colOff>
      <xdr:row>58</xdr:row>
      <xdr:rowOff>56012</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6921500" y="989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72539</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6672795" y="967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127298</xdr:rowOff>
    </xdr:from>
    <xdr:to>
      <xdr:col>55</xdr:col>
      <xdr:colOff>0</xdr:colOff>
      <xdr:row>78</xdr:row>
      <xdr:rowOff>167598</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flipV="1">
          <a:off x="9639300" y="13500398"/>
          <a:ext cx="838200" cy="4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a:extLst>
            <a:ext uri="{FF2B5EF4-FFF2-40B4-BE49-F238E27FC236}">
              <a16:creationId xmlns="" xmlns:a16="http://schemas.microsoft.com/office/drawing/2014/main" id="{00000000-0008-0000-0600-000097010000}"/>
            </a:ext>
          </a:extLst>
        </xdr:cNvPr>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167598</xdr:rowOff>
    </xdr:from>
    <xdr:to>
      <xdr:col>50</xdr:col>
      <xdr:colOff>114300</xdr:colOff>
      <xdr:row>79</xdr:row>
      <xdr:rowOff>34902</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flipV="1">
          <a:off x="8750300" y="13540698"/>
          <a:ext cx="889000" cy="3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15728</xdr:rowOff>
    </xdr:from>
    <xdr:to>
      <xdr:col>45</xdr:col>
      <xdr:colOff>177800</xdr:colOff>
      <xdr:row>79</xdr:row>
      <xdr:rowOff>34902</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a:off x="7861300" y="13560278"/>
          <a:ext cx="889000" cy="1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160407</xdr:rowOff>
    </xdr:from>
    <xdr:to>
      <xdr:col>41</xdr:col>
      <xdr:colOff>50800</xdr:colOff>
      <xdr:row>79</xdr:row>
      <xdr:rowOff>15728</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a:off x="6972300" y="13190607"/>
          <a:ext cx="889000" cy="36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1962</xdr:rowOff>
    </xdr:from>
    <xdr:ext cx="59901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6672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76498</xdr:rowOff>
    </xdr:from>
    <xdr:to>
      <xdr:col>55</xdr:col>
      <xdr:colOff>50800</xdr:colOff>
      <xdr:row>79</xdr:row>
      <xdr:rowOff>6648</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10426700" y="1344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99375</xdr:rowOff>
    </xdr:from>
    <xdr:ext cx="599010" cy="259045"/>
    <xdr:sp macro="" textlink="">
      <xdr:nvSpPr>
        <xdr:cNvPr id="426" name="普通建設事業費 （ うち新規整備　）該当値テキスト">
          <a:extLst>
            <a:ext uri="{FF2B5EF4-FFF2-40B4-BE49-F238E27FC236}">
              <a16:creationId xmlns="" xmlns:a16="http://schemas.microsoft.com/office/drawing/2014/main" id="{00000000-0008-0000-0600-0000AA010000}"/>
            </a:ext>
          </a:extLst>
        </xdr:cNvPr>
        <xdr:cNvSpPr txBox="1"/>
      </xdr:nvSpPr>
      <xdr:spPr>
        <a:xfrm>
          <a:off x="10528300" y="1330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116798</xdr:rowOff>
    </xdr:from>
    <xdr:to>
      <xdr:col>50</xdr:col>
      <xdr:colOff>165100</xdr:colOff>
      <xdr:row>79</xdr:row>
      <xdr:rowOff>46948</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9588500" y="134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38075</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9372111" y="1358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155552</xdr:rowOff>
    </xdr:from>
    <xdr:to>
      <xdr:col>46</xdr:col>
      <xdr:colOff>38100</xdr:colOff>
      <xdr:row>79</xdr:row>
      <xdr:rowOff>85702</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8699500" y="1352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76829</xdr:rowOff>
    </xdr:from>
    <xdr:ext cx="534377"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8483111" y="136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136378</xdr:rowOff>
    </xdr:from>
    <xdr:to>
      <xdr:col>41</xdr:col>
      <xdr:colOff>101600</xdr:colOff>
      <xdr:row>79</xdr:row>
      <xdr:rowOff>66528</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7810500" y="135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57655</xdr:rowOff>
    </xdr:from>
    <xdr:ext cx="534377"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7594111" y="13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109607</xdr:rowOff>
    </xdr:from>
    <xdr:to>
      <xdr:col>36</xdr:col>
      <xdr:colOff>165100</xdr:colOff>
      <xdr:row>77</xdr:row>
      <xdr:rowOff>39757</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6921500" y="131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56283</xdr:rowOff>
    </xdr:from>
    <xdr:ext cx="599010"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6672795" y="1291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58268</xdr:rowOff>
    </xdr:from>
    <xdr:to>
      <xdr:col>55</xdr:col>
      <xdr:colOff>0</xdr:colOff>
      <xdr:row>98</xdr:row>
      <xdr:rowOff>79449</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9639300" y="16860368"/>
          <a:ext cx="838200" cy="2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a:extLst>
            <a:ext uri="{FF2B5EF4-FFF2-40B4-BE49-F238E27FC236}">
              <a16:creationId xmlns="" xmlns:a16="http://schemas.microsoft.com/office/drawing/2014/main" id="{00000000-0008-0000-0600-0000CE010000}"/>
            </a:ext>
          </a:extLst>
        </xdr:cNvPr>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58268</xdr:rowOff>
    </xdr:from>
    <xdr:to>
      <xdr:col>50</xdr:col>
      <xdr:colOff>114300</xdr:colOff>
      <xdr:row>98</xdr:row>
      <xdr:rowOff>84386</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flipV="1">
          <a:off x="8750300" y="16860368"/>
          <a:ext cx="889000" cy="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84386</xdr:rowOff>
    </xdr:from>
    <xdr:to>
      <xdr:col>45</xdr:col>
      <xdr:colOff>177800</xdr:colOff>
      <xdr:row>98</xdr:row>
      <xdr:rowOff>86782</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flipV="1">
          <a:off x="7861300" y="16886486"/>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80330</xdr:rowOff>
    </xdr:from>
    <xdr:to>
      <xdr:col>41</xdr:col>
      <xdr:colOff>50800</xdr:colOff>
      <xdr:row>98</xdr:row>
      <xdr:rowOff>86782</xdr:rowOff>
    </xdr:to>
    <xdr:cxnSp macro="">
      <xdr:nvCxnSpPr>
        <xdr:cNvPr id="470" name="直線コネクタ 469">
          <a:extLst>
            <a:ext uri="{FF2B5EF4-FFF2-40B4-BE49-F238E27FC236}">
              <a16:creationId xmlns="" xmlns:a16="http://schemas.microsoft.com/office/drawing/2014/main" id="{00000000-0008-0000-0600-0000D6010000}"/>
            </a:ext>
          </a:extLst>
        </xdr:cNvPr>
        <xdr:cNvCxnSpPr/>
      </xdr:nvCxnSpPr>
      <xdr:spPr>
        <a:xfrm>
          <a:off x="6972300" y="16882430"/>
          <a:ext cx="8890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28649</xdr:rowOff>
    </xdr:from>
    <xdr:to>
      <xdr:col>55</xdr:col>
      <xdr:colOff>50800</xdr:colOff>
      <xdr:row>98</xdr:row>
      <xdr:rowOff>130249</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10426700" y="1683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168483</xdr:rowOff>
    </xdr:from>
    <xdr:ext cx="599010" cy="259045"/>
    <xdr:sp macro="" textlink="">
      <xdr:nvSpPr>
        <xdr:cNvPr id="481" name="普通建設事業費 （ うち更新整備　）該当値テキスト">
          <a:extLst>
            <a:ext uri="{FF2B5EF4-FFF2-40B4-BE49-F238E27FC236}">
              <a16:creationId xmlns="" xmlns:a16="http://schemas.microsoft.com/office/drawing/2014/main" id="{00000000-0008-0000-0600-0000E1010000}"/>
            </a:ext>
          </a:extLst>
        </xdr:cNvPr>
        <xdr:cNvSpPr txBox="1"/>
      </xdr:nvSpPr>
      <xdr:spPr>
        <a:xfrm>
          <a:off x="10528300" y="1679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7468</xdr:rowOff>
    </xdr:from>
    <xdr:to>
      <xdr:col>50</xdr:col>
      <xdr:colOff>165100</xdr:colOff>
      <xdr:row>98</xdr:row>
      <xdr:rowOff>109068</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9588500" y="1680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125595</xdr:rowOff>
    </xdr:from>
    <xdr:ext cx="59901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9339795" y="165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33586</xdr:rowOff>
    </xdr:from>
    <xdr:to>
      <xdr:col>46</xdr:col>
      <xdr:colOff>38100</xdr:colOff>
      <xdr:row>98</xdr:row>
      <xdr:rowOff>135186</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8699500" y="168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126313</xdr:rowOff>
    </xdr:from>
    <xdr:ext cx="59901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8450795" y="1692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35982</xdr:rowOff>
    </xdr:from>
    <xdr:to>
      <xdr:col>41</xdr:col>
      <xdr:colOff>101600</xdr:colOff>
      <xdr:row>98</xdr:row>
      <xdr:rowOff>137582</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7810500" y="168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128709</xdr:rowOff>
    </xdr:from>
    <xdr:ext cx="599010"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7561795" y="1693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29530</xdr:rowOff>
    </xdr:from>
    <xdr:to>
      <xdr:col>36</xdr:col>
      <xdr:colOff>165100</xdr:colOff>
      <xdr:row>98</xdr:row>
      <xdr:rowOff>131130</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6921500" y="168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122257</xdr:rowOff>
    </xdr:from>
    <xdr:ext cx="599010"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6672795" y="1692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90951</xdr:rowOff>
    </xdr:from>
    <xdr:to>
      <xdr:col>85</xdr:col>
      <xdr:colOff>127000</xdr:colOff>
      <xdr:row>38</xdr:row>
      <xdr:rowOff>25400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flipV="1">
          <a:off x="15481300" y="6434601"/>
          <a:ext cx="838200" cy="10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31025</xdr:rowOff>
    </xdr:from>
    <xdr:ext cx="534377" cy="259045"/>
    <xdr:sp macro="" textlink="">
      <xdr:nvSpPr>
        <xdr:cNvPr id="515" name="災害復旧事業費平均値テキスト">
          <a:extLst>
            <a:ext uri="{FF2B5EF4-FFF2-40B4-BE49-F238E27FC236}">
              <a16:creationId xmlns="" xmlns:a16="http://schemas.microsoft.com/office/drawing/2014/main" id="{00000000-0008-0000-0600-000003020000}"/>
            </a:ext>
          </a:extLst>
        </xdr:cNvPr>
        <xdr:cNvSpPr txBox="1"/>
      </xdr:nvSpPr>
      <xdr:spPr>
        <a:xfrm>
          <a:off x="16370300" y="6374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24537</xdr:rowOff>
    </xdr:from>
    <xdr:to>
      <xdr:col>81</xdr:col>
      <xdr:colOff>50800</xdr:colOff>
      <xdr:row>38</xdr:row>
      <xdr:rowOff>25400</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4592300" y="6539637"/>
          <a:ext cx="8890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24537</xdr:rowOff>
    </xdr:from>
    <xdr:to>
      <xdr:col>76</xdr:col>
      <xdr:colOff>114300</xdr:colOff>
      <xdr:row>38</xdr:row>
      <xdr:rowOff>24743</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flipV="1">
          <a:off x="13703300" y="653963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23468</xdr:rowOff>
    </xdr:from>
    <xdr:to>
      <xdr:col>71</xdr:col>
      <xdr:colOff>177800</xdr:colOff>
      <xdr:row>38</xdr:row>
      <xdr:rowOff>24743</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2814300" y="6538568"/>
          <a:ext cx="8890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40151</xdr:rowOff>
    </xdr:from>
    <xdr:to>
      <xdr:col>85</xdr:col>
      <xdr:colOff>177800</xdr:colOff>
      <xdr:row>37</xdr:row>
      <xdr:rowOff>141751</xdr:rowOff>
    </xdr:to>
    <xdr:sp macro="" textlink="">
      <xdr:nvSpPr>
        <xdr:cNvPr id="533" name="楕円 532">
          <a:extLst>
            <a:ext uri="{FF2B5EF4-FFF2-40B4-BE49-F238E27FC236}">
              <a16:creationId xmlns="" xmlns:a16="http://schemas.microsoft.com/office/drawing/2014/main" id="{00000000-0008-0000-0600-000015020000}"/>
            </a:ext>
          </a:extLst>
        </xdr:cNvPr>
        <xdr:cNvSpPr/>
      </xdr:nvSpPr>
      <xdr:spPr>
        <a:xfrm>
          <a:off x="16268700" y="638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170978</xdr:rowOff>
    </xdr:from>
    <xdr:ext cx="534377" cy="259045"/>
    <xdr:sp macro="" textlink="">
      <xdr:nvSpPr>
        <xdr:cNvPr id="534" name="災害復旧事業費該当値テキスト">
          <a:extLst>
            <a:ext uri="{FF2B5EF4-FFF2-40B4-BE49-F238E27FC236}">
              <a16:creationId xmlns="" xmlns:a16="http://schemas.microsoft.com/office/drawing/2014/main" id="{00000000-0008-0000-0600-000016020000}"/>
            </a:ext>
          </a:extLst>
        </xdr:cNvPr>
        <xdr:cNvSpPr txBox="1"/>
      </xdr:nvSpPr>
      <xdr:spPr>
        <a:xfrm>
          <a:off x="16370300" y="617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145187</xdr:rowOff>
    </xdr:from>
    <xdr:to>
      <xdr:col>76</xdr:col>
      <xdr:colOff>165100</xdr:colOff>
      <xdr:row>38</xdr:row>
      <xdr:rowOff>75336</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4541500" y="64888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66464</xdr:rowOff>
    </xdr:from>
    <xdr:ext cx="378565"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4403017" y="6581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145393</xdr:rowOff>
    </xdr:from>
    <xdr:to>
      <xdr:col>72</xdr:col>
      <xdr:colOff>38100</xdr:colOff>
      <xdr:row>38</xdr:row>
      <xdr:rowOff>75543</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3652500" y="648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66670</xdr:rowOff>
    </xdr:from>
    <xdr:ext cx="378565"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3514017" y="658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144118</xdr:rowOff>
    </xdr:from>
    <xdr:to>
      <xdr:col>67</xdr:col>
      <xdr:colOff>101600</xdr:colOff>
      <xdr:row>38</xdr:row>
      <xdr:rowOff>74268</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2763500" y="648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65395</xdr:rowOff>
    </xdr:from>
    <xdr:ext cx="378565"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2625017" y="658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85145</xdr:rowOff>
    </xdr:from>
    <xdr:to>
      <xdr:col>85</xdr:col>
      <xdr:colOff>127000</xdr:colOff>
      <xdr:row>77</xdr:row>
      <xdr:rowOff>129074</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5481300" y="13286795"/>
          <a:ext cx="8382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a:extLst>
            <a:ext uri="{FF2B5EF4-FFF2-40B4-BE49-F238E27FC236}">
              <a16:creationId xmlns="" xmlns:a16="http://schemas.microsoft.com/office/drawing/2014/main" id="{00000000-0008-0000-0600-00006D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83409</xdr:rowOff>
    </xdr:from>
    <xdr:to>
      <xdr:col>81</xdr:col>
      <xdr:colOff>50800</xdr:colOff>
      <xdr:row>77</xdr:row>
      <xdr:rowOff>85145</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4592300" y="13285059"/>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66250</xdr:rowOff>
    </xdr:from>
    <xdr:to>
      <xdr:col>76</xdr:col>
      <xdr:colOff>114300</xdr:colOff>
      <xdr:row>77</xdr:row>
      <xdr:rowOff>83409</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3703300" y="13267900"/>
          <a:ext cx="8890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66250</xdr:rowOff>
    </xdr:from>
    <xdr:to>
      <xdr:col>71</xdr:col>
      <xdr:colOff>177800</xdr:colOff>
      <xdr:row>77</xdr:row>
      <xdr:rowOff>67676</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flipV="1">
          <a:off x="12814300" y="13267900"/>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78274</xdr:rowOff>
    </xdr:from>
    <xdr:to>
      <xdr:col>85</xdr:col>
      <xdr:colOff>177800</xdr:colOff>
      <xdr:row>78</xdr:row>
      <xdr:rowOff>8424</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6268700" y="1327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56701</xdr:rowOff>
    </xdr:from>
    <xdr:ext cx="599010" cy="259045"/>
    <xdr:sp macro="" textlink="">
      <xdr:nvSpPr>
        <xdr:cNvPr id="640" name="公債費該当値テキスト">
          <a:extLst>
            <a:ext uri="{FF2B5EF4-FFF2-40B4-BE49-F238E27FC236}">
              <a16:creationId xmlns="" xmlns:a16="http://schemas.microsoft.com/office/drawing/2014/main" id="{00000000-0008-0000-0600-000080020000}"/>
            </a:ext>
          </a:extLst>
        </xdr:cNvPr>
        <xdr:cNvSpPr txBox="1"/>
      </xdr:nvSpPr>
      <xdr:spPr>
        <a:xfrm>
          <a:off x="16370300" y="1325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34345</xdr:rowOff>
    </xdr:from>
    <xdr:to>
      <xdr:col>81</xdr:col>
      <xdr:colOff>101600</xdr:colOff>
      <xdr:row>77</xdr:row>
      <xdr:rowOff>135945</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5430500" y="132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127072</xdr:rowOff>
    </xdr:from>
    <xdr:ext cx="59901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5181795" y="1332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32609</xdr:rowOff>
    </xdr:from>
    <xdr:to>
      <xdr:col>76</xdr:col>
      <xdr:colOff>165100</xdr:colOff>
      <xdr:row>77</xdr:row>
      <xdr:rowOff>134209</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4541500" y="132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150736</xdr:rowOff>
    </xdr:from>
    <xdr:ext cx="59901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4292795" y="1300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15450</xdr:rowOff>
    </xdr:from>
    <xdr:to>
      <xdr:col>72</xdr:col>
      <xdr:colOff>38100</xdr:colOff>
      <xdr:row>77</xdr:row>
      <xdr:rowOff>117050</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3652500" y="132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133577</xdr:rowOff>
    </xdr:from>
    <xdr:ext cx="59901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3403795" y="1299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16876</xdr:rowOff>
    </xdr:from>
    <xdr:to>
      <xdr:col>67</xdr:col>
      <xdr:colOff>101600</xdr:colOff>
      <xdr:row>77</xdr:row>
      <xdr:rowOff>118476</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2763500" y="1321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135003</xdr:rowOff>
    </xdr:from>
    <xdr:ext cx="599010"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2514795" y="1299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3683</xdr:rowOff>
    </xdr:from>
    <xdr:to>
      <xdr:col>85</xdr:col>
      <xdr:colOff>127000</xdr:colOff>
      <xdr:row>98</xdr:row>
      <xdr:rowOff>57865</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5481300" y="16805783"/>
          <a:ext cx="838200" cy="5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6" name="積立金平均値テキスト">
          <a:extLst>
            <a:ext uri="{FF2B5EF4-FFF2-40B4-BE49-F238E27FC236}">
              <a16:creationId xmlns="" xmlns:a16="http://schemas.microsoft.com/office/drawing/2014/main" id="{00000000-0008-0000-0600-0000A4020000}"/>
            </a:ext>
          </a:extLst>
        </xdr:cNvPr>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3683</xdr:rowOff>
    </xdr:from>
    <xdr:to>
      <xdr:col>81</xdr:col>
      <xdr:colOff>50800</xdr:colOff>
      <xdr:row>98</xdr:row>
      <xdr:rowOff>127371</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flipV="1">
          <a:off x="14592300" y="16805783"/>
          <a:ext cx="889000" cy="12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127371</xdr:rowOff>
    </xdr:from>
    <xdr:to>
      <xdr:col>76</xdr:col>
      <xdr:colOff>114300</xdr:colOff>
      <xdr:row>98</xdr:row>
      <xdr:rowOff>130170</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flipV="1">
          <a:off x="13703300" y="16929471"/>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130170</xdr:rowOff>
    </xdr:from>
    <xdr:to>
      <xdr:col>71</xdr:col>
      <xdr:colOff>177800</xdr:colOff>
      <xdr:row>98</xdr:row>
      <xdr:rowOff>130953</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2814300" y="16932270"/>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7065</xdr:rowOff>
    </xdr:from>
    <xdr:to>
      <xdr:col>85</xdr:col>
      <xdr:colOff>177800</xdr:colOff>
      <xdr:row>98</xdr:row>
      <xdr:rowOff>108665</xdr:rowOff>
    </xdr:to>
    <xdr:sp macro="" textlink="">
      <xdr:nvSpPr>
        <xdr:cNvPr id="694" name="楕円 693">
          <a:extLst>
            <a:ext uri="{FF2B5EF4-FFF2-40B4-BE49-F238E27FC236}">
              <a16:creationId xmlns="" xmlns:a16="http://schemas.microsoft.com/office/drawing/2014/main" id="{00000000-0008-0000-0600-0000B6020000}"/>
            </a:ext>
          </a:extLst>
        </xdr:cNvPr>
        <xdr:cNvSpPr/>
      </xdr:nvSpPr>
      <xdr:spPr>
        <a:xfrm>
          <a:off x="16268700" y="1680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137892</xdr:rowOff>
    </xdr:from>
    <xdr:ext cx="599010" cy="259045"/>
    <xdr:sp macro="" textlink="">
      <xdr:nvSpPr>
        <xdr:cNvPr id="695" name="積立金該当値テキスト">
          <a:extLst>
            <a:ext uri="{FF2B5EF4-FFF2-40B4-BE49-F238E27FC236}">
              <a16:creationId xmlns="" xmlns:a16="http://schemas.microsoft.com/office/drawing/2014/main" id="{00000000-0008-0000-0600-0000B7020000}"/>
            </a:ext>
          </a:extLst>
        </xdr:cNvPr>
        <xdr:cNvSpPr txBox="1"/>
      </xdr:nvSpPr>
      <xdr:spPr>
        <a:xfrm>
          <a:off x="16370300" y="1659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124333</xdr:rowOff>
    </xdr:from>
    <xdr:to>
      <xdr:col>81</xdr:col>
      <xdr:colOff>101600</xdr:colOff>
      <xdr:row>98</xdr:row>
      <xdr:rowOff>54483</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5430500" y="167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71010</xdr:rowOff>
    </xdr:from>
    <xdr:ext cx="59901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5181795" y="1653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76571</xdr:rowOff>
    </xdr:from>
    <xdr:to>
      <xdr:col>76</xdr:col>
      <xdr:colOff>165100</xdr:colOff>
      <xdr:row>99</xdr:row>
      <xdr:rowOff>6721</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4541500" y="1687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169298</xdr:rowOff>
    </xdr:from>
    <xdr:ext cx="534377"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4325111" y="1697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79370</xdr:rowOff>
    </xdr:from>
    <xdr:to>
      <xdr:col>72</xdr:col>
      <xdr:colOff>38100</xdr:colOff>
      <xdr:row>99</xdr:row>
      <xdr:rowOff>9520</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3652500" y="168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647</xdr:rowOff>
    </xdr:from>
    <xdr:ext cx="534377"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3436111" y="169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80153</xdr:rowOff>
    </xdr:from>
    <xdr:to>
      <xdr:col>67</xdr:col>
      <xdr:colOff>101600</xdr:colOff>
      <xdr:row>99</xdr:row>
      <xdr:rowOff>10303</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2763500" y="1688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1430</xdr:rowOff>
    </xdr:from>
    <xdr:ext cx="534377"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2547111" y="1697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132316</xdr:rowOff>
    </xdr:from>
    <xdr:to>
      <xdr:col>116</xdr:col>
      <xdr:colOff>63500</xdr:colOff>
      <xdr:row>38</xdr:row>
      <xdr:rowOff>137597</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21323300" y="6647416"/>
          <a:ext cx="8382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128773</xdr:rowOff>
    </xdr:from>
    <xdr:to>
      <xdr:col>111</xdr:col>
      <xdr:colOff>177800</xdr:colOff>
      <xdr:row>38</xdr:row>
      <xdr:rowOff>132316</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0434300" y="6643873"/>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122212</xdr:rowOff>
    </xdr:from>
    <xdr:to>
      <xdr:col>107</xdr:col>
      <xdr:colOff>50800</xdr:colOff>
      <xdr:row>38</xdr:row>
      <xdr:rowOff>128773</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9545300" y="6637312"/>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117457</xdr:rowOff>
    </xdr:from>
    <xdr:to>
      <xdr:col>102</xdr:col>
      <xdr:colOff>114300</xdr:colOff>
      <xdr:row>38</xdr:row>
      <xdr:rowOff>122212</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18656300" y="6632557"/>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1559</xdr:rowOff>
    </xdr:from>
    <xdr:ext cx="378565"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8467017" y="6688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86797</xdr:rowOff>
    </xdr:from>
    <xdr:to>
      <xdr:col>116</xdr:col>
      <xdr:colOff>114300</xdr:colOff>
      <xdr:row>39</xdr:row>
      <xdr:rowOff>16947</xdr:rowOff>
    </xdr:to>
    <xdr:sp macro="" textlink="">
      <xdr:nvSpPr>
        <xdr:cNvPr id="749" name="楕円 748">
          <a:extLst>
            <a:ext uri="{FF2B5EF4-FFF2-40B4-BE49-F238E27FC236}">
              <a16:creationId xmlns="" xmlns:a16="http://schemas.microsoft.com/office/drawing/2014/main" id="{00000000-0008-0000-0600-0000ED020000}"/>
            </a:ext>
          </a:extLst>
        </xdr:cNvPr>
        <xdr:cNvSpPr/>
      </xdr:nvSpPr>
      <xdr:spPr>
        <a:xfrm>
          <a:off x="22110700" y="66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313932" cy="259045"/>
    <xdr:sp macro="" textlink="">
      <xdr:nvSpPr>
        <xdr:cNvPr id="750" name="投資及び出資金該当値テキスト">
          <a:extLst>
            <a:ext uri="{FF2B5EF4-FFF2-40B4-BE49-F238E27FC236}">
              <a16:creationId xmlns="" xmlns:a16="http://schemas.microsoft.com/office/drawing/2014/main" id="{00000000-0008-0000-0600-0000EE020000}"/>
            </a:ext>
          </a:extLst>
        </xdr:cNvPr>
        <xdr:cNvSpPr txBox="1"/>
      </xdr:nvSpPr>
      <xdr:spPr>
        <a:xfrm>
          <a:off x="22212300" y="65298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81516</xdr:rowOff>
    </xdr:from>
    <xdr:to>
      <xdr:col>112</xdr:col>
      <xdr:colOff>38100</xdr:colOff>
      <xdr:row>39</xdr:row>
      <xdr:rowOff>11666</xdr:rowOff>
    </xdr:to>
    <xdr:sp macro="" textlink="">
      <xdr:nvSpPr>
        <xdr:cNvPr id="751" name="楕円 750">
          <a:extLst>
            <a:ext uri="{FF2B5EF4-FFF2-40B4-BE49-F238E27FC236}">
              <a16:creationId xmlns="" xmlns:a16="http://schemas.microsoft.com/office/drawing/2014/main" id="{00000000-0008-0000-0600-0000EF020000}"/>
            </a:ext>
          </a:extLst>
        </xdr:cNvPr>
        <xdr:cNvSpPr/>
      </xdr:nvSpPr>
      <xdr:spPr>
        <a:xfrm>
          <a:off x="21272500" y="65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2793</xdr:rowOff>
    </xdr:from>
    <xdr:ext cx="378565"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134017" y="668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77973</xdr:rowOff>
    </xdr:from>
    <xdr:to>
      <xdr:col>107</xdr:col>
      <xdr:colOff>101600</xdr:colOff>
      <xdr:row>39</xdr:row>
      <xdr:rowOff>8123</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20383500" y="65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170700</xdr:rowOff>
    </xdr:from>
    <xdr:ext cx="378565"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245017" y="6685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71412</xdr:rowOff>
    </xdr:from>
    <xdr:to>
      <xdr:col>102</xdr:col>
      <xdr:colOff>165100</xdr:colOff>
      <xdr:row>39</xdr:row>
      <xdr:rowOff>1562</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19494500" y="65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164139</xdr:rowOff>
    </xdr:from>
    <xdr:ext cx="378565"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9356017" y="667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66657</xdr:rowOff>
    </xdr:from>
    <xdr:to>
      <xdr:col>98</xdr:col>
      <xdr:colOff>38100</xdr:colOff>
      <xdr:row>38</xdr:row>
      <xdr:rowOff>168257</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18605500" y="658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13334</xdr:rowOff>
    </xdr:from>
    <xdr:ext cx="378565"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8467017" y="635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138192</xdr:rowOff>
    </xdr:from>
    <xdr:to>
      <xdr:col>116</xdr:col>
      <xdr:colOff>63500</xdr:colOff>
      <xdr:row>58</xdr:row>
      <xdr:rowOff>139700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flipV="1">
          <a:off x="21323300" y="10082292"/>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a:extLst>
            <a:ext uri="{FF2B5EF4-FFF2-40B4-BE49-F238E27FC236}">
              <a16:creationId xmlns="" xmlns:a16="http://schemas.microsoft.com/office/drawing/2014/main" id="{00000000-0008-0000-0600-000012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87392</xdr:rowOff>
    </xdr:from>
    <xdr:to>
      <xdr:col>116</xdr:col>
      <xdr:colOff>114300</xdr:colOff>
      <xdr:row>59</xdr:row>
      <xdr:rowOff>17542</xdr:rowOff>
    </xdr:to>
    <xdr:sp macro="" textlink="">
      <xdr:nvSpPr>
        <xdr:cNvPr id="804" name="楕円 803">
          <a:extLst>
            <a:ext uri="{FF2B5EF4-FFF2-40B4-BE49-F238E27FC236}">
              <a16:creationId xmlns="" xmlns:a16="http://schemas.microsoft.com/office/drawing/2014/main" id="{00000000-0008-0000-0600-000024030000}"/>
            </a:ext>
          </a:extLst>
        </xdr:cNvPr>
        <xdr:cNvSpPr/>
      </xdr:nvSpPr>
      <xdr:spPr>
        <a:xfrm>
          <a:off x="22110700" y="100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2319</xdr:rowOff>
    </xdr:from>
    <xdr:ext cx="313932" cy="259045"/>
    <xdr:sp macro="" textlink="">
      <xdr:nvSpPr>
        <xdr:cNvPr id="805" name="貸付金該当値テキスト">
          <a:extLst>
            <a:ext uri="{FF2B5EF4-FFF2-40B4-BE49-F238E27FC236}">
              <a16:creationId xmlns="" xmlns:a16="http://schemas.microsoft.com/office/drawing/2014/main" id="{00000000-0008-0000-0600-000025030000}"/>
            </a:ext>
          </a:extLst>
        </xdr:cNvPr>
        <xdr:cNvSpPr txBox="1"/>
      </xdr:nvSpPr>
      <xdr:spPr>
        <a:xfrm>
          <a:off x="22212300" y="99464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163233</xdr:rowOff>
    </xdr:from>
    <xdr:to>
      <xdr:col>116</xdr:col>
      <xdr:colOff>63500</xdr:colOff>
      <xdr:row>76</xdr:row>
      <xdr:rowOff>124155</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flipV="1">
          <a:off x="21323300" y="12336183"/>
          <a:ext cx="838200" cy="81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a:extLst>
            <a:ext uri="{FF2B5EF4-FFF2-40B4-BE49-F238E27FC236}">
              <a16:creationId xmlns="" xmlns:a16="http://schemas.microsoft.com/office/drawing/2014/main" id="{00000000-0008-0000-0600-00004D030000}"/>
            </a:ext>
          </a:extLst>
        </xdr:cNvPr>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124155</xdr:rowOff>
    </xdr:from>
    <xdr:to>
      <xdr:col>111</xdr:col>
      <xdr:colOff>177800</xdr:colOff>
      <xdr:row>76</xdr:row>
      <xdr:rowOff>165421</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flipV="1">
          <a:off x="20434300" y="13154355"/>
          <a:ext cx="889000" cy="4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139305</xdr:rowOff>
    </xdr:from>
    <xdr:to>
      <xdr:col>107</xdr:col>
      <xdr:colOff>50800</xdr:colOff>
      <xdr:row>76</xdr:row>
      <xdr:rowOff>165421</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19545300" y="13169505"/>
          <a:ext cx="889000" cy="2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139305</xdr:rowOff>
    </xdr:from>
    <xdr:to>
      <xdr:col>102</xdr:col>
      <xdr:colOff>114300</xdr:colOff>
      <xdr:row>76</xdr:row>
      <xdr:rowOff>157877</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flipV="1">
          <a:off x="18656300" y="13169505"/>
          <a:ext cx="889000" cy="1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112433</xdr:rowOff>
    </xdr:from>
    <xdr:to>
      <xdr:col>116</xdr:col>
      <xdr:colOff>114300</xdr:colOff>
      <xdr:row>72</xdr:row>
      <xdr:rowOff>42583</xdr:rowOff>
    </xdr:to>
    <xdr:sp macro="" textlink="">
      <xdr:nvSpPr>
        <xdr:cNvPr id="863" name="楕円 862">
          <a:extLst>
            <a:ext uri="{FF2B5EF4-FFF2-40B4-BE49-F238E27FC236}">
              <a16:creationId xmlns="" xmlns:a16="http://schemas.microsoft.com/office/drawing/2014/main" id="{00000000-0008-0000-0600-00005F030000}"/>
            </a:ext>
          </a:extLst>
        </xdr:cNvPr>
        <xdr:cNvSpPr/>
      </xdr:nvSpPr>
      <xdr:spPr>
        <a:xfrm>
          <a:off x="22110700" y="122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135310</xdr:rowOff>
    </xdr:from>
    <xdr:ext cx="599010" cy="259045"/>
    <xdr:sp macro="" textlink="">
      <xdr:nvSpPr>
        <xdr:cNvPr id="864" name="繰出金該当値テキスト">
          <a:extLst>
            <a:ext uri="{FF2B5EF4-FFF2-40B4-BE49-F238E27FC236}">
              <a16:creationId xmlns="" xmlns:a16="http://schemas.microsoft.com/office/drawing/2014/main" id="{00000000-0008-0000-0600-000060030000}"/>
            </a:ext>
          </a:extLst>
        </xdr:cNvPr>
        <xdr:cNvSpPr txBox="1"/>
      </xdr:nvSpPr>
      <xdr:spPr>
        <a:xfrm>
          <a:off x="22212300" y="121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73355</xdr:rowOff>
    </xdr:from>
    <xdr:to>
      <xdr:col>112</xdr:col>
      <xdr:colOff>38100</xdr:colOff>
      <xdr:row>77</xdr:row>
      <xdr:rowOff>3505</xdr:rowOff>
    </xdr:to>
    <xdr:sp macro="" textlink="">
      <xdr:nvSpPr>
        <xdr:cNvPr id="865" name="楕円 864">
          <a:extLst>
            <a:ext uri="{FF2B5EF4-FFF2-40B4-BE49-F238E27FC236}">
              <a16:creationId xmlns="" xmlns:a16="http://schemas.microsoft.com/office/drawing/2014/main" id="{00000000-0008-0000-0600-000061030000}"/>
            </a:ext>
          </a:extLst>
        </xdr:cNvPr>
        <xdr:cNvSpPr/>
      </xdr:nvSpPr>
      <xdr:spPr>
        <a:xfrm>
          <a:off x="21272500" y="131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20032</xdr:rowOff>
    </xdr:from>
    <xdr:ext cx="59901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023795" y="1287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114621</xdr:rowOff>
    </xdr:from>
    <xdr:to>
      <xdr:col>107</xdr:col>
      <xdr:colOff>101600</xdr:colOff>
      <xdr:row>77</xdr:row>
      <xdr:rowOff>44771</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20383500" y="131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61298</xdr:rowOff>
    </xdr:from>
    <xdr:ext cx="59901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0134795" y="1292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88505</xdr:rowOff>
    </xdr:from>
    <xdr:to>
      <xdr:col>102</xdr:col>
      <xdr:colOff>165100</xdr:colOff>
      <xdr:row>77</xdr:row>
      <xdr:rowOff>18655</xdr:rowOff>
    </xdr:to>
    <xdr:sp macro="" textlink="">
      <xdr:nvSpPr>
        <xdr:cNvPr id="869" name="楕円 868">
          <a:extLst>
            <a:ext uri="{FF2B5EF4-FFF2-40B4-BE49-F238E27FC236}">
              <a16:creationId xmlns="" xmlns:a16="http://schemas.microsoft.com/office/drawing/2014/main" id="{00000000-0008-0000-0600-000065030000}"/>
            </a:ext>
          </a:extLst>
        </xdr:cNvPr>
        <xdr:cNvSpPr/>
      </xdr:nvSpPr>
      <xdr:spPr>
        <a:xfrm>
          <a:off x="19494500" y="1311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35182</xdr:rowOff>
    </xdr:from>
    <xdr:ext cx="59901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9245795" y="1289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107077</xdr:rowOff>
    </xdr:from>
    <xdr:to>
      <xdr:col>98</xdr:col>
      <xdr:colOff>38100</xdr:colOff>
      <xdr:row>77</xdr:row>
      <xdr:rowOff>37227</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18605500" y="1313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53754</xdr:rowOff>
    </xdr:from>
    <xdr:ext cx="59901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8356795" y="1291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昨年度と比較して極端に変化しているのが、繰出金である。これは、風力発電事業特別会計への繰出金であるが平成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年度に限った発電所建設資金のための繰出金である。それを差し引けば例年どおりの状況になる。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は、人件費・物件費・維持補修費・補助費等が類似団体と比較すると低くなっている。公債費も減少傾向ではあるが、新庁舎の建設等により今後数年は、普通建設事業費とともにやや増加すると思われる。過大な支出を抑えるために事業の取捨選択を徹底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2,758
2,756
34.69
4,457,057
4,296,502
103,348
1,796,827
3,471,086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115964</xdr:rowOff>
    </xdr:from>
    <xdr:to>
      <xdr:col>24</xdr:col>
      <xdr:colOff>63500</xdr:colOff>
      <xdr:row>38</xdr:row>
      <xdr:rowOff>3366</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flipV="1">
          <a:off x="3797300" y="6459614"/>
          <a:ext cx="838200" cy="5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143789</xdr:rowOff>
    </xdr:from>
    <xdr:to>
      <xdr:col>19</xdr:col>
      <xdr:colOff>177800</xdr:colOff>
      <xdr:row>38</xdr:row>
      <xdr:rowOff>3366</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a:off x="2908300" y="6487439"/>
          <a:ext cx="889000" cy="3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a:extLst>
            <a:ext uri="{FF2B5EF4-FFF2-40B4-BE49-F238E27FC236}">
              <a16:creationId xmlns="" xmlns:a16="http://schemas.microsoft.com/office/drawing/2014/main" id="{00000000-0008-0000-0700-000041000000}"/>
            </a:ext>
          </a:extLst>
        </xdr:cNvPr>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130201</xdr:rowOff>
    </xdr:from>
    <xdr:to>
      <xdr:col>15</xdr:col>
      <xdr:colOff>50800</xdr:colOff>
      <xdr:row>37</xdr:row>
      <xdr:rowOff>143789</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a:off x="2019300" y="6473851"/>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130201</xdr:rowOff>
    </xdr:from>
    <xdr:to>
      <xdr:col>10</xdr:col>
      <xdr:colOff>114300</xdr:colOff>
      <xdr:row>37</xdr:row>
      <xdr:rowOff>151498</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flipV="1">
          <a:off x="1130300" y="6473851"/>
          <a:ext cx="889000" cy="2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20413</xdr:rowOff>
    </xdr:from>
    <xdr:ext cx="534377"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1752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65164</xdr:rowOff>
    </xdr:from>
    <xdr:to>
      <xdr:col>24</xdr:col>
      <xdr:colOff>114300</xdr:colOff>
      <xdr:row>37</xdr:row>
      <xdr:rowOff>166763</xdr:rowOff>
    </xdr:to>
    <xdr:sp macro="" textlink="">
      <xdr:nvSpPr>
        <xdr:cNvPr id="79" name="楕円 78">
          <a:extLst>
            <a:ext uri="{FF2B5EF4-FFF2-40B4-BE49-F238E27FC236}">
              <a16:creationId xmlns="" xmlns:a16="http://schemas.microsoft.com/office/drawing/2014/main" id="{00000000-0008-0000-0700-00004F000000}"/>
            </a:ext>
          </a:extLst>
        </xdr:cNvPr>
        <xdr:cNvSpPr/>
      </xdr:nvSpPr>
      <xdr:spPr>
        <a:xfrm>
          <a:off x="4584700" y="6408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88041</xdr:rowOff>
    </xdr:from>
    <xdr:ext cx="534377" cy="259045"/>
    <xdr:sp macro="" textlink="">
      <xdr:nvSpPr>
        <xdr:cNvPr id="80" name="議会費該当値テキスト">
          <a:extLst>
            <a:ext uri="{FF2B5EF4-FFF2-40B4-BE49-F238E27FC236}">
              <a16:creationId xmlns="" xmlns:a16="http://schemas.microsoft.com/office/drawing/2014/main" id="{00000000-0008-0000-0700-000050000000}"/>
            </a:ext>
          </a:extLst>
        </xdr:cNvPr>
        <xdr:cNvSpPr txBox="1"/>
      </xdr:nvSpPr>
      <xdr:spPr>
        <a:xfrm>
          <a:off x="4686300" y="62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124016</xdr:rowOff>
    </xdr:from>
    <xdr:to>
      <xdr:col>20</xdr:col>
      <xdr:colOff>38100</xdr:colOff>
      <xdr:row>38</xdr:row>
      <xdr:rowOff>54166</xdr:rowOff>
    </xdr:to>
    <xdr:sp macro="" textlink="">
      <xdr:nvSpPr>
        <xdr:cNvPr id="81" name="楕円 80">
          <a:extLst>
            <a:ext uri="{FF2B5EF4-FFF2-40B4-BE49-F238E27FC236}">
              <a16:creationId xmlns="" xmlns:a16="http://schemas.microsoft.com/office/drawing/2014/main" id="{00000000-0008-0000-0700-000051000000}"/>
            </a:ext>
          </a:extLst>
        </xdr:cNvPr>
        <xdr:cNvSpPr/>
      </xdr:nvSpPr>
      <xdr:spPr>
        <a:xfrm>
          <a:off x="3746500" y="64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45293</xdr:rowOff>
    </xdr:from>
    <xdr:ext cx="534377" cy="259045"/>
    <xdr:sp macro="" textlink="">
      <xdr:nvSpPr>
        <xdr:cNvPr id="82" name="テキスト ボックス 81">
          <a:extLst>
            <a:ext uri="{FF2B5EF4-FFF2-40B4-BE49-F238E27FC236}">
              <a16:creationId xmlns="" xmlns:a16="http://schemas.microsoft.com/office/drawing/2014/main" id="{00000000-0008-0000-0700-000052000000}"/>
            </a:ext>
          </a:extLst>
        </xdr:cNvPr>
        <xdr:cNvSpPr txBox="1"/>
      </xdr:nvSpPr>
      <xdr:spPr>
        <a:xfrm>
          <a:off x="3530111" y="656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92989</xdr:rowOff>
    </xdr:from>
    <xdr:to>
      <xdr:col>15</xdr:col>
      <xdr:colOff>101600</xdr:colOff>
      <xdr:row>38</xdr:row>
      <xdr:rowOff>23140</xdr:rowOff>
    </xdr:to>
    <xdr:sp macro="" textlink="">
      <xdr:nvSpPr>
        <xdr:cNvPr id="83" name="楕円 82">
          <a:extLst>
            <a:ext uri="{FF2B5EF4-FFF2-40B4-BE49-F238E27FC236}">
              <a16:creationId xmlns="" xmlns:a16="http://schemas.microsoft.com/office/drawing/2014/main" id="{00000000-0008-0000-0700-000053000000}"/>
            </a:ext>
          </a:extLst>
        </xdr:cNvPr>
        <xdr:cNvSpPr/>
      </xdr:nvSpPr>
      <xdr:spPr>
        <a:xfrm>
          <a:off x="2857500" y="64366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14267</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2641111" y="65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79401</xdr:rowOff>
    </xdr:from>
    <xdr:to>
      <xdr:col>10</xdr:col>
      <xdr:colOff>165100</xdr:colOff>
      <xdr:row>38</xdr:row>
      <xdr:rowOff>9551</xdr:rowOff>
    </xdr:to>
    <xdr:sp macro="" textlink="">
      <xdr:nvSpPr>
        <xdr:cNvPr id="85" name="楕円 84">
          <a:extLst>
            <a:ext uri="{FF2B5EF4-FFF2-40B4-BE49-F238E27FC236}">
              <a16:creationId xmlns="" xmlns:a16="http://schemas.microsoft.com/office/drawing/2014/main" id="{00000000-0008-0000-0700-000055000000}"/>
            </a:ext>
          </a:extLst>
        </xdr:cNvPr>
        <xdr:cNvSpPr/>
      </xdr:nvSpPr>
      <xdr:spPr>
        <a:xfrm>
          <a:off x="1968500" y="64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678</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1752111" y="651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100698</xdr:rowOff>
    </xdr:from>
    <xdr:to>
      <xdr:col>6</xdr:col>
      <xdr:colOff>38100</xdr:colOff>
      <xdr:row>38</xdr:row>
      <xdr:rowOff>30848</xdr:rowOff>
    </xdr:to>
    <xdr:sp macro="" textlink="">
      <xdr:nvSpPr>
        <xdr:cNvPr id="87" name="楕円 86">
          <a:extLst>
            <a:ext uri="{FF2B5EF4-FFF2-40B4-BE49-F238E27FC236}">
              <a16:creationId xmlns="" xmlns:a16="http://schemas.microsoft.com/office/drawing/2014/main" id="{00000000-0008-0000-0700-000057000000}"/>
            </a:ext>
          </a:extLst>
        </xdr:cNvPr>
        <xdr:cNvSpPr/>
      </xdr:nvSpPr>
      <xdr:spPr>
        <a:xfrm>
          <a:off x="1079500" y="64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21976</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863111" y="653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129274</xdr:rowOff>
    </xdr:from>
    <xdr:to>
      <xdr:col>24</xdr:col>
      <xdr:colOff>63500</xdr:colOff>
      <xdr:row>58</xdr:row>
      <xdr:rowOff>153653</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3797300" y="10073374"/>
          <a:ext cx="838200" cy="2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a:extLst>
            <a:ext uri="{FF2B5EF4-FFF2-40B4-BE49-F238E27FC236}">
              <a16:creationId xmlns="" xmlns:a16="http://schemas.microsoft.com/office/drawing/2014/main" id="{00000000-0008-0000-0700-000076000000}"/>
            </a:ext>
          </a:extLst>
        </xdr:cNvPr>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129274</xdr:rowOff>
    </xdr:from>
    <xdr:to>
      <xdr:col>19</xdr:col>
      <xdr:colOff>177800</xdr:colOff>
      <xdr:row>59</xdr:row>
      <xdr:rowOff>11429</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2908300" y="10073374"/>
          <a:ext cx="889000" cy="5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a:extLst>
            <a:ext uri="{FF2B5EF4-FFF2-40B4-BE49-F238E27FC236}">
              <a16:creationId xmlns="" xmlns:a16="http://schemas.microsoft.com/office/drawing/2014/main" id="{00000000-0008-0000-0700-00007A000000}"/>
            </a:ext>
          </a:extLst>
        </xdr:cNvPr>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9612</xdr:rowOff>
    </xdr:from>
    <xdr:to>
      <xdr:col>15</xdr:col>
      <xdr:colOff>50800</xdr:colOff>
      <xdr:row>59</xdr:row>
      <xdr:rowOff>11429</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2019300" y="10125162"/>
          <a:ext cx="8890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9612</xdr:rowOff>
    </xdr:from>
    <xdr:to>
      <xdr:col>10</xdr:col>
      <xdr:colOff>114300</xdr:colOff>
      <xdr:row>59</xdr:row>
      <xdr:rowOff>14497</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1130300" y="10125162"/>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62661</xdr:rowOff>
    </xdr:from>
    <xdr:ext cx="59901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830795" y="98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102853</xdr:rowOff>
    </xdr:from>
    <xdr:to>
      <xdr:col>24</xdr:col>
      <xdr:colOff>114300</xdr:colOff>
      <xdr:row>59</xdr:row>
      <xdr:rowOff>33003</xdr:rowOff>
    </xdr:to>
    <xdr:sp macro="" textlink="">
      <xdr:nvSpPr>
        <xdr:cNvPr id="136" name="楕円 135">
          <a:extLst>
            <a:ext uri="{FF2B5EF4-FFF2-40B4-BE49-F238E27FC236}">
              <a16:creationId xmlns="" xmlns:a16="http://schemas.microsoft.com/office/drawing/2014/main" id="{00000000-0008-0000-0700-000088000000}"/>
            </a:ext>
          </a:extLst>
        </xdr:cNvPr>
        <xdr:cNvSpPr/>
      </xdr:nvSpPr>
      <xdr:spPr>
        <a:xfrm>
          <a:off x="4584700" y="100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78861</xdr:rowOff>
    </xdr:from>
    <xdr:ext cx="599010" cy="259045"/>
    <xdr:sp macro="" textlink="">
      <xdr:nvSpPr>
        <xdr:cNvPr id="137" name="総務費該当値テキスト">
          <a:extLst>
            <a:ext uri="{FF2B5EF4-FFF2-40B4-BE49-F238E27FC236}">
              <a16:creationId xmlns="" xmlns:a16="http://schemas.microsoft.com/office/drawing/2014/main" id="{00000000-0008-0000-0700-000089000000}"/>
            </a:ext>
          </a:extLst>
        </xdr:cNvPr>
        <xdr:cNvSpPr txBox="1"/>
      </xdr:nvSpPr>
      <xdr:spPr>
        <a:xfrm>
          <a:off x="4686300" y="1002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78474</xdr:rowOff>
    </xdr:from>
    <xdr:to>
      <xdr:col>20</xdr:col>
      <xdr:colOff>38100</xdr:colOff>
      <xdr:row>59</xdr:row>
      <xdr:rowOff>8624</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3746500" y="1002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25151</xdr:rowOff>
    </xdr:from>
    <xdr:ext cx="59901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3497795" y="979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132079</xdr:rowOff>
    </xdr:from>
    <xdr:to>
      <xdr:col>15</xdr:col>
      <xdr:colOff>101600</xdr:colOff>
      <xdr:row>59</xdr:row>
      <xdr:rowOff>62229</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2857500" y="100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53356</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2608795" y="1016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130262</xdr:rowOff>
    </xdr:from>
    <xdr:to>
      <xdr:col>10</xdr:col>
      <xdr:colOff>165100</xdr:colOff>
      <xdr:row>59</xdr:row>
      <xdr:rowOff>60412</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1968500" y="1007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51539</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1719795" y="1016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135147</xdr:rowOff>
    </xdr:from>
    <xdr:to>
      <xdr:col>6</xdr:col>
      <xdr:colOff>38100</xdr:colOff>
      <xdr:row>59</xdr:row>
      <xdr:rowOff>65297</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1079500" y="100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56424</xdr:rowOff>
    </xdr:from>
    <xdr:ext cx="599010"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830795" y="1017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67444</xdr:rowOff>
    </xdr:from>
    <xdr:to>
      <xdr:col>24</xdr:col>
      <xdr:colOff>63500</xdr:colOff>
      <xdr:row>76</xdr:row>
      <xdr:rowOff>67718</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3797300" y="13097644"/>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a:extLst>
            <a:ext uri="{FF2B5EF4-FFF2-40B4-BE49-F238E27FC236}">
              <a16:creationId xmlns="" xmlns:a16="http://schemas.microsoft.com/office/drawing/2014/main" id="{00000000-0008-0000-0700-0000AF000000}"/>
            </a:ext>
          </a:extLst>
        </xdr:cNvPr>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67444</xdr:rowOff>
    </xdr:from>
    <xdr:to>
      <xdr:col>19</xdr:col>
      <xdr:colOff>177800</xdr:colOff>
      <xdr:row>76</xdr:row>
      <xdr:rowOff>80561</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flipV="1">
          <a:off x="2908300" y="13097644"/>
          <a:ext cx="889000" cy="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80561</xdr:rowOff>
    </xdr:from>
    <xdr:to>
      <xdr:col>15</xdr:col>
      <xdr:colOff>50800</xdr:colOff>
      <xdr:row>76</xdr:row>
      <xdr:rowOff>101510</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2019300" y="13110761"/>
          <a:ext cx="8890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101510</xdr:rowOff>
    </xdr:from>
    <xdr:to>
      <xdr:col>10</xdr:col>
      <xdr:colOff>114300</xdr:colOff>
      <xdr:row>76</xdr:row>
      <xdr:rowOff>115353</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flipV="1">
          <a:off x="1130300" y="13131710"/>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16918</xdr:rowOff>
    </xdr:from>
    <xdr:to>
      <xdr:col>24</xdr:col>
      <xdr:colOff>114300</xdr:colOff>
      <xdr:row>76</xdr:row>
      <xdr:rowOff>118518</xdr:rowOff>
    </xdr:to>
    <xdr:sp macro="" textlink="">
      <xdr:nvSpPr>
        <xdr:cNvPr id="193" name="楕円 192">
          <a:extLst>
            <a:ext uri="{FF2B5EF4-FFF2-40B4-BE49-F238E27FC236}">
              <a16:creationId xmlns="" xmlns:a16="http://schemas.microsoft.com/office/drawing/2014/main" id="{00000000-0008-0000-0700-0000C1000000}"/>
            </a:ext>
          </a:extLst>
        </xdr:cNvPr>
        <xdr:cNvSpPr/>
      </xdr:nvSpPr>
      <xdr:spPr>
        <a:xfrm>
          <a:off x="4584700" y="1304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39795</xdr:rowOff>
    </xdr:from>
    <xdr:ext cx="599010" cy="259045"/>
    <xdr:sp macro="" textlink="">
      <xdr:nvSpPr>
        <xdr:cNvPr id="194" name="民生費該当値テキスト">
          <a:extLst>
            <a:ext uri="{FF2B5EF4-FFF2-40B4-BE49-F238E27FC236}">
              <a16:creationId xmlns="" xmlns:a16="http://schemas.microsoft.com/office/drawing/2014/main" id="{00000000-0008-0000-0700-0000C2000000}"/>
            </a:ext>
          </a:extLst>
        </xdr:cNvPr>
        <xdr:cNvSpPr txBox="1"/>
      </xdr:nvSpPr>
      <xdr:spPr>
        <a:xfrm>
          <a:off x="4686300" y="1289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16644</xdr:rowOff>
    </xdr:from>
    <xdr:to>
      <xdr:col>20</xdr:col>
      <xdr:colOff>38100</xdr:colOff>
      <xdr:row>76</xdr:row>
      <xdr:rowOff>118244</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3746500" y="1304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134770</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3497795" y="1282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29761</xdr:rowOff>
    </xdr:from>
    <xdr:to>
      <xdr:col>15</xdr:col>
      <xdr:colOff>101600</xdr:colOff>
      <xdr:row>76</xdr:row>
      <xdr:rowOff>131361</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2857500" y="130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147888</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2608795" y="1283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50710</xdr:rowOff>
    </xdr:from>
    <xdr:to>
      <xdr:col>10</xdr:col>
      <xdr:colOff>165100</xdr:colOff>
      <xdr:row>76</xdr:row>
      <xdr:rowOff>152310</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1968500" y="130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143437</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1719795" y="1317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64553</xdr:rowOff>
    </xdr:from>
    <xdr:to>
      <xdr:col>6</xdr:col>
      <xdr:colOff>38100</xdr:colOff>
      <xdr:row>76</xdr:row>
      <xdr:rowOff>166153</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079500" y="1309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11229</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830795" y="128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128445</xdr:rowOff>
    </xdr:from>
    <xdr:to>
      <xdr:col>24</xdr:col>
      <xdr:colOff>63500</xdr:colOff>
      <xdr:row>98</xdr:row>
      <xdr:rowOff>142483</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flipV="1">
          <a:off x="3797300" y="16930545"/>
          <a:ext cx="838200" cy="1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 xmlns:a16="http://schemas.microsoft.com/office/drawing/2014/main"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130705</xdr:rowOff>
    </xdr:from>
    <xdr:to>
      <xdr:col>19</xdr:col>
      <xdr:colOff>177800</xdr:colOff>
      <xdr:row>98</xdr:row>
      <xdr:rowOff>142483</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2908300" y="16932805"/>
          <a:ext cx="889000" cy="1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117960</xdr:rowOff>
    </xdr:from>
    <xdr:to>
      <xdr:col>15</xdr:col>
      <xdr:colOff>50800</xdr:colOff>
      <xdr:row>98</xdr:row>
      <xdr:rowOff>130705</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a:off x="2019300" y="16920060"/>
          <a:ext cx="889000" cy="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117960</xdr:rowOff>
    </xdr:from>
    <xdr:to>
      <xdr:col>10</xdr:col>
      <xdr:colOff>114300</xdr:colOff>
      <xdr:row>98</xdr:row>
      <xdr:rowOff>134175</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flipV="1">
          <a:off x="1130300" y="16920060"/>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77645</xdr:rowOff>
    </xdr:from>
    <xdr:to>
      <xdr:col>24</xdr:col>
      <xdr:colOff>114300</xdr:colOff>
      <xdr:row>99</xdr:row>
      <xdr:rowOff>7795</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4584700" y="168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35693</xdr:rowOff>
    </xdr:from>
    <xdr:ext cx="599010" cy="259045"/>
    <xdr:sp macro="" textlink="">
      <xdr:nvSpPr>
        <xdr:cNvPr id="253" name="衛生費該当値テキスト">
          <a:extLst>
            <a:ext uri="{FF2B5EF4-FFF2-40B4-BE49-F238E27FC236}">
              <a16:creationId xmlns="" xmlns:a16="http://schemas.microsoft.com/office/drawing/2014/main" id="{00000000-0008-0000-0700-0000FD000000}"/>
            </a:ext>
          </a:extLst>
        </xdr:cNvPr>
        <xdr:cNvSpPr txBox="1"/>
      </xdr:nvSpPr>
      <xdr:spPr>
        <a:xfrm>
          <a:off x="4686300" y="168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91683</xdr:rowOff>
    </xdr:from>
    <xdr:to>
      <xdr:col>20</xdr:col>
      <xdr:colOff>38100</xdr:colOff>
      <xdr:row>99</xdr:row>
      <xdr:rowOff>21833</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3746500" y="1689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99</xdr:row>
      <xdr:rowOff>12960</xdr:rowOff>
    </xdr:from>
    <xdr:ext cx="59901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3497795" y="1698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79905</xdr:rowOff>
    </xdr:from>
    <xdr:to>
      <xdr:col>15</xdr:col>
      <xdr:colOff>101600</xdr:colOff>
      <xdr:row>99</xdr:row>
      <xdr:rowOff>10055</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2857500" y="168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99</xdr:row>
      <xdr:rowOff>1182</xdr:rowOff>
    </xdr:from>
    <xdr:ext cx="59901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2608795" y="169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67160</xdr:rowOff>
    </xdr:from>
    <xdr:to>
      <xdr:col>10</xdr:col>
      <xdr:colOff>165100</xdr:colOff>
      <xdr:row>98</xdr:row>
      <xdr:rowOff>168760</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1968500" y="1686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13837</xdr:rowOff>
    </xdr:from>
    <xdr:ext cx="599010"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1719795" y="1664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83375</xdr:rowOff>
    </xdr:from>
    <xdr:to>
      <xdr:col>6</xdr:col>
      <xdr:colOff>38100</xdr:colOff>
      <xdr:row>99</xdr:row>
      <xdr:rowOff>13525</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079500" y="1688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30052</xdr:rowOff>
    </xdr:from>
    <xdr:ext cx="599010"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830795" y="1666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98732</xdr:rowOff>
    </xdr:from>
    <xdr:to>
      <xdr:col>55</xdr:col>
      <xdr:colOff>0</xdr:colOff>
      <xdr:row>39</xdr:row>
      <xdr:rowOff>98748</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flipV="1">
          <a:off x="9639300" y="6785282"/>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98748</xdr:rowOff>
    </xdr:from>
    <xdr:to>
      <xdr:col>50</xdr:col>
      <xdr:colOff>114300</xdr:colOff>
      <xdr:row>39</xdr:row>
      <xdr:rowOff>98748</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8750300" y="6785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89326</xdr:rowOff>
    </xdr:from>
    <xdr:to>
      <xdr:col>45</xdr:col>
      <xdr:colOff>177800</xdr:colOff>
      <xdr:row>39</xdr:row>
      <xdr:rowOff>98748</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7861300" y="6775876"/>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89326</xdr:rowOff>
    </xdr:from>
    <xdr:to>
      <xdr:col>41</xdr:col>
      <xdr:colOff>50800</xdr:colOff>
      <xdr:row>39</xdr:row>
      <xdr:rowOff>92837</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flipV="1">
          <a:off x="6972300" y="6775876"/>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47932</xdr:rowOff>
    </xdr:from>
    <xdr:to>
      <xdr:col>55</xdr:col>
      <xdr:colOff>50800</xdr:colOff>
      <xdr:row>39</xdr:row>
      <xdr:rowOff>149532</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104267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152742</xdr:rowOff>
    </xdr:from>
    <xdr:ext cx="249299" cy="259045"/>
    <xdr:sp macro="" textlink="">
      <xdr:nvSpPr>
        <xdr:cNvPr id="312" name="労働費該当値テキスト">
          <a:extLst>
            <a:ext uri="{FF2B5EF4-FFF2-40B4-BE49-F238E27FC236}">
              <a16:creationId xmlns="" xmlns:a16="http://schemas.microsoft.com/office/drawing/2014/main" id="{00000000-0008-0000-0700-000038010000}"/>
            </a:ext>
          </a:extLst>
        </xdr:cNvPr>
        <xdr:cNvSpPr txBox="1"/>
      </xdr:nvSpPr>
      <xdr:spPr>
        <a:xfrm>
          <a:off x="10528300" y="6667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47948</xdr:rowOff>
    </xdr:from>
    <xdr:to>
      <xdr:col>50</xdr:col>
      <xdr:colOff>165100</xdr:colOff>
      <xdr:row>39</xdr:row>
      <xdr:rowOff>149548</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9588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140675</xdr:rowOff>
    </xdr:from>
    <xdr:ext cx="249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9514650" y="6827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47948</xdr:rowOff>
    </xdr:from>
    <xdr:to>
      <xdr:col>46</xdr:col>
      <xdr:colOff>38100</xdr:colOff>
      <xdr:row>39</xdr:row>
      <xdr:rowOff>149548</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8699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140675</xdr:rowOff>
    </xdr:from>
    <xdr:ext cx="249299"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8625650" y="6827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38526</xdr:rowOff>
    </xdr:from>
    <xdr:to>
      <xdr:col>41</xdr:col>
      <xdr:colOff>101600</xdr:colOff>
      <xdr:row>39</xdr:row>
      <xdr:rowOff>140126</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7810500" y="67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131253</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7672017" y="6817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42037</xdr:rowOff>
    </xdr:from>
    <xdr:to>
      <xdr:col>36</xdr:col>
      <xdr:colOff>165100</xdr:colOff>
      <xdr:row>39</xdr:row>
      <xdr:rowOff>143637</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6921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134764</xdr:rowOff>
    </xdr:from>
    <xdr:ext cx="378565"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6783017" y="682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64182</xdr:rowOff>
    </xdr:from>
    <xdr:to>
      <xdr:col>55</xdr:col>
      <xdr:colOff>0</xdr:colOff>
      <xdr:row>57</xdr:row>
      <xdr:rowOff>132986</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9639300" y="9836832"/>
          <a:ext cx="838200" cy="6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a:extLst>
            <a:ext uri="{FF2B5EF4-FFF2-40B4-BE49-F238E27FC236}">
              <a16:creationId xmlns="" xmlns:a16="http://schemas.microsoft.com/office/drawing/2014/main" id="{00000000-0008-0000-0700-00005C010000}"/>
            </a:ext>
          </a:extLst>
        </xdr:cNvPr>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64182</xdr:rowOff>
    </xdr:from>
    <xdr:to>
      <xdr:col>50</xdr:col>
      <xdr:colOff>114300</xdr:colOff>
      <xdr:row>57</xdr:row>
      <xdr:rowOff>99009</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flipV="1">
          <a:off x="8750300" y="9836832"/>
          <a:ext cx="889000" cy="3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97741</xdr:rowOff>
    </xdr:from>
    <xdr:to>
      <xdr:col>45</xdr:col>
      <xdr:colOff>177800</xdr:colOff>
      <xdr:row>57</xdr:row>
      <xdr:rowOff>99009</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7861300" y="9870391"/>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97741</xdr:rowOff>
    </xdr:from>
    <xdr:to>
      <xdr:col>41</xdr:col>
      <xdr:colOff>50800</xdr:colOff>
      <xdr:row>58</xdr:row>
      <xdr:rowOff>21294</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flipV="1">
          <a:off x="6972300" y="9870391"/>
          <a:ext cx="889000" cy="9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82186</xdr:rowOff>
    </xdr:from>
    <xdr:to>
      <xdr:col>55</xdr:col>
      <xdr:colOff>50800</xdr:colOff>
      <xdr:row>58</xdr:row>
      <xdr:rowOff>12336</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10426700" y="98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60613</xdr:rowOff>
    </xdr:from>
    <xdr:ext cx="534377" cy="259045"/>
    <xdr:sp macro="" textlink="">
      <xdr:nvSpPr>
        <xdr:cNvPr id="367" name="農林水産業費該当値テキスト">
          <a:extLst>
            <a:ext uri="{FF2B5EF4-FFF2-40B4-BE49-F238E27FC236}">
              <a16:creationId xmlns="" xmlns:a16="http://schemas.microsoft.com/office/drawing/2014/main" id="{00000000-0008-0000-0700-00006F010000}"/>
            </a:ext>
          </a:extLst>
        </xdr:cNvPr>
        <xdr:cNvSpPr txBox="1"/>
      </xdr:nvSpPr>
      <xdr:spPr>
        <a:xfrm>
          <a:off x="10528300" y="983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13382</xdr:rowOff>
    </xdr:from>
    <xdr:to>
      <xdr:col>50</xdr:col>
      <xdr:colOff>165100</xdr:colOff>
      <xdr:row>57</xdr:row>
      <xdr:rowOff>114982</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9588500" y="978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106109</xdr:rowOff>
    </xdr:from>
    <xdr:ext cx="59901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339795" y="987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48209</xdr:rowOff>
    </xdr:from>
    <xdr:to>
      <xdr:col>46</xdr:col>
      <xdr:colOff>38100</xdr:colOff>
      <xdr:row>57</xdr:row>
      <xdr:rowOff>149809</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8699500" y="982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140936</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483111" y="991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46941</xdr:rowOff>
    </xdr:from>
    <xdr:to>
      <xdr:col>41</xdr:col>
      <xdr:colOff>101600</xdr:colOff>
      <xdr:row>57</xdr:row>
      <xdr:rowOff>148541</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7810500" y="981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139668</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7594111" y="991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141944</xdr:rowOff>
    </xdr:from>
    <xdr:to>
      <xdr:col>36</xdr:col>
      <xdr:colOff>165100</xdr:colOff>
      <xdr:row>58</xdr:row>
      <xdr:rowOff>72094</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6921500" y="991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63221</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6705111" y="100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57142</xdr:rowOff>
    </xdr:from>
    <xdr:to>
      <xdr:col>55</xdr:col>
      <xdr:colOff>0</xdr:colOff>
      <xdr:row>79</xdr:row>
      <xdr:rowOff>71520</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9639300" y="13601692"/>
          <a:ext cx="838200" cy="1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a:extLst>
            <a:ext uri="{FF2B5EF4-FFF2-40B4-BE49-F238E27FC236}">
              <a16:creationId xmlns="" xmlns:a16="http://schemas.microsoft.com/office/drawing/2014/main" id="{00000000-0008-0000-0700-000097010000}"/>
            </a:ext>
          </a:extLst>
        </xdr:cNvPr>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64182</xdr:rowOff>
    </xdr:from>
    <xdr:to>
      <xdr:col>50</xdr:col>
      <xdr:colOff>114300</xdr:colOff>
      <xdr:row>79</xdr:row>
      <xdr:rowOff>71520</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8750300" y="13608732"/>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63173</xdr:rowOff>
    </xdr:from>
    <xdr:to>
      <xdr:col>45</xdr:col>
      <xdr:colOff>177800</xdr:colOff>
      <xdr:row>79</xdr:row>
      <xdr:rowOff>64182</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a:off x="7861300" y="13607723"/>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157879</xdr:rowOff>
    </xdr:from>
    <xdr:to>
      <xdr:col>41</xdr:col>
      <xdr:colOff>50800</xdr:colOff>
      <xdr:row>79</xdr:row>
      <xdr:rowOff>63173</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a:off x="6972300" y="13530979"/>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102085</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594111" y="133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6342</xdr:rowOff>
    </xdr:from>
    <xdr:to>
      <xdr:col>55</xdr:col>
      <xdr:colOff>50800</xdr:colOff>
      <xdr:row>79</xdr:row>
      <xdr:rowOff>107942</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10426700" y="135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114182</xdr:rowOff>
    </xdr:from>
    <xdr:ext cx="534377" cy="259045"/>
    <xdr:sp macro="" textlink="">
      <xdr:nvSpPr>
        <xdr:cNvPr id="426" name="商工費該当値テキスト">
          <a:extLst>
            <a:ext uri="{FF2B5EF4-FFF2-40B4-BE49-F238E27FC236}">
              <a16:creationId xmlns="" xmlns:a16="http://schemas.microsoft.com/office/drawing/2014/main" id="{00000000-0008-0000-0700-0000AA010000}"/>
            </a:ext>
          </a:extLst>
        </xdr:cNvPr>
        <xdr:cNvSpPr txBox="1"/>
      </xdr:nvSpPr>
      <xdr:spPr>
        <a:xfrm>
          <a:off x="10528300" y="1348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20720</xdr:rowOff>
    </xdr:from>
    <xdr:to>
      <xdr:col>50</xdr:col>
      <xdr:colOff>165100</xdr:colOff>
      <xdr:row>79</xdr:row>
      <xdr:rowOff>122320</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9588500" y="135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113447</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9372111" y="1365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13382</xdr:rowOff>
    </xdr:from>
    <xdr:to>
      <xdr:col>46</xdr:col>
      <xdr:colOff>38100</xdr:colOff>
      <xdr:row>79</xdr:row>
      <xdr:rowOff>114982</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8699500" y="135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106109</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8483111" y="1365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12373</xdr:rowOff>
    </xdr:from>
    <xdr:to>
      <xdr:col>41</xdr:col>
      <xdr:colOff>101600</xdr:colOff>
      <xdr:row>79</xdr:row>
      <xdr:rowOff>113973</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7810500" y="135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105100</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7594111" y="1364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107079</xdr:rowOff>
    </xdr:from>
    <xdr:to>
      <xdr:col>36</xdr:col>
      <xdr:colOff>165100</xdr:colOff>
      <xdr:row>79</xdr:row>
      <xdr:rowOff>37229</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6921500" y="1348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53756</xdr:rowOff>
    </xdr:from>
    <xdr:ext cx="599010"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672795" y="1325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77307</xdr:rowOff>
    </xdr:from>
    <xdr:to>
      <xdr:col>55</xdr:col>
      <xdr:colOff>0</xdr:colOff>
      <xdr:row>98</xdr:row>
      <xdr:rowOff>80071</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flipV="1">
          <a:off x="9639300" y="16879407"/>
          <a:ext cx="838200" cy="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a:extLst>
            <a:ext uri="{FF2B5EF4-FFF2-40B4-BE49-F238E27FC236}">
              <a16:creationId xmlns="" xmlns:a16="http://schemas.microsoft.com/office/drawing/2014/main" id="{00000000-0008-0000-0700-0000D0010000}"/>
            </a:ext>
          </a:extLst>
        </xdr:cNvPr>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80071</xdr:rowOff>
    </xdr:from>
    <xdr:to>
      <xdr:col>50</xdr:col>
      <xdr:colOff>114300</xdr:colOff>
      <xdr:row>98</xdr:row>
      <xdr:rowOff>130417</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flipV="1">
          <a:off x="8750300" y="16882171"/>
          <a:ext cx="889000" cy="5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130417</xdr:rowOff>
    </xdr:from>
    <xdr:to>
      <xdr:col>45</xdr:col>
      <xdr:colOff>177800</xdr:colOff>
      <xdr:row>98</xdr:row>
      <xdr:rowOff>151409</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flipV="1">
          <a:off x="7861300" y="16932517"/>
          <a:ext cx="8890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147780</xdr:rowOff>
    </xdr:from>
    <xdr:to>
      <xdr:col>41</xdr:col>
      <xdr:colOff>50800</xdr:colOff>
      <xdr:row>98</xdr:row>
      <xdr:rowOff>151409</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a:off x="6972300" y="16949880"/>
          <a:ext cx="889000" cy="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26507</xdr:rowOff>
    </xdr:from>
    <xdr:to>
      <xdr:col>55</xdr:col>
      <xdr:colOff>50800</xdr:colOff>
      <xdr:row>98</xdr:row>
      <xdr:rowOff>128107</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10426700" y="168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157334</xdr:rowOff>
    </xdr:from>
    <xdr:ext cx="599010" cy="259045"/>
    <xdr:sp macro="" textlink="">
      <xdr:nvSpPr>
        <xdr:cNvPr id="483" name="土木費該当値テキスト">
          <a:extLst>
            <a:ext uri="{FF2B5EF4-FFF2-40B4-BE49-F238E27FC236}">
              <a16:creationId xmlns="" xmlns:a16="http://schemas.microsoft.com/office/drawing/2014/main" id="{00000000-0008-0000-0700-0000E3010000}"/>
            </a:ext>
          </a:extLst>
        </xdr:cNvPr>
        <xdr:cNvSpPr txBox="1"/>
      </xdr:nvSpPr>
      <xdr:spPr>
        <a:xfrm>
          <a:off x="10528300" y="166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29271</xdr:rowOff>
    </xdr:from>
    <xdr:to>
      <xdr:col>50</xdr:col>
      <xdr:colOff>165100</xdr:colOff>
      <xdr:row>98</xdr:row>
      <xdr:rowOff>130871</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9588500" y="1683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147398</xdr:rowOff>
    </xdr:from>
    <xdr:ext cx="59901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339795" y="1660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79617</xdr:rowOff>
    </xdr:from>
    <xdr:to>
      <xdr:col>46</xdr:col>
      <xdr:colOff>38100</xdr:colOff>
      <xdr:row>99</xdr:row>
      <xdr:rowOff>9767</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8699500" y="1688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894</xdr:rowOff>
    </xdr:from>
    <xdr:ext cx="59901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8450795" y="1697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100609</xdr:rowOff>
    </xdr:from>
    <xdr:to>
      <xdr:col>41</xdr:col>
      <xdr:colOff>101600</xdr:colOff>
      <xdr:row>99</xdr:row>
      <xdr:rowOff>30759</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7810500" y="1690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21886</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7594111" y="1699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96980</xdr:rowOff>
    </xdr:from>
    <xdr:to>
      <xdr:col>36</xdr:col>
      <xdr:colOff>165100</xdr:colOff>
      <xdr:row>99</xdr:row>
      <xdr:rowOff>27130</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6921500" y="168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18257</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6705111" y="1699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151627</xdr:rowOff>
    </xdr:from>
    <xdr:to>
      <xdr:col>85</xdr:col>
      <xdr:colOff>127000</xdr:colOff>
      <xdr:row>38</xdr:row>
      <xdr:rowOff>156051</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5481300" y="6666727"/>
          <a:ext cx="8382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 xmlns:a16="http://schemas.microsoft.com/office/drawing/2014/main"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151627</xdr:rowOff>
    </xdr:from>
    <xdr:to>
      <xdr:col>81</xdr:col>
      <xdr:colOff>50800</xdr:colOff>
      <xdr:row>38</xdr:row>
      <xdr:rowOff>158379</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4592300" y="6666727"/>
          <a:ext cx="889000" cy="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156872</xdr:rowOff>
    </xdr:from>
    <xdr:to>
      <xdr:col>76</xdr:col>
      <xdr:colOff>114300</xdr:colOff>
      <xdr:row>38</xdr:row>
      <xdr:rowOff>158379</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a:off x="13703300" y="6671972"/>
          <a:ext cx="8890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130187</xdr:rowOff>
    </xdr:from>
    <xdr:to>
      <xdr:col>71</xdr:col>
      <xdr:colOff>177800</xdr:colOff>
      <xdr:row>38</xdr:row>
      <xdr:rowOff>156872</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a:off x="12814300" y="6645287"/>
          <a:ext cx="889000" cy="2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156184</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3436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105251</xdr:rowOff>
    </xdr:from>
    <xdr:to>
      <xdr:col>85</xdr:col>
      <xdr:colOff>177800</xdr:colOff>
      <xdr:row>39</xdr:row>
      <xdr:rowOff>35401</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6268700" y="66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20178</xdr:rowOff>
    </xdr:from>
    <xdr:ext cx="534377" cy="259045"/>
    <xdr:sp macro="" textlink="">
      <xdr:nvSpPr>
        <xdr:cNvPr id="540" name="消防費該当値テキスト">
          <a:extLst>
            <a:ext uri="{FF2B5EF4-FFF2-40B4-BE49-F238E27FC236}">
              <a16:creationId xmlns="" xmlns:a16="http://schemas.microsoft.com/office/drawing/2014/main" id="{00000000-0008-0000-0700-00001C020000}"/>
            </a:ext>
          </a:extLst>
        </xdr:cNvPr>
        <xdr:cNvSpPr txBox="1"/>
      </xdr:nvSpPr>
      <xdr:spPr>
        <a:xfrm>
          <a:off x="16370300" y="65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100827</xdr:rowOff>
    </xdr:from>
    <xdr:to>
      <xdr:col>81</xdr:col>
      <xdr:colOff>101600</xdr:colOff>
      <xdr:row>39</xdr:row>
      <xdr:rowOff>30977</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5430500" y="66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22104</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5214111" y="670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107579</xdr:rowOff>
    </xdr:from>
    <xdr:to>
      <xdr:col>76</xdr:col>
      <xdr:colOff>165100</xdr:colOff>
      <xdr:row>39</xdr:row>
      <xdr:rowOff>37729</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4541500" y="662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28856</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4325111" y="671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106072</xdr:rowOff>
    </xdr:from>
    <xdr:to>
      <xdr:col>72</xdr:col>
      <xdr:colOff>38100</xdr:colOff>
      <xdr:row>39</xdr:row>
      <xdr:rowOff>36222</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3652500" y="662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27349</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3436111" y="671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79387</xdr:rowOff>
    </xdr:from>
    <xdr:to>
      <xdr:col>67</xdr:col>
      <xdr:colOff>101600</xdr:colOff>
      <xdr:row>39</xdr:row>
      <xdr:rowOff>9537</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2763500" y="65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664</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2547111" y="668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118095</xdr:rowOff>
    </xdr:from>
    <xdr:to>
      <xdr:col>85</xdr:col>
      <xdr:colOff>127000</xdr:colOff>
      <xdr:row>57</xdr:row>
      <xdr:rowOff>121165</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5481300" y="9890745"/>
          <a:ext cx="8382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a:extLst>
            <a:ext uri="{FF2B5EF4-FFF2-40B4-BE49-F238E27FC236}">
              <a16:creationId xmlns="" xmlns:a16="http://schemas.microsoft.com/office/drawing/2014/main" id="{00000000-0008-0000-0700-000040020000}"/>
            </a:ext>
          </a:extLst>
        </xdr:cNvPr>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118095</xdr:rowOff>
    </xdr:from>
    <xdr:to>
      <xdr:col>81</xdr:col>
      <xdr:colOff>50800</xdr:colOff>
      <xdr:row>57</xdr:row>
      <xdr:rowOff>127239</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4592300" y="989074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103663</xdr:rowOff>
    </xdr:from>
    <xdr:to>
      <xdr:col>76</xdr:col>
      <xdr:colOff>114300</xdr:colOff>
      <xdr:row>57</xdr:row>
      <xdr:rowOff>127239</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3703300" y="9876313"/>
          <a:ext cx="889000" cy="2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96732</xdr:rowOff>
    </xdr:from>
    <xdr:to>
      <xdr:col>71</xdr:col>
      <xdr:colOff>177800</xdr:colOff>
      <xdr:row>57</xdr:row>
      <xdr:rowOff>103663</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2814300" y="9183582"/>
          <a:ext cx="889000" cy="69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70365</xdr:rowOff>
    </xdr:from>
    <xdr:to>
      <xdr:col>85</xdr:col>
      <xdr:colOff>177800</xdr:colOff>
      <xdr:row>58</xdr:row>
      <xdr:rowOff>515</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6268700" y="98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156742</xdr:rowOff>
    </xdr:from>
    <xdr:ext cx="534377" cy="259045"/>
    <xdr:sp macro="" textlink="">
      <xdr:nvSpPr>
        <xdr:cNvPr id="595" name="教育費該当値テキスト">
          <a:extLst>
            <a:ext uri="{FF2B5EF4-FFF2-40B4-BE49-F238E27FC236}">
              <a16:creationId xmlns="" xmlns:a16="http://schemas.microsoft.com/office/drawing/2014/main" id="{00000000-0008-0000-0700-000053020000}"/>
            </a:ext>
          </a:extLst>
        </xdr:cNvPr>
        <xdr:cNvSpPr txBox="1"/>
      </xdr:nvSpPr>
      <xdr:spPr>
        <a:xfrm>
          <a:off x="16370300" y="97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67295</xdr:rowOff>
    </xdr:from>
    <xdr:to>
      <xdr:col>81</xdr:col>
      <xdr:colOff>101600</xdr:colOff>
      <xdr:row>57</xdr:row>
      <xdr:rowOff>168895</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5430500" y="98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160022</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5214111" y="993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76439</xdr:rowOff>
    </xdr:from>
    <xdr:to>
      <xdr:col>76</xdr:col>
      <xdr:colOff>165100</xdr:colOff>
      <xdr:row>58</xdr:row>
      <xdr:rowOff>6589</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4541500" y="984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169166</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4325111" y="994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52863</xdr:rowOff>
    </xdr:from>
    <xdr:to>
      <xdr:col>72</xdr:col>
      <xdr:colOff>38100</xdr:colOff>
      <xdr:row>57</xdr:row>
      <xdr:rowOff>154463</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3652500" y="98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145590</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3436111" y="991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45932</xdr:rowOff>
    </xdr:from>
    <xdr:to>
      <xdr:col>67</xdr:col>
      <xdr:colOff>101600</xdr:colOff>
      <xdr:row>53</xdr:row>
      <xdr:rowOff>147532</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2763500" y="913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164059</xdr:rowOff>
    </xdr:from>
    <xdr:ext cx="599010"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2514795" y="890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90951</xdr:rowOff>
    </xdr:from>
    <xdr:to>
      <xdr:col>85</xdr:col>
      <xdr:colOff>127000</xdr:colOff>
      <xdr:row>78</xdr:row>
      <xdr:rowOff>25400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flipV="1">
          <a:off x="15481300" y="13292601"/>
          <a:ext cx="838200" cy="10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30991</xdr:rowOff>
    </xdr:from>
    <xdr:ext cx="534377" cy="259045"/>
    <xdr:sp macro="" textlink="">
      <xdr:nvSpPr>
        <xdr:cNvPr id="629" name="災害復旧費平均値テキスト">
          <a:extLst>
            <a:ext uri="{FF2B5EF4-FFF2-40B4-BE49-F238E27FC236}">
              <a16:creationId xmlns="" xmlns:a16="http://schemas.microsoft.com/office/drawing/2014/main" id="{00000000-0008-0000-0700-000075020000}"/>
            </a:ext>
          </a:extLst>
        </xdr:cNvPr>
        <xdr:cNvSpPr txBox="1"/>
      </xdr:nvSpPr>
      <xdr:spPr>
        <a:xfrm>
          <a:off x="16370300" y="13232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24536</xdr:rowOff>
    </xdr:from>
    <xdr:to>
      <xdr:col>81</xdr:col>
      <xdr:colOff>50800</xdr:colOff>
      <xdr:row>78</xdr:row>
      <xdr:rowOff>25400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4592300" y="13397636"/>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24536</xdr:rowOff>
    </xdr:from>
    <xdr:to>
      <xdr:col>76</xdr:col>
      <xdr:colOff>114300</xdr:colOff>
      <xdr:row>78</xdr:row>
      <xdr:rowOff>24743</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flipV="1">
          <a:off x="13703300" y="13397636"/>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23468</xdr:rowOff>
    </xdr:from>
    <xdr:to>
      <xdr:col>71</xdr:col>
      <xdr:colOff>177800</xdr:colOff>
      <xdr:row>78</xdr:row>
      <xdr:rowOff>24743</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2814300" y="13396568"/>
          <a:ext cx="8890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40151</xdr:rowOff>
    </xdr:from>
    <xdr:to>
      <xdr:col>85</xdr:col>
      <xdr:colOff>177800</xdr:colOff>
      <xdr:row>77</xdr:row>
      <xdr:rowOff>141751</xdr:rowOff>
    </xdr:to>
    <xdr:sp macro="" textlink="">
      <xdr:nvSpPr>
        <xdr:cNvPr id="647" name="楕円 646">
          <a:extLst>
            <a:ext uri="{FF2B5EF4-FFF2-40B4-BE49-F238E27FC236}">
              <a16:creationId xmlns="" xmlns:a16="http://schemas.microsoft.com/office/drawing/2014/main" id="{00000000-0008-0000-0700-000087020000}"/>
            </a:ext>
          </a:extLst>
        </xdr:cNvPr>
        <xdr:cNvSpPr/>
      </xdr:nvSpPr>
      <xdr:spPr>
        <a:xfrm>
          <a:off x="16268700" y="132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170978</xdr:rowOff>
    </xdr:from>
    <xdr:ext cx="534377" cy="259045"/>
    <xdr:sp macro="" textlink="">
      <xdr:nvSpPr>
        <xdr:cNvPr id="648" name="災害復旧費該当値テキスト">
          <a:extLst>
            <a:ext uri="{FF2B5EF4-FFF2-40B4-BE49-F238E27FC236}">
              <a16:creationId xmlns="" xmlns:a16="http://schemas.microsoft.com/office/drawing/2014/main" id="{00000000-0008-0000-0700-000088020000}"/>
            </a:ext>
          </a:extLst>
        </xdr:cNvPr>
        <xdr:cNvSpPr txBox="1"/>
      </xdr:nvSpPr>
      <xdr:spPr>
        <a:xfrm>
          <a:off x="16370300" y="1302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145186</xdr:rowOff>
    </xdr:from>
    <xdr:to>
      <xdr:col>76</xdr:col>
      <xdr:colOff>165100</xdr:colOff>
      <xdr:row>78</xdr:row>
      <xdr:rowOff>75336</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4541500" y="1334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66463</xdr:rowOff>
    </xdr:from>
    <xdr:ext cx="378565"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4403017" y="13439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145393</xdr:rowOff>
    </xdr:from>
    <xdr:to>
      <xdr:col>72</xdr:col>
      <xdr:colOff>38100</xdr:colOff>
      <xdr:row>78</xdr:row>
      <xdr:rowOff>75543</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3652500" y="13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66670</xdr:rowOff>
    </xdr:from>
    <xdr:ext cx="378565"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3514017" y="13439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144118</xdr:rowOff>
    </xdr:from>
    <xdr:to>
      <xdr:col>67</xdr:col>
      <xdr:colOff>101600</xdr:colOff>
      <xdr:row>78</xdr:row>
      <xdr:rowOff>74268</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2763500" y="1334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65395</xdr:rowOff>
    </xdr:from>
    <xdr:ext cx="378565"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2625017" y="1343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85145</xdr:rowOff>
    </xdr:from>
    <xdr:to>
      <xdr:col>85</xdr:col>
      <xdr:colOff>127000</xdr:colOff>
      <xdr:row>97</xdr:row>
      <xdr:rowOff>129074</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5481300" y="16715795"/>
          <a:ext cx="8382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a:extLst>
            <a:ext uri="{FF2B5EF4-FFF2-40B4-BE49-F238E27FC236}">
              <a16:creationId xmlns="" xmlns:a16="http://schemas.microsoft.com/office/drawing/2014/main" id="{00000000-0008-0000-0700-0000AE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83409</xdr:rowOff>
    </xdr:from>
    <xdr:to>
      <xdr:col>81</xdr:col>
      <xdr:colOff>50800</xdr:colOff>
      <xdr:row>97</xdr:row>
      <xdr:rowOff>85145</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4592300" y="16714059"/>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66250</xdr:rowOff>
    </xdr:from>
    <xdr:to>
      <xdr:col>76</xdr:col>
      <xdr:colOff>114300</xdr:colOff>
      <xdr:row>97</xdr:row>
      <xdr:rowOff>83409</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a:off x="13703300" y="16696900"/>
          <a:ext cx="8890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66250</xdr:rowOff>
    </xdr:from>
    <xdr:to>
      <xdr:col>71</xdr:col>
      <xdr:colOff>177800</xdr:colOff>
      <xdr:row>97</xdr:row>
      <xdr:rowOff>67676</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flipV="1">
          <a:off x="12814300" y="16696900"/>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78274</xdr:rowOff>
    </xdr:from>
    <xdr:to>
      <xdr:col>85</xdr:col>
      <xdr:colOff>177800</xdr:colOff>
      <xdr:row>98</xdr:row>
      <xdr:rowOff>8424</xdr:rowOff>
    </xdr:to>
    <xdr:sp macro="" textlink="">
      <xdr:nvSpPr>
        <xdr:cNvPr id="704" name="楕円 703">
          <a:extLst>
            <a:ext uri="{FF2B5EF4-FFF2-40B4-BE49-F238E27FC236}">
              <a16:creationId xmlns="" xmlns:a16="http://schemas.microsoft.com/office/drawing/2014/main" id="{00000000-0008-0000-0700-0000C0020000}"/>
            </a:ext>
          </a:extLst>
        </xdr:cNvPr>
        <xdr:cNvSpPr/>
      </xdr:nvSpPr>
      <xdr:spPr>
        <a:xfrm>
          <a:off x="16268700" y="1670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56701</xdr:rowOff>
    </xdr:from>
    <xdr:ext cx="599010" cy="259045"/>
    <xdr:sp macro="" textlink="">
      <xdr:nvSpPr>
        <xdr:cNvPr id="705" name="公債費該当値テキスト">
          <a:extLst>
            <a:ext uri="{FF2B5EF4-FFF2-40B4-BE49-F238E27FC236}">
              <a16:creationId xmlns="" xmlns:a16="http://schemas.microsoft.com/office/drawing/2014/main" id="{00000000-0008-0000-0700-0000C1020000}"/>
            </a:ext>
          </a:extLst>
        </xdr:cNvPr>
        <xdr:cNvSpPr txBox="1"/>
      </xdr:nvSpPr>
      <xdr:spPr>
        <a:xfrm>
          <a:off x="16370300" y="1668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34345</xdr:rowOff>
    </xdr:from>
    <xdr:to>
      <xdr:col>81</xdr:col>
      <xdr:colOff>101600</xdr:colOff>
      <xdr:row>97</xdr:row>
      <xdr:rowOff>135945</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5430500" y="166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127072</xdr:rowOff>
    </xdr:from>
    <xdr:ext cx="59901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5181795" y="1675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32609</xdr:rowOff>
    </xdr:from>
    <xdr:to>
      <xdr:col>76</xdr:col>
      <xdr:colOff>165100</xdr:colOff>
      <xdr:row>97</xdr:row>
      <xdr:rowOff>134209</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4541500" y="166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150736</xdr:rowOff>
    </xdr:from>
    <xdr:ext cx="59901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4292795" y="1643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15450</xdr:rowOff>
    </xdr:from>
    <xdr:to>
      <xdr:col>72</xdr:col>
      <xdr:colOff>38100</xdr:colOff>
      <xdr:row>97</xdr:row>
      <xdr:rowOff>117050</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3652500" y="166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133577</xdr:rowOff>
    </xdr:from>
    <xdr:ext cx="59901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3403795" y="1642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16876</xdr:rowOff>
    </xdr:from>
    <xdr:to>
      <xdr:col>67</xdr:col>
      <xdr:colOff>101600</xdr:colOff>
      <xdr:row>97</xdr:row>
      <xdr:rowOff>118476</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2763500" y="166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135003</xdr:rowOff>
    </xdr:from>
    <xdr:ext cx="59901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2514795" y="1642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3541</xdr:rowOff>
    </xdr:from>
    <xdr:to>
      <xdr:col>116</xdr:col>
      <xdr:colOff>63500</xdr:colOff>
      <xdr:row>38</xdr:row>
      <xdr:rowOff>128741</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flipV="1">
          <a:off x="21323300" y="5489941"/>
          <a:ext cx="838200" cy="115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32374</xdr:rowOff>
    </xdr:from>
    <xdr:ext cx="469744" cy="259045"/>
    <xdr:sp macro="" textlink="">
      <xdr:nvSpPr>
        <xdr:cNvPr id="741" name="諸支出金平均値テキスト">
          <a:extLst>
            <a:ext uri="{FF2B5EF4-FFF2-40B4-BE49-F238E27FC236}">
              <a16:creationId xmlns="" xmlns:a16="http://schemas.microsoft.com/office/drawing/2014/main" id="{00000000-0008-0000-0700-0000E5020000}"/>
            </a:ext>
          </a:extLst>
        </xdr:cNvPr>
        <xdr:cNvSpPr txBox="1"/>
      </xdr:nvSpPr>
      <xdr:spPr>
        <a:xfrm>
          <a:off x="22212300" y="654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125033</xdr:rowOff>
    </xdr:from>
    <xdr:to>
      <xdr:col>111</xdr:col>
      <xdr:colOff>177800</xdr:colOff>
      <xdr:row>38</xdr:row>
      <xdr:rowOff>128741</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0434300" y="6640133"/>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111134</xdr:rowOff>
    </xdr:from>
    <xdr:to>
      <xdr:col>107</xdr:col>
      <xdr:colOff>50800</xdr:colOff>
      <xdr:row>38</xdr:row>
      <xdr:rowOff>125033</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19545300" y="6626234"/>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3785</xdr:rowOff>
    </xdr:from>
    <xdr:ext cx="469744"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20199428" y="669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111134</xdr:rowOff>
    </xdr:from>
    <xdr:to>
      <xdr:col>102</xdr:col>
      <xdr:colOff>114300</xdr:colOff>
      <xdr:row>38</xdr:row>
      <xdr:rowOff>131096</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flipV="1">
          <a:off x="18656300" y="6626234"/>
          <a:ext cx="889000" cy="1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3909</xdr:rowOff>
    </xdr:from>
    <xdr:ext cx="469744"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19310428" y="669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9560</xdr:rowOff>
    </xdr:from>
    <xdr:ext cx="378565"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18467017" y="669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124191</xdr:rowOff>
    </xdr:from>
    <xdr:to>
      <xdr:col>116</xdr:col>
      <xdr:colOff>114300</xdr:colOff>
      <xdr:row>32</xdr:row>
      <xdr:rowOff>54341</xdr:rowOff>
    </xdr:to>
    <xdr:sp macro="" textlink="">
      <xdr:nvSpPr>
        <xdr:cNvPr id="759" name="楕円 758">
          <a:extLst>
            <a:ext uri="{FF2B5EF4-FFF2-40B4-BE49-F238E27FC236}">
              <a16:creationId xmlns="" xmlns:a16="http://schemas.microsoft.com/office/drawing/2014/main" id="{00000000-0008-0000-0700-0000F7020000}"/>
            </a:ext>
          </a:extLst>
        </xdr:cNvPr>
        <xdr:cNvSpPr/>
      </xdr:nvSpPr>
      <xdr:spPr>
        <a:xfrm>
          <a:off x="22110700" y="54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77218</xdr:rowOff>
    </xdr:from>
    <xdr:ext cx="599010" cy="259045"/>
    <xdr:sp macro="" textlink="">
      <xdr:nvSpPr>
        <xdr:cNvPr id="760" name="諸支出金該当値テキスト">
          <a:extLst>
            <a:ext uri="{FF2B5EF4-FFF2-40B4-BE49-F238E27FC236}">
              <a16:creationId xmlns="" xmlns:a16="http://schemas.microsoft.com/office/drawing/2014/main" id="{00000000-0008-0000-0700-0000F8020000}"/>
            </a:ext>
          </a:extLst>
        </xdr:cNvPr>
        <xdr:cNvSpPr txBox="1"/>
      </xdr:nvSpPr>
      <xdr:spPr>
        <a:xfrm>
          <a:off x="22212300" y="539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77941</xdr:rowOff>
    </xdr:from>
    <xdr:to>
      <xdr:col>112</xdr:col>
      <xdr:colOff>38100</xdr:colOff>
      <xdr:row>39</xdr:row>
      <xdr:rowOff>8091</xdr:rowOff>
    </xdr:to>
    <xdr:sp macro="" textlink="">
      <xdr:nvSpPr>
        <xdr:cNvPr id="761" name="楕円 760">
          <a:extLst>
            <a:ext uri="{FF2B5EF4-FFF2-40B4-BE49-F238E27FC236}">
              <a16:creationId xmlns="" xmlns:a16="http://schemas.microsoft.com/office/drawing/2014/main" id="{00000000-0008-0000-0700-0000F9020000}"/>
            </a:ext>
          </a:extLst>
        </xdr:cNvPr>
        <xdr:cNvSpPr/>
      </xdr:nvSpPr>
      <xdr:spPr>
        <a:xfrm>
          <a:off x="21272500" y="659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170668</xdr:rowOff>
    </xdr:from>
    <xdr:ext cx="469744"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1088428" y="668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74233</xdr:rowOff>
    </xdr:from>
    <xdr:to>
      <xdr:col>107</xdr:col>
      <xdr:colOff>101600</xdr:colOff>
      <xdr:row>39</xdr:row>
      <xdr:rowOff>4383</xdr:rowOff>
    </xdr:to>
    <xdr:sp macro="" textlink="">
      <xdr:nvSpPr>
        <xdr:cNvPr id="763" name="楕円 762">
          <a:extLst>
            <a:ext uri="{FF2B5EF4-FFF2-40B4-BE49-F238E27FC236}">
              <a16:creationId xmlns="" xmlns:a16="http://schemas.microsoft.com/office/drawing/2014/main" id="{00000000-0008-0000-0700-0000FB020000}"/>
            </a:ext>
          </a:extLst>
        </xdr:cNvPr>
        <xdr:cNvSpPr/>
      </xdr:nvSpPr>
      <xdr:spPr>
        <a:xfrm>
          <a:off x="20383500" y="658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20910</xdr:rowOff>
    </xdr:from>
    <xdr:ext cx="469744"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0199428" y="636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60334</xdr:rowOff>
    </xdr:from>
    <xdr:to>
      <xdr:col>102</xdr:col>
      <xdr:colOff>165100</xdr:colOff>
      <xdr:row>38</xdr:row>
      <xdr:rowOff>161934</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19494500" y="65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7011</xdr:rowOff>
    </xdr:from>
    <xdr:ext cx="469744"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9310428" y="635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80296</xdr:rowOff>
    </xdr:from>
    <xdr:to>
      <xdr:col>98</xdr:col>
      <xdr:colOff>38100</xdr:colOff>
      <xdr:row>39</xdr:row>
      <xdr:rowOff>10446</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18605500" y="659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26972</xdr:rowOff>
    </xdr:from>
    <xdr:ext cx="469744"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8421428" y="637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諸支出金が昨対比で大きく増加しているが、これも風力発電事業特別会計への単年のみの増加である。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商工費が増加傾向にあるが、航路待合所の老朽化が進んでいたためここ数年で新規整備をしている。今後は、更新費用のみになってくると思われる。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増加傾向は、当町で高齢化が年々、深刻な状態になっていることを示しているが、住民のための役場であるため財政部局としても不用意な住民支援のカットは要求せず、必要なサービスは継続できるように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54</a:t>
          </a:r>
          <a:r>
            <a:rPr kumimoji="1" lang="ja-JP" altLang="en-US" sz="1200">
              <a:latin typeface="ＭＳ ゴシック" pitchFamily="49" charset="-128"/>
              <a:ea typeface="ＭＳ ゴシック" pitchFamily="49" charset="-128"/>
            </a:rPr>
            <a:t>百万円の積立をした。役場全体で歳出の削減がでたため、取崩しなくできたことは大変良かった。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同規模で推移している。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財政調整基金の取崩しがなかったことが大きな原因で数値が改善した。しかし、今後は、歳入の減少が進んでいくと思われるため安易に一般財源に頼ることなく財政運営を行っていきたい。</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すべての会計で赤字は生じていない。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今後も赤字会計にならないように運営していきたいが、公営企業会計の法的化などで簡易水道事業特別会計や下水道会計で黒字額を出すことが困難になっていくと思われる。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4457057</v>
      </c>
      <c r="BO4" s="461"/>
      <c r="BP4" s="461"/>
      <c r="BQ4" s="461"/>
      <c r="BR4" s="461"/>
      <c r="BS4" s="461"/>
      <c r="BT4" s="461"/>
      <c r="BU4" s="462"/>
      <c r="BV4" s="460">
        <v>4228134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5.8</v>
      </c>
      <c r="CU4" s="642"/>
      <c r="CV4" s="642"/>
      <c r="CW4" s="642"/>
      <c r="CX4" s="642"/>
      <c r="CY4" s="642"/>
      <c r="CZ4" s="642"/>
      <c r="DA4" s="643"/>
      <c r="DB4" s="641">
        <v>5.8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4296502</v>
      </c>
      <c r="BO5" s="466"/>
      <c r="BP5" s="466"/>
      <c r="BQ5" s="466"/>
      <c r="BR5" s="466"/>
      <c r="BS5" s="466"/>
      <c r="BT5" s="466"/>
      <c r="BU5" s="467"/>
      <c r="BV5" s="465">
        <v>4121298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94.4</v>
      </c>
      <c r="CU5" s="436"/>
      <c r="CV5" s="436"/>
      <c r="CW5" s="436"/>
      <c r="CX5" s="436"/>
      <c r="CY5" s="436"/>
      <c r="CZ5" s="436"/>
      <c r="DA5" s="437"/>
      <c r="DB5" s="435">
        <v>95.9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160555</v>
      </c>
      <c r="BO6" s="466"/>
      <c r="BP6" s="466"/>
      <c r="BQ6" s="466"/>
      <c r="BR6" s="466"/>
      <c r="BS6" s="466"/>
      <c r="BT6" s="466"/>
      <c r="BU6" s="467"/>
      <c r="BV6" s="465">
        <v>106836</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97.9</v>
      </c>
      <c r="CU6" s="616"/>
      <c r="CV6" s="616"/>
      <c r="CW6" s="616"/>
      <c r="CX6" s="616"/>
      <c r="CY6" s="616"/>
      <c r="CZ6" s="616"/>
      <c r="DA6" s="617"/>
      <c r="DB6" s="615">
        <v>99.7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57207</v>
      </c>
      <c r="BO7" s="466"/>
      <c r="BP7" s="466"/>
      <c r="BQ7" s="466"/>
      <c r="BR7" s="466"/>
      <c r="BS7" s="466"/>
      <c r="BT7" s="466"/>
      <c r="BU7" s="467"/>
      <c r="BV7" s="465">
        <v>0</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1796827</v>
      </c>
      <c r="CU7" s="466"/>
      <c r="CV7" s="466"/>
      <c r="CW7" s="466"/>
      <c r="CX7" s="466"/>
      <c r="CY7" s="466"/>
      <c r="CZ7" s="466"/>
      <c r="DA7" s="467"/>
      <c r="DB7" s="465">
        <v>1851359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103348</v>
      </c>
      <c r="BO8" s="466"/>
      <c r="BP8" s="466"/>
      <c r="BQ8" s="466"/>
      <c r="BR8" s="466"/>
      <c r="BS8" s="466"/>
      <c r="BT8" s="466"/>
      <c r="BU8" s="467"/>
      <c r="BV8" s="465">
        <v>106836</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0.12</v>
      </c>
      <c r="CU8" s="579"/>
      <c r="CV8" s="579"/>
      <c r="CW8" s="579"/>
      <c r="CX8" s="579"/>
      <c r="CY8" s="579"/>
      <c r="CZ8" s="579"/>
      <c r="DA8" s="580"/>
      <c r="DB8" s="578">
        <v>0.12</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2803</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94</v>
      </c>
      <c r="AV9" s="523"/>
      <c r="AW9" s="523"/>
      <c r="AX9" s="523"/>
      <c r="AY9" s="445" t="s">
        <v>117</v>
      </c>
      <c r="AZ9" s="446"/>
      <c r="BA9" s="446"/>
      <c r="BB9" s="446"/>
      <c r="BC9" s="446"/>
      <c r="BD9" s="446"/>
      <c r="BE9" s="446"/>
      <c r="BF9" s="446"/>
      <c r="BG9" s="446"/>
      <c r="BH9" s="446"/>
      <c r="BI9" s="446"/>
      <c r="BJ9" s="446"/>
      <c r="BK9" s="446"/>
      <c r="BL9" s="446"/>
      <c r="BM9" s="447"/>
      <c r="BN9" s="465">
        <v>-3488</v>
      </c>
      <c r="BO9" s="466"/>
      <c r="BP9" s="466"/>
      <c r="BQ9" s="466"/>
      <c r="BR9" s="466"/>
      <c r="BS9" s="466"/>
      <c r="BT9" s="466"/>
      <c r="BU9" s="467"/>
      <c r="BV9" s="465">
        <v>3118</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13.3</v>
      </c>
      <c r="CU9" s="436"/>
      <c r="CV9" s="436"/>
      <c r="CW9" s="436"/>
      <c r="CX9" s="436"/>
      <c r="CY9" s="436"/>
      <c r="CZ9" s="436"/>
      <c r="DA9" s="437"/>
      <c r="DB9" s="435">
        <v>14.2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3332</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54085</v>
      </c>
      <c r="BO10" s="466"/>
      <c r="BP10" s="466"/>
      <c r="BQ10" s="466"/>
      <c r="BR10" s="466"/>
      <c r="BS10" s="466"/>
      <c r="BT10" s="466"/>
      <c r="BU10" s="467"/>
      <c r="BV10" s="465">
        <v>52121</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x14ac:dyDescent="0.15">
      <c r="A12" s="186"/>
      <c r="B12" s="581" t="s">
        <v>132</v>
      </c>
      <c r="C12" s="582"/>
      <c r="D12" s="582"/>
      <c r="E12" s="582"/>
      <c r="F12" s="582"/>
      <c r="G12" s="582"/>
      <c r="H12" s="582"/>
      <c r="I12" s="582"/>
      <c r="J12" s="582"/>
      <c r="K12" s="583"/>
      <c r="L12" s="590" t="s">
        <v>133</v>
      </c>
      <c r="M12" s="591"/>
      <c r="N12" s="591"/>
      <c r="O12" s="591"/>
      <c r="P12" s="591"/>
      <c r="Q12" s="592"/>
      <c r="R12" s="593">
        <v>2758</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110</v>
      </c>
      <c r="AV12" s="523"/>
      <c r="AW12" s="523"/>
      <c r="AX12" s="523"/>
      <c r="AY12" s="445" t="s">
        <v>137</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55000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131</v>
      </c>
      <c r="CU12" s="579"/>
      <c r="CV12" s="579"/>
      <c r="CW12" s="579"/>
      <c r="CX12" s="579"/>
      <c r="CY12" s="579"/>
      <c r="CZ12" s="579"/>
      <c r="DA12" s="580"/>
      <c r="DB12" s="578" t="s">
        <v>131</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2756</v>
      </c>
      <c r="S13" s="569"/>
      <c r="T13" s="569"/>
      <c r="U13" s="569"/>
      <c r="V13" s="570"/>
      <c r="W13" s="556" t="s">
        <v>140</v>
      </c>
      <c r="X13" s="478"/>
      <c r="Y13" s="478"/>
      <c r="Z13" s="478"/>
      <c r="AA13" s="478"/>
      <c r="AB13" s="479"/>
      <c r="AC13" s="441">
        <v>219</v>
      </c>
      <c r="AD13" s="442"/>
      <c r="AE13" s="442"/>
      <c r="AF13" s="442"/>
      <c r="AG13" s="443"/>
      <c r="AH13" s="441">
        <v>264</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50597</v>
      </c>
      <c r="BO13" s="466"/>
      <c r="BP13" s="466"/>
      <c r="BQ13" s="466"/>
      <c r="BR13" s="466"/>
      <c r="BS13" s="466"/>
      <c r="BT13" s="466"/>
      <c r="BU13" s="467"/>
      <c r="BV13" s="465">
        <v>239</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9.8000000000000007</v>
      </c>
      <c r="CU13" s="436"/>
      <c r="CV13" s="436"/>
      <c r="CW13" s="436"/>
      <c r="CX13" s="436"/>
      <c r="CY13" s="436"/>
      <c r="CZ13" s="436"/>
      <c r="DA13" s="437"/>
      <c r="DB13" s="435">
        <v>10.199999999999999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2867</v>
      </c>
      <c r="S14" s="569"/>
      <c r="T14" s="569"/>
      <c r="U14" s="569"/>
      <c r="V14" s="570"/>
      <c r="W14" s="571"/>
      <c r="X14" s="481"/>
      <c r="Y14" s="481"/>
      <c r="Z14" s="481"/>
      <c r="AA14" s="481"/>
      <c r="AB14" s="482"/>
      <c r="AC14" s="561">
        <v>17.899999999999999</v>
      </c>
      <c r="AD14" s="562"/>
      <c r="AE14" s="562"/>
      <c r="AF14" s="562"/>
      <c r="AG14" s="563"/>
      <c r="AH14" s="561">
        <v>19.399999999999999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131</v>
      </c>
      <c r="CU14" s="573"/>
      <c r="CV14" s="573"/>
      <c r="CW14" s="573"/>
      <c r="CX14" s="573"/>
      <c r="CY14" s="573"/>
      <c r="CZ14" s="573"/>
      <c r="DA14" s="574"/>
      <c r="DB14" s="572" t="s">
        <v>131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2865</v>
      </c>
      <c r="S15" s="569"/>
      <c r="T15" s="569"/>
      <c r="U15" s="569"/>
      <c r="V15" s="570"/>
      <c r="W15" s="556" t="s">
        <v>148</v>
      </c>
      <c r="X15" s="478"/>
      <c r="Y15" s="478"/>
      <c r="Z15" s="478"/>
      <c r="AA15" s="478"/>
      <c r="AB15" s="479"/>
      <c r="AC15" s="441">
        <v>232</v>
      </c>
      <c r="AD15" s="442"/>
      <c r="AE15" s="442"/>
      <c r="AF15" s="442"/>
      <c r="AG15" s="443"/>
      <c r="AH15" s="441">
        <v>270</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203022</v>
      </c>
      <c r="BO15" s="461"/>
      <c r="BP15" s="461"/>
      <c r="BQ15" s="461"/>
      <c r="BR15" s="461"/>
      <c r="BS15" s="461"/>
      <c r="BT15" s="461"/>
      <c r="BU15" s="462"/>
      <c r="BV15" s="460">
        <v>209643</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19</v>
      </c>
      <c r="AD16" s="562"/>
      <c r="AE16" s="562"/>
      <c r="AF16" s="562"/>
      <c r="AG16" s="563"/>
      <c r="AH16" s="561">
        <v>19.8</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1679419</v>
      </c>
      <c r="BO16" s="466"/>
      <c r="BP16" s="466"/>
      <c r="BQ16" s="466"/>
      <c r="BR16" s="466"/>
      <c r="BS16" s="466"/>
      <c r="BT16" s="466"/>
      <c r="BU16" s="467"/>
      <c r="BV16" s="465">
        <v>1729613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771</v>
      </c>
      <c r="AD17" s="442"/>
      <c r="AE17" s="442"/>
      <c r="AF17" s="442"/>
      <c r="AG17" s="443"/>
      <c r="AH17" s="441">
        <v>828</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251603</v>
      </c>
      <c r="BO17" s="466"/>
      <c r="BP17" s="466"/>
      <c r="BQ17" s="466"/>
      <c r="BR17" s="466"/>
      <c r="BS17" s="466"/>
      <c r="BT17" s="466"/>
      <c r="BU17" s="467"/>
      <c r="BV17" s="465">
        <v>262347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34.69</v>
      </c>
      <c r="M18" s="530"/>
      <c r="N18" s="530"/>
      <c r="O18" s="530"/>
      <c r="P18" s="530"/>
      <c r="Q18" s="530"/>
      <c r="R18" s="531"/>
      <c r="S18" s="531"/>
      <c r="T18" s="531"/>
      <c r="U18" s="531"/>
      <c r="V18" s="532"/>
      <c r="W18" s="546"/>
      <c r="X18" s="547"/>
      <c r="Y18" s="547"/>
      <c r="Z18" s="547"/>
      <c r="AA18" s="547"/>
      <c r="AB18" s="557"/>
      <c r="AC18" s="429">
        <v>63.1</v>
      </c>
      <c r="AD18" s="430"/>
      <c r="AE18" s="430"/>
      <c r="AF18" s="430"/>
      <c r="AG18" s="533"/>
      <c r="AH18" s="429">
        <v>60.8</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1726568</v>
      </c>
      <c r="BO18" s="466"/>
      <c r="BP18" s="466"/>
      <c r="BQ18" s="466"/>
      <c r="BR18" s="466"/>
      <c r="BS18" s="466"/>
      <c r="BT18" s="466"/>
      <c r="BU18" s="467"/>
      <c r="BV18" s="465">
        <v>1774470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81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2747645</v>
      </c>
      <c r="BO19" s="466"/>
      <c r="BP19" s="466"/>
      <c r="BQ19" s="466"/>
      <c r="BR19" s="466"/>
      <c r="BS19" s="466"/>
      <c r="BT19" s="466"/>
      <c r="BU19" s="467"/>
      <c r="BV19" s="465">
        <v>3139948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1459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3471086</v>
      </c>
      <c r="BO23" s="466"/>
      <c r="BP23" s="466"/>
      <c r="BQ23" s="466"/>
      <c r="BR23" s="466"/>
      <c r="BS23" s="466"/>
      <c r="BT23" s="466"/>
      <c r="BU23" s="467"/>
      <c r="BV23" s="465">
        <v>3314491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6740</v>
      </c>
      <c r="R24" s="442"/>
      <c r="S24" s="442"/>
      <c r="T24" s="442"/>
      <c r="U24" s="442"/>
      <c r="V24" s="443"/>
      <c r="W24" s="507"/>
      <c r="X24" s="498"/>
      <c r="Y24" s="499"/>
      <c r="Z24" s="438" t="s">
        <v>172</v>
      </c>
      <c r="AA24" s="439"/>
      <c r="AB24" s="439"/>
      <c r="AC24" s="439"/>
      <c r="AD24" s="439"/>
      <c r="AE24" s="439"/>
      <c r="AF24" s="439"/>
      <c r="AG24" s="440"/>
      <c r="AH24" s="441">
        <v>62</v>
      </c>
      <c r="AI24" s="442"/>
      <c r="AJ24" s="442"/>
      <c r="AK24" s="442"/>
      <c r="AL24" s="443"/>
      <c r="AM24" s="441">
        <v>190588</v>
      </c>
      <c r="AN24" s="442"/>
      <c r="AO24" s="442"/>
      <c r="AP24" s="442"/>
      <c r="AQ24" s="442"/>
      <c r="AR24" s="443"/>
      <c r="AS24" s="441">
        <v>3074</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3408446</v>
      </c>
      <c r="BO24" s="466"/>
      <c r="BP24" s="466"/>
      <c r="BQ24" s="466"/>
      <c r="BR24" s="466"/>
      <c r="BS24" s="466"/>
      <c r="BT24" s="466"/>
      <c r="BU24" s="467"/>
      <c r="BV24" s="465">
        <v>3250151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5520</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177</v>
      </c>
      <c r="AN25" s="442"/>
      <c r="AO25" s="442"/>
      <c r="AP25" s="442"/>
      <c r="AQ25" s="442"/>
      <c r="AR25" s="443"/>
      <c r="AS25" s="441" t="s">
        <v>177</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26052</v>
      </c>
      <c r="BO25" s="461"/>
      <c r="BP25" s="461"/>
      <c r="BQ25" s="461"/>
      <c r="BR25" s="461"/>
      <c r="BS25" s="461"/>
      <c r="BT25" s="461"/>
      <c r="BU25" s="462"/>
      <c r="BV25" s="460">
        <v>367140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179</v>
      </c>
      <c r="F26" s="439"/>
      <c r="G26" s="439"/>
      <c r="H26" s="439"/>
      <c r="I26" s="439"/>
      <c r="J26" s="439"/>
      <c r="K26" s="440"/>
      <c r="L26" s="441">
        <v>1</v>
      </c>
      <c r="M26" s="442"/>
      <c r="N26" s="442"/>
      <c r="O26" s="442"/>
      <c r="P26" s="443"/>
      <c r="Q26" s="441">
        <v>5080</v>
      </c>
      <c r="R26" s="442"/>
      <c r="S26" s="442"/>
      <c r="T26" s="442"/>
      <c r="U26" s="442"/>
      <c r="V26" s="443"/>
      <c r="W26" s="507"/>
      <c r="X26" s="498"/>
      <c r="Y26" s="499"/>
      <c r="Z26" s="438" t="s">
        <v>180</v>
      </c>
      <c r="AA26" s="520"/>
      <c r="AB26" s="520"/>
      <c r="AC26" s="520"/>
      <c r="AD26" s="520"/>
      <c r="AE26" s="520"/>
      <c r="AF26" s="520"/>
      <c r="AG26" s="521"/>
      <c r="AH26" s="441" t="s">
        <v>176</v>
      </c>
      <c r="AI26" s="442"/>
      <c r="AJ26" s="442"/>
      <c r="AK26" s="442"/>
      <c r="AL26" s="443"/>
      <c r="AM26" s="441" t="s">
        <v>177</v>
      </c>
      <c r="AN26" s="442"/>
      <c r="AO26" s="442"/>
      <c r="AP26" s="442"/>
      <c r="AQ26" s="442"/>
      <c r="AR26" s="443"/>
      <c r="AS26" s="441" t="s">
        <v>177</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177</v>
      </c>
      <c r="BO26" s="466"/>
      <c r="BP26" s="466"/>
      <c r="BQ26" s="466"/>
      <c r="BR26" s="466"/>
      <c r="BS26" s="466"/>
      <c r="BT26" s="466"/>
      <c r="BU26" s="467"/>
      <c r="BV26" s="465" t="s">
        <v>182</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183</v>
      </c>
      <c r="F27" s="439"/>
      <c r="G27" s="439"/>
      <c r="H27" s="439"/>
      <c r="I27" s="439"/>
      <c r="J27" s="439"/>
      <c r="K27" s="440"/>
      <c r="L27" s="441">
        <v>1</v>
      </c>
      <c r="M27" s="442"/>
      <c r="N27" s="442"/>
      <c r="O27" s="442"/>
      <c r="P27" s="443"/>
      <c r="Q27" s="441">
        <v>2540</v>
      </c>
      <c r="R27" s="442"/>
      <c r="S27" s="442"/>
      <c r="T27" s="442"/>
      <c r="U27" s="442"/>
      <c r="V27" s="443"/>
      <c r="W27" s="507"/>
      <c r="X27" s="498"/>
      <c r="Y27" s="499"/>
      <c r="Z27" s="438" t="s">
        <v>184</v>
      </c>
      <c r="AA27" s="439"/>
      <c r="AB27" s="439"/>
      <c r="AC27" s="439"/>
      <c r="AD27" s="439"/>
      <c r="AE27" s="439"/>
      <c r="AF27" s="439"/>
      <c r="AG27" s="440"/>
      <c r="AH27" s="441" t="s">
        <v>185</v>
      </c>
      <c r="AI27" s="442"/>
      <c r="AJ27" s="442"/>
      <c r="AK27" s="442"/>
      <c r="AL27" s="443"/>
      <c r="AM27" s="441" t="s">
        <v>177</v>
      </c>
      <c r="AN27" s="442"/>
      <c r="AO27" s="442"/>
      <c r="AP27" s="442"/>
      <c r="AQ27" s="442"/>
      <c r="AR27" s="443"/>
      <c r="AS27" s="441" t="s">
        <v>177</v>
      </c>
      <c r="AT27" s="442"/>
      <c r="AU27" s="442"/>
      <c r="AV27" s="442"/>
      <c r="AW27" s="442"/>
      <c r="AX27" s="444"/>
      <c r="AY27" s="471" t="s">
        <v>186</v>
      </c>
      <c r="AZ27" s="472"/>
      <c r="BA27" s="472"/>
      <c r="BB27" s="472"/>
      <c r="BC27" s="472"/>
      <c r="BD27" s="472"/>
      <c r="BE27" s="472"/>
      <c r="BF27" s="472"/>
      <c r="BG27" s="472"/>
      <c r="BH27" s="472"/>
      <c r="BI27" s="472"/>
      <c r="BJ27" s="472"/>
      <c r="BK27" s="472"/>
      <c r="BL27" s="472"/>
      <c r="BM27" s="473"/>
      <c r="BN27" s="468">
        <v>100000</v>
      </c>
      <c r="BO27" s="469"/>
      <c r="BP27" s="469"/>
      <c r="BQ27" s="469"/>
      <c r="BR27" s="469"/>
      <c r="BS27" s="469"/>
      <c r="BT27" s="469"/>
      <c r="BU27" s="470"/>
      <c r="BV27" s="468">
        <v>100000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187</v>
      </c>
      <c r="F28" s="439"/>
      <c r="G28" s="439"/>
      <c r="H28" s="439"/>
      <c r="I28" s="439"/>
      <c r="J28" s="439"/>
      <c r="K28" s="440"/>
      <c r="L28" s="441">
        <v>1</v>
      </c>
      <c r="M28" s="442"/>
      <c r="N28" s="442"/>
      <c r="O28" s="442"/>
      <c r="P28" s="443"/>
      <c r="Q28" s="441">
        <v>2040</v>
      </c>
      <c r="R28" s="442"/>
      <c r="S28" s="442"/>
      <c r="T28" s="442"/>
      <c r="U28" s="442"/>
      <c r="V28" s="443"/>
      <c r="W28" s="507"/>
      <c r="X28" s="498"/>
      <c r="Y28" s="499"/>
      <c r="Z28" s="438" t="s">
        <v>188</v>
      </c>
      <c r="AA28" s="439"/>
      <c r="AB28" s="439"/>
      <c r="AC28" s="439"/>
      <c r="AD28" s="439"/>
      <c r="AE28" s="439"/>
      <c r="AF28" s="439"/>
      <c r="AG28" s="440"/>
      <c r="AH28" s="441" t="s">
        <v>177</v>
      </c>
      <c r="AI28" s="442"/>
      <c r="AJ28" s="442"/>
      <c r="AK28" s="442"/>
      <c r="AL28" s="443"/>
      <c r="AM28" s="441" t="s">
        <v>177</v>
      </c>
      <c r="AN28" s="442"/>
      <c r="AO28" s="442"/>
      <c r="AP28" s="442"/>
      <c r="AQ28" s="442"/>
      <c r="AR28" s="443"/>
      <c r="AS28" s="441" t="s">
        <v>177</v>
      </c>
      <c r="AT28" s="442"/>
      <c r="AU28" s="442"/>
      <c r="AV28" s="442"/>
      <c r="AW28" s="442"/>
      <c r="AX28" s="444"/>
      <c r="AY28" s="448" t="s">
        <v>189</v>
      </c>
      <c r="AZ28" s="449"/>
      <c r="BA28" s="449"/>
      <c r="BB28" s="450"/>
      <c r="BC28" s="457" t="s">
        <v>48</v>
      </c>
      <c r="BD28" s="458"/>
      <c r="BE28" s="458"/>
      <c r="BF28" s="458"/>
      <c r="BG28" s="458"/>
      <c r="BH28" s="458"/>
      <c r="BI28" s="458"/>
      <c r="BJ28" s="458"/>
      <c r="BK28" s="458"/>
      <c r="BL28" s="458"/>
      <c r="BM28" s="459"/>
      <c r="BN28" s="460">
        <v>431994</v>
      </c>
      <c r="BO28" s="461"/>
      <c r="BP28" s="461"/>
      <c r="BQ28" s="461"/>
      <c r="BR28" s="461"/>
      <c r="BS28" s="461"/>
      <c r="BT28" s="461"/>
      <c r="BU28" s="462"/>
      <c r="BV28" s="460">
        <v>377909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190</v>
      </c>
      <c r="F29" s="439"/>
      <c r="G29" s="439"/>
      <c r="H29" s="439"/>
      <c r="I29" s="439"/>
      <c r="J29" s="439"/>
      <c r="K29" s="440"/>
      <c r="L29" s="441">
        <v>8</v>
      </c>
      <c r="M29" s="442"/>
      <c r="N29" s="442"/>
      <c r="O29" s="442"/>
      <c r="P29" s="443"/>
      <c r="Q29" s="441">
        <v>1850</v>
      </c>
      <c r="R29" s="442"/>
      <c r="S29" s="442"/>
      <c r="T29" s="442"/>
      <c r="U29" s="442"/>
      <c r="V29" s="443"/>
      <c r="W29" s="508"/>
      <c r="X29" s="509"/>
      <c r="Y29" s="510"/>
      <c r="Z29" s="438" t="s">
        <v>191</v>
      </c>
      <c r="AA29" s="439"/>
      <c r="AB29" s="439"/>
      <c r="AC29" s="439"/>
      <c r="AD29" s="439"/>
      <c r="AE29" s="439"/>
      <c r="AF29" s="439"/>
      <c r="AG29" s="440"/>
      <c r="AH29" s="441">
        <v>62</v>
      </c>
      <c r="AI29" s="442"/>
      <c r="AJ29" s="442"/>
      <c r="AK29" s="442"/>
      <c r="AL29" s="443"/>
      <c r="AM29" s="441">
        <v>190588</v>
      </c>
      <c r="AN29" s="442"/>
      <c r="AO29" s="442"/>
      <c r="AP29" s="442"/>
      <c r="AQ29" s="442"/>
      <c r="AR29" s="443"/>
      <c r="AS29" s="441">
        <v>3074</v>
      </c>
      <c r="AT29" s="442"/>
      <c r="AU29" s="442"/>
      <c r="AV29" s="442"/>
      <c r="AW29" s="442"/>
      <c r="AX29" s="444"/>
      <c r="AY29" s="451"/>
      <c r="AZ29" s="452"/>
      <c r="BA29" s="452"/>
      <c r="BB29" s="453"/>
      <c r="BC29" s="445" t="s">
        <v>192</v>
      </c>
      <c r="BD29" s="446"/>
      <c r="BE29" s="446"/>
      <c r="BF29" s="446"/>
      <c r="BG29" s="446"/>
      <c r="BH29" s="446"/>
      <c r="BI29" s="446"/>
      <c r="BJ29" s="446"/>
      <c r="BK29" s="446"/>
      <c r="BL29" s="446"/>
      <c r="BM29" s="447"/>
      <c r="BN29" s="465">
        <v>85702</v>
      </c>
      <c r="BO29" s="466"/>
      <c r="BP29" s="466"/>
      <c r="BQ29" s="466"/>
      <c r="BR29" s="466"/>
      <c r="BS29" s="466"/>
      <c r="BT29" s="466"/>
      <c r="BU29" s="467"/>
      <c r="BV29" s="465">
        <v>85681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193</v>
      </c>
      <c r="X30" s="518"/>
      <c r="Y30" s="518"/>
      <c r="Z30" s="518"/>
      <c r="AA30" s="518"/>
      <c r="AB30" s="518"/>
      <c r="AC30" s="518"/>
      <c r="AD30" s="518"/>
      <c r="AE30" s="518"/>
      <c r="AF30" s="518"/>
      <c r="AG30" s="519"/>
      <c r="AH30" s="429">
        <v>95.3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2424836</v>
      </c>
      <c r="BO30" s="469"/>
      <c r="BP30" s="469"/>
      <c r="BQ30" s="469"/>
      <c r="BR30" s="469"/>
      <c r="BS30" s="469"/>
      <c r="BT30" s="469"/>
      <c r="BU30" s="470"/>
      <c r="BV30" s="468">
        <v>2804980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200</v>
      </c>
      <c r="D33" s="428"/>
      <c r="E33" s="427" t="s">
        <v>201</v>
      </c>
      <c r="F33" s="427"/>
      <c r="G33" s="427"/>
      <c r="H33" s="427"/>
      <c r="I33" s="427"/>
      <c r="J33" s="427"/>
      <c r="K33" s="427"/>
      <c r="L33" s="427"/>
      <c r="M33" s="427"/>
      <c r="N33" s="427"/>
      <c r="O33" s="427"/>
      <c r="P33" s="427"/>
      <c r="Q33" s="427"/>
      <c r="R33" s="427"/>
      <c r="S33" s="427"/>
      <c r="T33" s="215"/>
      <c r="U33" s="428" t="s">
        <v>202</v>
      </c>
      <c r="V33" s="428"/>
      <c r="W33" s="427" t="s">
        <v>201</v>
      </c>
      <c r="X33" s="427"/>
      <c r="Y33" s="427"/>
      <c r="Z33" s="427"/>
      <c r="AA33" s="427"/>
      <c r="AB33" s="427"/>
      <c r="AC33" s="427"/>
      <c r="AD33" s="427"/>
      <c r="AE33" s="427"/>
      <c r="AF33" s="427"/>
      <c r="AG33" s="427"/>
      <c r="AH33" s="427"/>
      <c r="AI33" s="427"/>
      <c r="AJ33" s="427"/>
      <c r="AK33" s="427"/>
      <c r="AL33" s="215"/>
      <c r="AM33" s="428" t="s">
        <v>203</v>
      </c>
      <c r="AN33" s="428"/>
      <c r="AO33" s="427" t="s">
        <v>201</v>
      </c>
      <c r="AP33" s="427"/>
      <c r="AQ33" s="427"/>
      <c r="AR33" s="427"/>
      <c r="AS33" s="427"/>
      <c r="AT33" s="427"/>
      <c r="AU33" s="427"/>
      <c r="AV33" s="427"/>
      <c r="AW33" s="427"/>
      <c r="AX33" s="427"/>
      <c r="AY33" s="427"/>
      <c r="AZ33" s="427"/>
      <c r="BA33" s="427"/>
      <c r="BB33" s="427"/>
      <c r="BC33" s="427"/>
      <c r="BD33" s="216"/>
      <c r="BE33" s="427" t="s">
        <v>204</v>
      </c>
      <c r="BF33" s="427"/>
      <c r="BG33" s="427" t="s">
        <v>205</v>
      </c>
      <c r="BH33" s="427"/>
      <c r="BI33" s="427"/>
      <c r="BJ33" s="427"/>
      <c r="BK33" s="427"/>
      <c r="BL33" s="427"/>
      <c r="BM33" s="427"/>
      <c r="BN33" s="427"/>
      <c r="BO33" s="427"/>
      <c r="BP33" s="427"/>
      <c r="BQ33" s="427"/>
      <c r="BR33" s="427"/>
      <c r="BS33" s="427"/>
      <c r="BT33" s="427"/>
      <c r="BU33" s="427"/>
      <c r="BV33" s="216"/>
      <c r="BW33" s="428" t="s">
        <v>204</v>
      </c>
      <c r="BX33" s="428"/>
      <c r="BY33" s="427" t="s">
        <v>206</v>
      </c>
      <c r="BZ33" s="427"/>
      <c r="CA33" s="427"/>
      <c r="CB33" s="427"/>
      <c r="CC33" s="427"/>
      <c r="CD33" s="427"/>
      <c r="CE33" s="427"/>
      <c r="CF33" s="427"/>
      <c r="CG33" s="427"/>
      <c r="CH33" s="427"/>
      <c r="CI33" s="427"/>
      <c r="CJ33" s="427"/>
      <c r="CK33" s="427"/>
      <c r="CL33" s="427"/>
      <c r="CM33" s="427"/>
      <c r="CN33" s="215"/>
      <c r="CO33" s="428" t="s">
        <v>203</v>
      </c>
      <c r="CP33" s="428"/>
      <c r="CQ33" s="427" t="s">
        <v>207</v>
      </c>
      <c r="CR33" s="427"/>
      <c r="CS33" s="427"/>
      <c r="CT33" s="427"/>
      <c r="CU33" s="427"/>
      <c r="CV33" s="427"/>
      <c r="CW33" s="427"/>
      <c r="CX33" s="427"/>
      <c r="CY33" s="427"/>
      <c r="CZ33" s="427"/>
      <c r="DA33" s="427"/>
      <c r="DB33" s="427"/>
      <c r="DC33" s="427"/>
      <c r="DD33" s="427"/>
      <c r="DE33" s="427"/>
      <c r="DF33" s="215"/>
      <c r="DG33" s="426" t="s">
        <v>208</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IF('各会計、関係団体の財政状況及び健全化判断比率'!B32="","",'各会計、関係団体の財政状況及び健全化判断比率'!B32)</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14</v>
      </c>
      <c r="BX34" s="424"/>
      <c r="BY34" s="423" t="str">
        <f>IF('各会計、関係団体の財政状況及び健全化判断比率'!B68="","",'各会計、関係団体の財政状況及び健全化判断比率'!B68)</f>
        <v>周東環境衛生組合（一般会計）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24</v>
      </c>
      <c r="CP34" s="424"/>
      <c r="CQ34" s="423" t="str">
        <f>IF('各会計、関係団体の財政状況及び健全化判断比率'!BS7="","",'各会計、関係団体の財政状況及び健全化判断比率'!BS7)</f>
        <v>上関航運</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へき地診療所事業特別会計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15</v>
      </c>
      <c r="BX35" s="424"/>
      <c r="BY35" s="423" t="str">
        <f>IF('各会計、関係団体の財政状況及び健全化判断比率'!B69="","",'各会計、関係団体の財政状況及び健全化判断比率'!B69)</f>
        <v>柳井地区広域消防組合（一般会計）</v>
      </c>
      <c r="BZ35" s="423"/>
      <c r="CA35" s="423"/>
      <c r="CB35" s="423"/>
      <c r="CC35" s="423"/>
      <c r="CD35" s="423"/>
      <c r="CE35" s="423"/>
      <c r="CF35" s="423"/>
      <c r="CG35" s="423"/>
      <c r="CH35" s="423"/>
      <c r="CI35" s="423"/>
      <c r="CJ35" s="423"/>
      <c r="CK35" s="423"/>
      <c r="CL35" s="423"/>
      <c r="CM35" s="423"/>
      <c r="CN35" s="213"/>
      <c r="CO35" s="424">
        <f t="shared" ref="CO35:CO43" si="3">IF(CQ35="","",CO34+1)</f>
        <v>25</v>
      </c>
      <c r="CP35" s="424"/>
      <c r="CQ35" s="423" t="str">
        <f>IF('各会計、関係団体の財政状況及び健全化判断比率'!BS8="","",'各会計、関係団体の財政状況及び健全化判断比率'!BS8)</f>
        <v>上関町土地開発公社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へき地歯科診療所事業特別会計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介護保険特別会計（保険事業勘定）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IF('各会計、関係団体の財政状況及び健全化判断比率'!B34="","",'各会計、関係団体の財政状況及び健全化判断比率'!B34)</f>
        <v>漁業集落排水事業特別会計</v>
      </c>
      <c r="BH36" s="423"/>
      <c r="BI36" s="423"/>
      <c r="BJ36" s="423"/>
      <c r="BK36" s="423"/>
      <c r="BL36" s="423"/>
      <c r="BM36" s="423"/>
      <c r="BN36" s="423"/>
      <c r="BO36" s="423"/>
      <c r="BP36" s="423"/>
      <c r="BQ36" s="423"/>
      <c r="BR36" s="423"/>
      <c r="BS36" s="423"/>
      <c r="BT36" s="423"/>
      <c r="BU36" s="423"/>
      <c r="BV36" s="213"/>
      <c r="BW36" s="424">
        <f t="shared" si="2"/>
        <v>16</v>
      </c>
      <c r="BX36" s="424"/>
      <c r="BY36" s="423" t="str">
        <f>IF('各会計、関係団体の財政状況及び健全化判断比率'!B70="","",'各会計、関係団体の財政状況及び健全化判断比率'!B70)</f>
        <v>柳井地域広域水道企業団（水道用供給事業会計）</v>
      </c>
      <c r="BZ36" s="423"/>
      <c r="CA36" s="423"/>
      <c r="CB36" s="423"/>
      <c r="CC36" s="423"/>
      <c r="CD36" s="423"/>
      <c r="CE36" s="423"/>
      <c r="CF36" s="423"/>
      <c r="CG36" s="423"/>
      <c r="CH36" s="423"/>
      <c r="CI36" s="423"/>
      <c r="CJ36" s="423"/>
      <c r="CK36" s="423"/>
      <c r="CL36" s="423"/>
      <c r="CM36" s="423"/>
      <c r="CN36" s="213"/>
      <c r="CO36" s="424">
        <f t="shared" si="3"/>
        <v>26</v>
      </c>
      <c r="CP36" s="424"/>
      <c r="CQ36" s="423" t="str">
        <f>IF('各会計、関係団体の財政状況及び健全化判断比率'!BS9="","",'各会計、関係団体の財政状況及び健全化判断比率'!BS9)</f>
        <v>なごみ</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用地取得事業特別会計</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介護保険特別会計（介護サービス事業勘定）</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12</v>
      </c>
      <c r="BF37" s="424"/>
      <c r="BG37" s="423" t="str">
        <f>IF('各会計、関係団体の財政状況及び健全化判断比率'!B35="","",'各会計、関係団体の財政状況及び健全化判断比率'!B35)</f>
        <v>航運事業特別会計</v>
      </c>
      <c r="BH37" s="423"/>
      <c r="BI37" s="423"/>
      <c r="BJ37" s="423"/>
      <c r="BK37" s="423"/>
      <c r="BL37" s="423"/>
      <c r="BM37" s="423"/>
      <c r="BN37" s="423"/>
      <c r="BO37" s="423"/>
      <c r="BP37" s="423"/>
      <c r="BQ37" s="423"/>
      <c r="BR37" s="423"/>
      <c r="BS37" s="423"/>
      <c r="BT37" s="423"/>
      <c r="BU37" s="423"/>
      <c r="BV37" s="213"/>
      <c r="BW37" s="424">
        <f t="shared" si="2"/>
        <v>17</v>
      </c>
      <c r="BX37" s="424"/>
      <c r="BY37" s="423" t="str">
        <f>IF('各会計、関係団体の財政状況及び健全化判断比率'!B71="","",'各会計、関係団体の財政状況及び健全化判断比率'!B71)</f>
        <v>山口県市町総合事務組合（一般会計）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13</v>
      </c>
      <c r="BF38" s="424"/>
      <c r="BG38" s="423" t="str">
        <f>IF('各会計、関係団体の財政状況及び健全化判断比率'!B36="","",'各会計、関係団体の財政状況及び健全化判断比率'!B36)</f>
        <v>風力発電事業特別会計</v>
      </c>
      <c r="BH38" s="423"/>
      <c r="BI38" s="423"/>
      <c r="BJ38" s="423"/>
      <c r="BK38" s="423"/>
      <c r="BL38" s="423"/>
      <c r="BM38" s="423"/>
      <c r="BN38" s="423"/>
      <c r="BO38" s="423"/>
      <c r="BP38" s="423"/>
      <c r="BQ38" s="423"/>
      <c r="BR38" s="423"/>
      <c r="BS38" s="423"/>
      <c r="BT38" s="423"/>
      <c r="BU38" s="423"/>
      <c r="BV38" s="213"/>
      <c r="BW38" s="424">
        <f t="shared" si="2"/>
        <v>18</v>
      </c>
      <c r="BX38" s="424"/>
      <c r="BY38" s="423" t="str">
        <f>IF('各会計、関係団体の財政状況及び健全化判断比率'!B72="","",'各会計、関係団体の財政状況及び健全化判断比率'!B72)</f>
        <v>山口県市町総合事務組合（退職手当特別会計）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19</v>
      </c>
      <c r="BX39" s="424"/>
      <c r="BY39" s="423" t="str">
        <f>IF('各会計、関係団体の財政状況及び健全化判断比率'!B73="","",'各会計、関係団体の財政状況及び健全化判断比率'!B73)</f>
        <v>山口県市町総合事務組合（消防団員補償等特別会計）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20</v>
      </c>
      <c r="BX40" s="424"/>
      <c r="BY40" s="423" t="str">
        <f>IF('各会計、関係団体の財政状況及び健全化判断比率'!B74="","",'各会計、関係団体の財政状況及び健全化判断比率'!B74)</f>
        <v>山口県市町総合事務組合（非常勤職員公務災害補償特別会計）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21</v>
      </c>
      <c r="BX41" s="424"/>
      <c r="BY41" s="423" t="str">
        <f>IF('各会計、関係団体の財政状況及び健全化判断比率'!B75="","",'各会計、関係団体の財政状況及び健全化判断比率'!B75)</f>
        <v>山口県市町総合事務組合（山口県市町公平委員会特別会計）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22</v>
      </c>
      <c r="BX42" s="424"/>
      <c r="BY42" s="423" t="str">
        <f>IF('各会計、関係団体の財政状況及び健全化判断比率'!B76="","",'各会計、関係団体の財政状況及び健全化判断比率'!B76)</f>
        <v>山口県市町総合事務組合（交通災害共済特別会計）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23</v>
      </c>
      <c r="BX43" s="424"/>
      <c r="BY43" s="423" t="str">
        <f>IF('各会計、関係団体の財政状況及び健全化判断比率'!B77="","",'各会計、関係団体の財政状況及び健全化判断比率'!B77)</f>
        <v>山口県市町総合事務組合（山口県自治会館管理特別会計）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JrOUIH1DWwEJukrYn1CHKWBvY3KcygupO+Bk5H6EgsII14D/2pO97/c87HR593tCzTy8G9vDxr278f9K7aCZg==" saltValue="0CmZr4gymEG06Ker30S4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K41" sqref="K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4" t="s">
        <v>571</v>
      </c>
      <c r="D34" s="1244"/>
      <c r="E34" s="1245"/>
      <c r="F34" s="32">
        <v>6.34</v>
      </c>
      <c r="G34" s="33">
        <v>5.1100000000000003</v>
      </c>
      <c r="H34" s="33">
        <v>5.41</v>
      </c>
      <c r="I34" s="33">
        <v>5.77</v>
      </c>
      <c r="J34" s="34">
        <v>5.75</v>
      </c>
      <c r="K34" s="22"/>
      <c r="L34" s="22"/>
      <c r="M34" s="22"/>
      <c r="N34" s="22"/>
      <c r="O34" s="22"/>
      <c r="P34" s="22"/>
    </row>
    <row r="35" spans="1:16" ht="39" customHeight="1" x14ac:dyDescent="0.15">
      <c r="A35" s="22"/>
      <c r="B35" s="35"/>
      <c r="C35" s="1238" t="s">
        <v>572</v>
      </c>
      <c r="D35" s="1239"/>
      <c r="E35" s="1240"/>
      <c r="F35" s="36" t="s">
        <v>522</v>
      </c>
      <c r="G35" s="37" t="s">
        <v>522</v>
      </c>
      <c r="H35" s="37" t="s">
        <v>522</v>
      </c>
      <c r="I35" s="37">
        <v>0</v>
      </c>
      <c r="J35" s="38">
        <v>1.6</v>
      </c>
      <c r="K35" s="22"/>
      <c r="L35" s="22"/>
      <c r="M35" s="22"/>
      <c r="N35" s="22"/>
      <c r="O35" s="22"/>
      <c r="P35" s="22"/>
    </row>
    <row r="36" spans="1:16" ht="39" customHeight="1" x14ac:dyDescent="0.15">
      <c r="A36" s="22"/>
      <c r="B36" s="35"/>
      <c r="C36" s="1238" t="s">
        <v>573</v>
      </c>
      <c r="D36" s="1239"/>
      <c r="E36" s="1240"/>
      <c r="F36" s="36">
        <v>0.67</v>
      </c>
      <c r="G36" s="37">
        <v>1.58</v>
      </c>
      <c r="H36" s="37">
        <v>1.59</v>
      </c>
      <c r="I36" s="37">
        <v>0.83</v>
      </c>
      <c r="J36" s="38">
        <v>1.59</v>
      </c>
      <c r="K36" s="22"/>
      <c r="L36" s="22"/>
      <c r="M36" s="22"/>
      <c r="N36" s="22"/>
      <c r="O36" s="22"/>
      <c r="P36" s="22"/>
    </row>
    <row r="37" spans="1:16" ht="39" customHeight="1" x14ac:dyDescent="0.15">
      <c r="A37" s="22"/>
      <c r="B37" s="35"/>
      <c r="C37" s="1238" t="s">
        <v>574</v>
      </c>
      <c r="D37" s="1239"/>
      <c r="E37" s="1240"/>
      <c r="F37" s="36">
        <v>0.03</v>
      </c>
      <c r="G37" s="37">
        <v>7.0000000000000007E-2</v>
      </c>
      <c r="H37" s="37">
        <v>0.15</v>
      </c>
      <c r="I37" s="37">
        <v>0.61</v>
      </c>
      <c r="J37" s="38">
        <v>0.73</v>
      </c>
      <c r="K37" s="22"/>
      <c r="L37" s="22"/>
      <c r="M37" s="22"/>
      <c r="N37" s="22"/>
      <c r="O37" s="22"/>
      <c r="P37" s="22"/>
    </row>
    <row r="38" spans="1:16" ht="39" customHeight="1" x14ac:dyDescent="0.15">
      <c r="A38" s="22"/>
      <c r="B38" s="35"/>
      <c r="C38" s="1238" t="s">
        <v>575</v>
      </c>
      <c r="D38" s="1239"/>
      <c r="E38" s="1240"/>
      <c r="F38" s="36">
        <v>0.38</v>
      </c>
      <c r="G38" s="37">
        <v>1</v>
      </c>
      <c r="H38" s="37">
        <v>0.71</v>
      </c>
      <c r="I38" s="37">
        <v>0.62</v>
      </c>
      <c r="J38" s="38">
        <v>0.68</v>
      </c>
      <c r="K38" s="22"/>
      <c r="L38" s="22"/>
      <c r="M38" s="22"/>
      <c r="N38" s="22"/>
      <c r="O38" s="22"/>
      <c r="P38" s="22"/>
    </row>
    <row r="39" spans="1:16" ht="39" customHeight="1" x14ac:dyDescent="0.15">
      <c r="A39" s="22"/>
      <c r="B39" s="35"/>
      <c r="C39" s="1238" t="s">
        <v>576</v>
      </c>
      <c r="D39" s="1239"/>
      <c r="E39" s="1240"/>
      <c r="F39" s="36">
        <v>0.01</v>
      </c>
      <c r="G39" s="37">
        <v>0.03</v>
      </c>
      <c r="H39" s="37">
        <v>0.01</v>
      </c>
      <c r="I39" s="37">
        <v>0.01</v>
      </c>
      <c r="J39" s="38">
        <v>0.05</v>
      </c>
      <c r="K39" s="22"/>
      <c r="L39" s="22"/>
      <c r="M39" s="22"/>
      <c r="N39" s="22"/>
      <c r="O39" s="22"/>
      <c r="P39" s="22"/>
    </row>
    <row r="40" spans="1:16" ht="39" customHeight="1" x14ac:dyDescent="0.15">
      <c r="A40" s="22"/>
      <c r="B40" s="35"/>
      <c r="C40" s="1238" t="s">
        <v>577</v>
      </c>
      <c r="D40" s="1239"/>
      <c r="E40" s="1240"/>
      <c r="F40" s="36">
        <v>0</v>
      </c>
      <c r="G40" s="37">
        <v>0</v>
      </c>
      <c r="H40" s="37">
        <v>0</v>
      </c>
      <c r="I40" s="37">
        <v>0</v>
      </c>
      <c r="J40" s="38">
        <v>0.02</v>
      </c>
      <c r="K40" s="22"/>
      <c r="L40" s="22"/>
      <c r="M40" s="22"/>
      <c r="N40" s="22"/>
      <c r="O40" s="22"/>
      <c r="P40" s="22"/>
    </row>
    <row r="41" spans="1:16" ht="39" customHeight="1" x14ac:dyDescent="0.15">
      <c r="A41" s="22"/>
      <c r="B41" s="35"/>
      <c r="C41" s="1238" t="s">
        <v>578</v>
      </c>
      <c r="D41" s="1239"/>
      <c r="E41" s="1240"/>
      <c r="F41" s="36">
        <v>0.03</v>
      </c>
      <c r="G41" s="37">
        <v>0.03</v>
      </c>
      <c r="H41" s="37">
        <v>0.03</v>
      </c>
      <c r="I41" s="37">
        <v>0.03</v>
      </c>
      <c r="J41" s="38">
        <v>0.02</v>
      </c>
      <c r="K41" s="22"/>
      <c r="L41" s="22"/>
      <c r="M41" s="22"/>
      <c r="N41" s="22"/>
      <c r="O41" s="22"/>
      <c r="P41" s="22"/>
    </row>
    <row r="42" spans="1:16" ht="39" customHeight="1" x14ac:dyDescent="0.15">
      <c r="A42" s="22"/>
      <c r="B42" s="39"/>
      <c r="C42" s="1238" t="s">
        <v>579</v>
      </c>
      <c r="D42" s="1239"/>
      <c r="E42" s="1240"/>
      <c r="F42" s="36" t="s">
        <v>522</v>
      </c>
      <c r="G42" s="37" t="s">
        <v>522</v>
      </c>
      <c r="H42" s="37" t="s">
        <v>522</v>
      </c>
      <c r="I42" s="37" t="s">
        <v>522</v>
      </c>
      <c r="J42" s="38" t="s">
        <v>522</v>
      </c>
      <c r="K42" s="22"/>
      <c r="L42" s="22"/>
      <c r="M42" s="22"/>
      <c r="N42" s="22"/>
      <c r="O42" s="22"/>
      <c r="P42" s="22"/>
    </row>
    <row r="43" spans="1:16" ht="39" customHeight="1" thickBot="1" x14ac:dyDescent="0.2">
      <c r="A43" s="22"/>
      <c r="B43" s="40"/>
      <c r="C43" s="1241" t="s">
        <v>580</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U/hCY6WCf+KWsXr3PF//0IQVR9mFPUHysxLJpnVoi3wTXTM+B5oulQtb8higJ/VMyDpmdqWER3X2TmSqH/Mlg==" saltValue="uBbHOjjTBLQMxJwT+PUk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534</v>
      </c>
      <c r="L45" s="60">
        <v>514</v>
      </c>
      <c r="M45" s="60">
        <v>468</v>
      </c>
      <c r="N45" s="60">
        <v>453</v>
      </c>
      <c r="O45" s="61">
        <v>373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522</v>
      </c>
      <c r="L46" s="64" t="s">
        <v>522</v>
      </c>
      <c r="M46" s="64" t="s">
        <v>522</v>
      </c>
      <c r="N46" s="64" t="s">
        <v>522</v>
      </c>
      <c r="O46" s="65" t="s">
        <v>522</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522</v>
      </c>
      <c r="L47" s="64" t="s">
        <v>522</v>
      </c>
      <c r="M47" s="64" t="s">
        <v>522</v>
      </c>
      <c r="N47" s="64" t="s">
        <v>522</v>
      </c>
      <c r="O47" s="65" t="s">
        <v>522</v>
      </c>
      <c r="P47" s="48"/>
      <c r="Q47" s="48"/>
      <c r="R47" s="48"/>
      <c r="S47" s="48"/>
      <c r="T47" s="48"/>
      <c r="U47" s="48"/>
    </row>
    <row r="48" spans="1:21" ht="30.75" customHeight="1" x14ac:dyDescent="0.15">
      <c r="A48" s="48"/>
      <c r="B48" s="1266"/>
      <c r="C48" s="1267"/>
      <c r="D48" s="62"/>
      <c r="E48" s="1248" t="s">
        <v>15</v>
      </c>
      <c r="F48" s="1248"/>
      <c r="G48" s="1248"/>
      <c r="H48" s="1248"/>
      <c r="I48" s="1248"/>
      <c r="J48" s="1249"/>
      <c r="K48" s="63">
        <v>53</v>
      </c>
      <c r="L48" s="64">
        <v>43</v>
      </c>
      <c r="M48" s="64">
        <v>44</v>
      </c>
      <c r="N48" s="64">
        <v>43</v>
      </c>
      <c r="O48" s="65">
        <v>41</v>
      </c>
      <c r="P48" s="48"/>
      <c r="Q48" s="48"/>
      <c r="R48" s="48"/>
      <c r="S48" s="48"/>
      <c r="T48" s="48"/>
      <c r="U48" s="48"/>
    </row>
    <row r="49" spans="1:21" ht="30.75" customHeight="1" x14ac:dyDescent="0.15">
      <c r="A49" s="48"/>
      <c r="B49" s="1266"/>
      <c r="C49" s="1267"/>
      <c r="D49" s="62"/>
      <c r="E49" s="1248" t="s">
        <v>16</v>
      </c>
      <c r="F49" s="1248"/>
      <c r="G49" s="1248"/>
      <c r="H49" s="1248"/>
      <c r="I49" s="1248"/>
      <c r="J49" s="1249"/>
      <c r="K49" s="63">
        <v>6</v>
      </c>
      <c r="L49" s="64">
        <v>8</v>
      </c>
      <c r="M49" s="64">
        <v>11</v>
      </c>
      <c r="N49" s="64">
        <v>9</v>
      </c>
      <c r="O49" s="65">
        <v>9</v>
      </c>
      <c r="P49" s="48"/>
      <c r="Q49" s="48"/>
      <c r="R49" s="48"/>
      <c r="S49" s="48"/>
      <c r="T49" s="48"/>
      <c r="U49" s="48"/>
    </row>
    <row r="50" spans="1:21" ht="30.75" customHeight="1" x14ac:dyDescent="0.15">
      <c r="A50" s="48"/>
      <c r="B50" s="1266"/>
      <c r="C50" s="1267"/>
      <c r="D50" s="62"/>
      <c r="E50" s="1248" t="s">
        <v>17</v>
      </c>
      <c r="F50" s="1248"/>
      <c r="G50" s="1248"/>
      <c r="H50" s="1248"/>
      <c r="I50" s="1248"/>
      <c r="J50" s="1249"/>
      <c r="K50" s="63">
        <v>5</v>
      </c>
      <c r="L50" s="64">
        <v>5</v>
      </c>
      <c r="M50" s="64">
        <v>5</v>
      </c>
      <c r="N50" s="64">
        <v>5</v>
      </c>
      <c r="O50" s="65">
        <v>5</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1</v>
      </c>
      <c r="M51" s="64">
        <v>2</v>
      </c>
      <c r="N51" s="64">
        <v>1</v>
      </c>
      <c r="O51" s="65">
        <v>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452</v>
      </c>
      <c r="L52" s="64">
        <v>413</v>
      </c>
      <c r="M52" s="64">
        <v>368</v>
      </c>
      <c r="N52" s="64">
        <v>354</v>
      </c>
      <c r="O52" s="65">
        <v>300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146</v>
      </c>
      <c r="L53" s="69">
        <v>158</v>
      </c>
      <c r="M53" s="69">
        <v>162</v>
      </c>
      <c r="N53" s="69">
        <v>157</v>
      </c>
      <c r="O53" s="70">
        <v>129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603</v>
      </c>
      <c r="L57" s="83" t="s">
        <v>603</v>
      </c>
      <c r="M57" s="83" t="s">
        <v>603</v>
      </c>
      <c r="N57" s="83" t="s">
        <v>603</v>
      </c>
      <c r="O57" s="84" t="s">
        <v>603</v>
      </c>
    </row>
    <row r="58" spans="1:21" ht="31.5" customHeight="1" thickBot="1" x14ac:dyDescent="0.2">
      <c r="B58" s="1256"/>
      <c r="C58" s="1257"/>
      <c r="D58" s="1261" t="s">
        <v>27</v>
      </c>
      <c r="E58" s="1262"/>
      <c r="F58" s="1262"/>
      <c r="G58" s="1262"/>
      <c r="H58" s="1262"/>
      <c r="I58" s="1262"/>
      <c r="J58" s="1263"/>
      <c r="K58" s="85" t="s">
        <v>603</v>
      </c>
      <c r="L58" s="86" t="s">
        <v>603</v>
      </c>
      <c r="M58" s="86" t="s">
        <v>603</v>
      </c>
      <c r="N58" s="86" t="s">
        <v>603</v>
      </c>
      <c r="O58" s="87" t="s">
        <v>603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NLCTixfTjevTqCaDsmsPDA1ihvZF+zwA52Dx2m7h+83lVLFVA0wn5FTr2VPLDIhntm/5N4RWvK/5UsgyEd2GA==" saltValue="WL+w9qb8tgObDQdz8+w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Q54" sqref="Q5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84" t="s">
        <v>30</v>
      </c>
      <c r="C41" s="1285"/>
      <c r="D41" s="101"/>
      <c r="E41" s="1286" t="s">
        <v>31</v>
      </c>
      <c r="F41" s="1286"/>
      <c r="G41" s="1286"/>
      <c r="H41" s="1287"/>
      <c r="I41" s="102">
        <v>3552</v>
      </c>
      <c r="J41" s="103">
        <v>3365</v>
      </c>
      <c r="K41" s="103">
        <v>3234</v>
      </c>
      <c r="L41" s="103">
        <v>3314</v>
      </c>
      <c r="M41" s="104">
        <v>3471</v>
      </c>
    </row>
    <row r="42" spans="2:13" ht="27.75" customHeight="1" x14ac:dyDescent="0.15">
      <c r="B42" s="1274"/>
      <c r="C42" s="1275"/>
      <c r="D42" s="105"/>
      <c r="E42" s="1278" t="s">
        <v>32</v>
      </c>
      <c r="F42" s="1278"/>
      <c r="G42" s="1278"/>
      <c r="H42" s="1279"/>
      <c r="I42" s="106">
        <v>18</v>
      </c>
      <c r="J42" s="107">
        <v>14</v>
      </c>
      <c r="K42" s="107">
        <v>9</v>
      </c>
      <c r="L42" s="107">
        <v>5</v>
      </c>
      <c r="M42" s="108" t="s">
        <v>522</v>
      </c>
    </row>
    <row r="43" spans="2:13" ht="27.75" customHeight="1" x14ac:dyDescent="0.15">
      <c r="B43" s="1274"/>
      <c r="C43" s="1275"/>
      <c r="D43" s="105"/>
      <c r="E43" s="1278" t="s">
        <v>33</v>
      </c>
      <c r="F43" s="1278"/>
      <c r="G43" s="1278"/>
      <c r="H43" s="1279"/>
      <c r="I43" s="106">
        <v>511</v>
      </c>
      <c r="J43" s="107">
        <v>469</v>
      </c>
      <c r="K43" s="107">
        <v>436</v>
      </c>
      <c r="L43" s="107">
        <v>407</v>
      </c>
      <c r="M43" s="108">
        <v>377</v>
      </c>
    </row>
    <row r="44" spans="2:13" ht="27.75" customHeight="1" x14ac:dyDescent="0.15">
      <c r="B44" s="1274"/>
      <c r="C44" s="1275"/>
      <c r="D44" s="105"/>
      <c r="E44" s="1278" t="s">
        <v>34</v>
      </c>
      <c r="F44" s="1278"/>
      <c r="G44" s="1278"/>
      <c r="H44" s="1279"/>
      <c r="I44" s="106">
        <v>95</v>
      </c>
      <c r="J44" s="107">
        <v>93</v>
      </c>
      <c r="K44" s="107">
        <v>87</v>
      </c>
      <c r="L44" s="107">
        <v>78</v>
      </c>
      <c r="M44" s="108">
        <v>69</v>
      </c>
    </row>
    <row r="45" spans="2:13" ht="27.75" customHeight="1" x14ac:dyDescent="0.15">
      <c r="B45" s="1274"/>
      <c r="C45" s="1275"/>
      <c r="D45" s="105"/>
      <c r="E45" s="1278" t="s">
        <v>35</v>
      </c>
      <c r="F45" s="1278"/>
      <c r="G45" s="1278"/>
      <c r="H45" s="1279"/>
      <c r="I45" s="106">
        <v>506</v>
      </c>
      <c r="J45" s="107">
        <v>550</v>
      </c>
      <c r="K45" s="107">
        <v>492</v>
      </c>
      <c r="L45" s="107">
        <v>436</v>
      </c>
      <c r="M45" s="108">
        <v>431</v>
      </c>
    </row>
    <row r="46" spans="2:13" ht="27.75" customHeight="1" x14ac:dyDescent="0.15">
      <c r="B46" s="1274"/>
      <c r="C46" s="1275"/>
      <c r="D46" s="109"/>
      <c r="E46" s="1278" t="s">
        <v>36</v>
      </c>
      <c r="F46" s="1278"/>
      <c r="G46" s="1278"/>
      <c r="H46" s="1279"/>
      <c r="I46" s="106">
        <v>23</v>
      </c>
      <c r="J46" s="107">
        <v>45</v>
      </c>
      <c r="K46" s="107">
        <v>18</v>
      </c>
      <c r="L46" s="107">
        <v>8</v>
      </c>
      <c r="M46" s="108">
        <v>36</v>
      </c>
    </row>
    <row r="47" spans="2:13" ht="27.75" customHeight="1" x14ac:dyDescent="0.15">
      <c r="B47" s="1274"/>
      <c r="C47" s="1275"/>
      <c r="D47" s="110"/>
      <c r="E47" s="1288" t="s">
        <v>37</v>
      </c>
      <c r="F47" s="1289"/>
      <c r="G47" s="1289"/>
      <c r="H47" s="1290"/>
      <c r="I47" s="106" t="s">
        <v>522</v>
      </c>
      <c r="J47" s="107" t="s">
        <v>522</v>
      </c>
      <c r="K47" s="107" t="s">
        <v>522</v>
      </c>
      <c r="L47" s="107" t="s">
        <v>522</v>
      </c>
      <c r="M47" s="108" t="s">
        <v>522</v>
      </c>
    </row>
    <row r="48" spans="2:13" ht="27.75" customHeight="1" x14ac:dyDescent="0.15">
      <c r="B48" s="1274"/>
      <c r="C48" s="1275"/>
      <c r="D48" s="105"/>
      <c r="E48" s="1278" t="s">
        <v>38</v>
      </c>
      <c r="F48" s="1278"/>
      <c r="G48" s="1278"/>
      <c r="H48" s="1279"/>
      <c r="I48" s="106" t="s">
        <v>522</v>
      </c>
      <c r="J48" s="107" t="s">
        <v>522</v>
      </c>
      <c r="K48" s="107" t="s">
        <v>522</v>
      </c>
      <c r="L48" s="107" t="s">
        <v>522</v>
      </c>
      <c r="M48" s="108" t="s">
        <v>522</v>
      </c>
    </row>
    <row r="49" spans="2:13" ht="27.75" customHeight="1" x14ac:dyDescent="0.15">
      <c r="B49" s="1276"/>
      <c r="C49" s="1277"/>
      <c r="D49" s="105"/>
      <c r="E49" s="1278" t="s">
        <v>39</v>
      </c>
      <c r="F49" s="1278"/>
      <c r="G49" s="1278"/>
      <c r="H49" s="1279"/>
      <c r="I49" s="106" t="s">
        <v>522</v>
      </c>
      <c r="J49" s="107" t="s">
        <v>522</v>
      </c>
      <c r="K49" s="107" t="s">
        <v>522</v>
      </c>
      <c r="L49" s="107" t="s">
        <v>522</v>
      </c>
      <c r="M49" s="108" t="s">
        <v>522</v>
      </c>
    </row>
    <row r="50" spans="2:13" ht="27.75" customHeight="1" x14ac:dyDescent="0.15">
      <c r="B50" s="1272" t="s">
        <v>40</v>
      </c>
      <c r="C50" s="1273"/>
      <c r="D50" s="111"/>
      <c r="E50" s="1278" t="s">
        <v>41</v>
      </c>
      <c r="F50" s="1278"/>
      <c r="G50" s="1278"/>
      <c r="H50" s="1279"/>
      <c r="I50" s="106">
        <v>2349</v>
      </c>
      <c r="J50" s="107">
        <v>2202</v>
      </c>
      <c r="K50" s="107">
        <v>2125</v>
      </c>
      <c r="L50" s="107">
        <v>2886</v>
      </c>
      <c r="M50" s="108">
        <v>2624</v>
      </c>
    </row>
    <row r="51" spans="2:13" ht="27.75" customHeight="1" x14ac:dyDescent="0.15">
      <c r="B51" s="1274"/>
      <c r="C51" s="1275"/>
      <c r="D51" s="105"/>
      <c r="E51" s="1278" t="s">
        <v>42</v>
      </c>
      <c r="F51" s="1278"/>
      <c r="G51" s="1278"/>
      <c r="H51" s="1279"/>
      <c r="I51" s="106">
        <v>79</v>
      </c>
      <c r="J51" s="107">
        <v>96</v>
      </c>
      <c r="K51" s="107">
        <v>106</v>
      </c>
      <c r="L51" s="107">
        <v>118</v>
      </c>
      <c r="M51" s="108">
        <v>111</v>
      </c>
    </row>
    <row r="52" spans="2:13" ht="27.75" customHeight="1" x14ac:dyDescent="0.15">
      <c r="B52" s="1276"/>
      <c r="C52" s="1277"/>
      <c r="D52" s="105"/>
      <c r="E52" s="1278" t="s">
        <v>43</v>
      </c>
      <c r="F52" s="1278"/>
      <c r="G52" s="1278"/>
      <c r="H52" s="1279"/>
      <c r="I52" s="106">
        <v>2926</v>
      </c>
      <c r="J52" s="107">
        <v>2720</v>
      </c>
      <c r="K52" s="107">
        <v>2613</v>
      </c>
      <c r="L52" s="107">
        <v>2649</v>
      </c>
      <c r="M52" s="108">
        <v>2762</v>
      </c>
    </row>
    <row r="53" spans="2:13" ht="27.75" customHeight="1" thickBot="1" x14ac:dyDescent="0.2">
      <c r="B53" s="1280" t="s">
        <v>44</v>
      </c>
      <c r="C53" s="1281"/>
      <c r="D53" s="112"/>
      <c r="E53" s="1282" t="s">
        <v>45</v>
      </c>
      <c r="F53" s="1282"/>
      <c r="G53" s="1282"/>
      <c r="H53" s="1283"/>
      <c r="I53" s="113">
        <v>-649</v>
      </c>
      <c r="J53" s="114">
        <v>-481</v>
      </c>
      <c r="K53" s="114">
        <v>-567</v>
      </c>
      <c r="L53" s="114">
        <v>-1406</v>
      </c>
      <c r="M53" s="115">
        <v>-1113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Ok9nQRuTbwSXKMmDozzxEsdqh3G/Rk2s35EOPDGeEfi+QYCSVfE8edpdolDk0Sv152aTWCQlBRtnsZwNeyZYQ==" saltValue="xpvf3W0DW4EprEMBCs2U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53" sqref="F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99" t="s">
        <v>48</v>
      </c>
      <c r="D55" s="1299"/>
      <c r="E55" s="1300"/>
      <c r="F55" s="127">
        <v>381</v>
      </c>
      <c r="G55" s="127">
        <v>378</v>
      </c>
      <c r="H55" s="128">
        <v>432</v>
      </c>
    </row>
    <row r="56" spans="2:8" ht="52.5" customHeight="1" x14ac:dyDescent="0.15">
      <c r="B56" s="129"/>
      <c r="C56" s="1301" t="s">
        <v>49</v>
      </c>
      <c r="D56" s="1301"/>
      <c r="E56" s="1302"/>
      <c r="F56" s="130">
        <v>86</v>
      </c>
      <c r="G56" s="130">
        <v>86</v>
      </c>
      <c r="H56" s="131">
        <v>86</v>
      </c>
    </row>
    <row r="57" spans="2:8" ht="53.25" customHeight="1" x14ac:dyDescent="0.15">
      <c r="B57" s="129"/>
      <c r="C57" s="1303" t="s">
        <v>50</v>
      </c>
      <c r="D57" s="1303"/>
      <c r="E57" s="1304"/>
      <c r="F57" s="132">
        <v>2114</v>
      </c>
      <c r="G57" s="132">
        <v>2805</v>
      </c>
      <c r="H57" s="133">
        <v>2425</v>
      </c>
    </row>
    <row r="58" spans="2:8" ht="45.75" customHeight="1" x14ac:dyDescent="0.15">
      <c r="B58" s="134"/>
      <c r="C58" s="1291" t="s">
        <v>605</v>
      </c>
      <c r="D58" s="1292"/>
      <c r="E58" s="1293"/>
      <c r="F58" s="135">
        <v>906</v>
      </c>
      <c r="G58" s="135">
        <v>907</v>
      </c>
      <c r="H58" s="136">
        <v>855</v>
      </c>
    </row>
    <row r="59" spans="2:8" ht="45.75" customHeight="1" x14ac:dyDescent="0.15">
      <c r="B59" s="134"/>
      <c r="C59" s="1291" t="s">
        <v>604</v>
      </c>
      <c r="D59" s="1292"/>
      <c r="E59" s="1293"/>
      <c r="F59" s="135">
        <v>111</v>
      </c>
      <c r="G59" s="135">
        <v>730</v>
      </c>
      <c r="H59" s="136">
        <v>416</v>
      </c>
    </row>
    <row r="60" spans="2:8" ht="45.75" customHeight="1" x14ac:dyDescent="0.15">
      <c r="B60" s="134"/>
      <c r="C60" s="1291" t="s">
        <v>606</v>
      </c>
      <c r="D60" s="1292"/>
      <c r="E60" s="1293"/>
      <c r="F60" s="135">
        <v>416</v>
      </c>
      <c r="G60" s="135">
        <v>374</v>
      </c>
      <c r="H60" s="136">
        <v>353</v>
      </c>
    </row>
    <row r="61" spans="2:8" ht="45.75" customHeight="1" x14ac:dyDescent="0.15">
      <c r="B61" s="134"/>
      <c r="C61" s="1291" t="s">
        <v>607</v>
      </c>
      <c r="D61" s="1292"/>
      <c r="E61" s="1293"/>
      <c r="F61" s="135">
        <v>316</v>
      </c>
      <c r="G61" s="135">
        <v>317</v>
      </c>
      <c r="H61" s="136">
        <v>317</v>
      </c>
    </row>
    <row r="62" spans="2:8" ht="45.75" customHeight="1" thickBot="1" x14ac:dyDescent="0.2">
      <c r="B62" s="137"/>
      <c r="C62" s="1294" t="s">
        <v>608</v>
      </c>
      <c r="D62" s="1295"/>
      <c r="E62" s="1296"/>
      <c r="F62" s="138">
        <v>182</v>
      </c>
      <c r="G62" s="138">
        <v>142</v>
      </c>
      <c r="H62" s="139">
        <v>142</v>
      </c>
    </row>
    <row r="63" spans="2:8" ht="52.5" customHeight="1" thickBot="1" x14ac:dyDescent="0.2">
      <c r="B63" s="140"/>
      <c r="C63" s="1297" t="s">
        <v>51</v>
      </c>
      <c r="D63" s="1297"/>
      <c r="E63" s="1298"/>
      <c r="F63" s="141">
        <v>2580</v>
      </c>
      <c r="G63" s="141">
        <v>3269</v>
      </c>
      <c r="H63" s="142">
        <v>2943</v>
      </c>
    </row>
    <row r="64" spans="2:8" ht="15" customHeight="1" x14ac:dyDescent="0.15"/>
    <row r="65" ht="0" hidden="1" customHeight="1" x14ac:dyDescent="0.15"/>
    <row r="66" ht="0" hidden="1" customHeight="1" x14ac:dyDescent="0.15"/>
  </sheetData>
  <sheetProtection algorithmName="SHA-512" hashValue="zdh5lbMt2l4kT/1t9+XVPeFzghl3P6b+vpxiNE35rlAAG7URrwSosptac5z2ucrkCOYuiNSRXinyjgxQpm5oGA==" saltValue="Ubm+AB8SJ2z0Rwslcrxq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616</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564</v>
      </c>
      <c r="BQ50" s="1310"/>
      <c r="BR50" s="1310"/>
      <c r="BS50" s="1310"/>
      <c r="BT50" s="1310"/>
      <c r="BU50" s="1310"/>
      <c r="BV50" s="1310"/>
      <c r="BW50" s="1310"/>
      <c r="BX50" s="1310" t="s">
        <v>565</v>
      </c>
      <c r="BY50" s="1310"/>
      <c r="BZ50" s="1310"/>
      <c r="CA50" s="1310"/>
      <c r="CB50" s="1310"/>
      <c r="CC50" s="1310"/>
      <c r="CD50" s="1310"/>
      <c r="CE50" s="1310"/>
      <c r="CF50" s="1310" t="s">
        <v>566</v>
      </c>
      <c r="CG50" s="1310"/>
      <c r="CH50" s="1310"/>
      <c r="CI50" s="1310"/>
      <c r="CJ50" s="1310"/>
      <c r="CK50" s="1310"/>
      <c r="CL50" s="1310"/>
      <c r="CM50" s="1310"/>
      <c r="CN50" s="1310" t="s">
        <v>567</v>
      </c>
      <c r="CO50" s="1310"/>
      <c r="CP50" s="1310"/>
      <c r="CQ50" s="1310"/>
      <c r="CR50" s="1310"/>
      <c r="CS50" s="1310"/>
      <c r="CT50" s="1310"/>
      <c r="CU50" s="1310"/>
      <c r="CV50" s="1310" t="s">
        <v>568</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617</v>
      </c>
      <c r="AO51" s="1308"/>
      <c r="AP51" s="1308"/>
      <c r="AQ51" s="1308"/>
      <c r="AR51" s="1308"/>
      <c r="AS51" s="1308"/>
      <c r="AT51" s="1308"/>
      <c r="AU51" s="1308"/>
      <c r="AV51" s="1308"/>
      <c r="AW51" s="1308"/>
      <c r="AX51" s="1308"/>
      <c r="AY51" s="1308"/>
      <c r="AZ51" s="1308"/>
      <c r="BA51" s="1308"/>
      <c r="BB51" s="1308" t="s">
        <v>618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51.9</v>
      </c>
      <c r="BY53" s="1305"/>
      <c r="BZ53" s="1305"/>
      <c r="CA53" s="1305"/>
      <c r="CB53" s="1305"/>
      <c r="CC53" s="1305"/>
      <c r="CD53" s="1305"/>
      <c r="CE53" s="1305"/>
      <c r="CF53" s="1305">
        <v>53.4</v>
      </c>
      <c r="CG53" s="1305"/>
      <c r="CH53" s="1305"/>
      <c r="CI53" s="1305"/>
      <c r="CJ53" s="1305"/>
      <c r="CK53" s="1305"/>
      <c r="CL53" s="1305"/>
      <c r="CM53" s="1305"/>
      <c r="CN53" s="1305">
        <v>54.8</v>
      </c>
      <c r="CO53" s="1305"/>
      <c r="CP53" s="1305"/>
      <c r="CQ53" s="1305"/>
      <c r="CR53" s="1305"/>
      <c r="CS53" s="1305"/>
      <c r="CT53" s="1305"/>
      <c r="CU53" s="1305"/>
      <c r="CV53" s="1305">
        <v>57.6</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620</v>
      </c>
      <c r="AO55" s="1310"/>
      <c r="AP55" s="1310"/>
      <c r="AQ55" s="1310"/>
      <c r="AR55" s="1310"/>
      <c r="AS55" s="1310"/>
      <c r="AT55" s="1310"/>
      <c r="AU55" s="1310"/>
      <c r="AV55" s="1310"/>
      <c r="AW55" s="1310"/>
      <c r="AX55" s="1310"/>
      <c r="AY55" s="1310"/>
      <c r="AZ55" s="1310"/>
      <c r="BA55" s="1310"/>
      <c r="BB55" s="1308" t="s">
        <v>618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57.1</v>
      </c>
      <c r="BY57" s="1305"/>
      <c r="BZ57" s="1305"/>
      <c r="CA57" s="1305"/>
      <c r="CB57" s="1305"/>
      <c r="CC57" s="1305"/>
      <c r="CD57" s="1305"/>
      <c r="CE57" s="1305"/>
      <c r="CF57" s="1305">
        <v>57.9</v>
      </c>
      <c r="CG57" s="1305"/>
      <c r="CH57" s="1305"/>
      <c r="CI57" s="1305"/>
      <c r="CJ57" s="1305"/>
      <c r="CK57" s="1305"/>
      <c r="CL57" s="1305"/>
      <c r="CM57" s="1305"/>
      <c r="CN57" s="1305">
        <v>58.2</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621</v>
      </c>
    </row>
    <row r="64" spans="1:109" x14ac:dyDescent="0.15">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622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616</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564</v>
      </c>
      <c r="BQ72" s="1310"/>
      <c r="BR72" s="1310"/>
      <c r="BS72" s="1310"/>
      <c r="BT72" s="1310"/>
      <c r="BU72" s="1310"/>
      <c r="BV72" s="1310"/>
      <c r="BW72" s="1310"/>
      <c r="BX72" s="1310" t="s">
        <v>565</v>
      </c>
      <c r="BY72" s="1310"/>
      <c r="BZ72" s="1310"/>
      <c r="CA72" s="1310"/>
      <c r="CB72" s="1310"/>
      <c r="CC72" s="1310"/>
      <c r="CD72" s="1310"/>
      <c r="CE72" s="1310"/>
      <c r="CF72" s="1310" t="s">
        <v>566</v>
      </c>
      <c r="CG72" s="1310"/>
      <c r="CH72" s="1310"/>
      <c r="CI72" s="1310"/>
      <c r="CJ72" s="1310"/>
      <c r="CK72" s="1310"/>
      <c r="CL72" s="1310"/>
      <c r="CM72" s="1310"/>
      <c r="CN72" s="1310" t="s">
        <v>567</v>
      </c>
      <c r="CO72" s="1310"/>
      <c r="CP72" s="1310"/>
      <c r="CQ72" s="1310"/>
      <c r="CR72" s="1310"/>
      <c r="CS72" s="1310"/>
      <c r="CT72" s="1310"/>
      <c r="CU72" s="1310"/>
      <c r="CV72" s="1310" t="s">
        <v>568</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617</v>
      </c>
      <c r="AO73" s="1308"/>
      <c r="AP73" s="1308"/>
      <c r="AQ73" s="1308"/>
      <c r="AR73" s="1308"/>
      <c r="AS73" s="1308"/>
      <c r="AT73" s="1308"/>
      <c r="AU73" s="1308"/>
      <c r="AV73" s="1308"/>
      <c r="AW73" s="1308"/>
      <c r="AX73" s="1308"/>
      <c r="AY73" s="1308"/>
      <c r="AZ73" s="1308"/>
      <c r="BA73" s="1308"/>
      <c r="BB73" s="1308" t="s">
        <v>618</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623</v>
      </c>
      <c r="BC75" s="1308"/>
      <c r="BD75" s="1308"/>
      <c r="BE75" s="1308"/>
      <c r="BF75" s="1308"/>
      <c r="BG75" s="1308"/>
      <c r="BH75" s="1308"/>
      <c r="BI75" s="1308"/>
      <c r="BJ75" s="1308"/>
      <c r="BK75" s="1308"/>
      <c r="BL75" s="1308"/>
      <c r="BM75" s="1308"/>
      <c r="BN75" s="1308"/>
      <c r="BO75" s="1308"/>
      <c r="BP75" s="1305">
        <v>9.9</v>
      </c>
      <c r="BQ75" s="1305"/>
      <c r="BR75" s="1305"/>
      <c r="BS75" s="1305"/>
      <c r="BT75" s="1305"/>
      <c r="BU75" s="1305"/>
      <c r="BV75" s="1305"/>
      <c r="BW75" s="1305"/>
      <c r="BX75" s="1305">
        <v>9.8000000000000007</v>
      </c>
      <c r="BY75" s="1305"/>
      <c r="BZ75" s="1305"/>
      <c r="CA75" s="1305"/>
      <c r="CB75" s="1305"/>
      <c r="CC75" s="1305"/>
      <c r="CD75" s="1305"/>
      <c r="CE75" s="1305"/>
      <c r="CF75" s="1305">
        <v>10</v>
      </c>
      <c r="CG75" s="1305"/>
      <c r="CH75" s="1305"/>
      <c r="CI75" s="1305"/>
      <c r="CJ75" s="1305"/>
      <c r="CK75" s="1305"/>
      <c r="CL75" s="1305"/>
      <c r="CM75" s="1305"/>
      <c r="CN75" s="1305">
        <v>10.199999999999999</v>
      </c>
      <c r="CO75" s="1305"/>
      <c r="CP75" s="1305"/>
      <c r="CQ75" s="1305"/>
      <c r="CR75" s="1305"/>
      <c r="CS75" s="1305"/>
      <c r="CT75" s="1305"/>
      <c r="CU75" s="1305"/>
      <c r="CV75" s="1305">
        <v>9.8000000000000007</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620</v>
      </c>
      <c r="AO77" s="1310"/>
      <c r="AP77" s="1310"/>
      <c r="AQ77" s="1310"/>
      <c r="AR77" s="1310"/>
      <c r="AS77" s="1310"/>
      <c r="AT77" s="1310"/>
      <c r="AU77" s="1310"/>
      <c r="AV77" s="1310"/>
      <c r="AW77" s="1310"/>
      <c r="AX77" s="1310"/>
      <c r="AY77" s="1310"/>
      <c r="AZ77" s="1310"/>
      <c r="BA77" s="1310"/>
      <c r="BB77" s="1308" t="s">
        <v>618</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623</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6.4</v>
      </c>
      <c r="BY79" s="1305"/>
      <c r="BZ79" s="1305"/>
      <c r="CA79" s="1305"/>
      <c r="CB79" s="1305"/>
      <c r="CC79" s="1305"/>
      <c r="CD79" s="1305"/>
      <c r="CE79" s="1305"/>
      <c r="CF79" s="1305">
        <v>6.9</v>
      </c>
      <c r="CG79" s="1305"/>
      <c r="CH79" s="1305"/>
      <c r="CI79" s="1305"/>
      <c r="CJ79" s="1305"/>
      <c r="CK79" s="1305"/>
      <c r="CL79" s="1305"/>
      <c r="CM79" s="1305"/>
      <c r="CN79" s="1305">
        <v>7.1</v>
      </c>
      <c r="CO79" s="1305"/>
      <c r="CP79" s="1305"/>
      <c r="CQ79" s="1305"/>
      <c r="CR79" s="1305"/>
      <c r="CS79" s="1305"/>
      <c r="CT79" s="1305"/>
      <c r="CU79" s="1305"/>
      <c r="CV79" s="1305">
        <v>7.4</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s5D4drzaGfc0hJEmbXHqTe9cMuOvT129aWCl/xqTePOtKKpzKjeXKRAjwOv2kGdgkMfCa5dYYmqQ9AZ+t3hLA==" saltValue="bWHR95ofafuSAQeDqblmg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hAayglsIEsqo9sZGMbPsq2VJyfcF62mMNjmr57DFhQaJOmDZH42mE1ZJxwq9qIpGYxqEwnAn+ij6FQCdFsDAw==" saltValue="mcK6JFjKhNQRWzSFtue3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Vf4Lsg5pNVTI+bd3CF/pZosbPmD9tfsllRiocKSP5G/+aki5BP6DMRv9agqz8btlSlP8OQvkKkqT939akGZzg==" saltValue="tu4yf/IMjL9g88sO5WvSh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561</v>
      </c>
      <c r="G2" s="156"/>
      <c r="H2" s="157"/>
    </row>
    <row r="3" spans="1:8" x14ac:dyDescent="0.15">
      <c r="A3" s="153" t="s">
        <v>554</v>
      </c>
      <c r="B3" s="158"/>
      <c r="C3" s="159"/>
      <c r="D3" s="160">
        <v>552986</v>
      </c>
      <c r="E3" s="161"/>
      <c r="F3" s="162">
        <v>288550</v>
      </c>
      <c r="G3" s="163"/>
      <c r="H3" s="164"/>
    </row>
    <row r="4" spans="1:8" x14ac:dyDescent="0.15">
      <c r="A4" s="165"/>
      <c r="B4" s="166"/>
      <c r="C4" s="167"/>
      <c r="D4" s="168">
        <v>174901</v>
      </c>
      <c r="E4" s="169"/>
      <c r="F4" s="170">
        <v>141525</v>
      </c>
      <c r="G4" s="171"/>
      <c r="H4" s="172"/>
    </row>
    <row r="5" spans="1:8" x14ac:dyDescent="0.15">
      <c r="A5" s="153" t="s">
        <v>556</v>
      </c>
      <c r="B5" s="158"/>
      <c r="C5" s="159"/>
      <c r="D5" s="160">
        <v>205530</v>
      </c>
      <c r="E5" s="161"/>
      <c r="F5" s="162">
        <v>287914</v>
      </c>
      <c r="G5" s="163"/>
      <c r="H5" s="164"/>
    </row>
    <row r="6" spans="1:8" x14ac:dyDescent="0.15">
      <c r="A6" s="165"/>
      <c r="B6" s="166"/>
      <c r="C6" s="167"/>
      <c r="D6" s="168">
        <v>108776</v>
      </c>
      <c r="E6" s="169"/>
      <c r="F6" s="170">
        <v>146531</v>
      </c>
      <c r="G6" s="171"/>
      <c r="H6" s="172"/>
    </row>
    <row r="7" spans="1:8" x14ac:dyDescent="0.15">
      <c r="A7" s="153" t="s">
        <v>557</v>
      </c>
      <c r="B7" s="158"/>
      <c r="C7" s="159"/>
      <c r="D7" s="160">
        <v>190896</v>
      </c>
      <c r="E7" s="161"/>
      <c r="F7" s="162">
        <v>310300</v>
      </c>
      <c r="G7" s="163"/>
      <c r="H7" s="164"/>
    </row>
    <row r="8" spans="1:8" x14ac:dyDescent="0.15">
      <c r="A8" s="165"/>
      <c r="B8" s="166"/>
      <c r="C8" s="167"/>
      <c r="D8" s="168">
        <v>108996</v>
      </c>
      <c r="E8" s="169"/>
      <c r="F8" s="170">
        <v>157576</v>
      </c>
      <c r="G8" s="171"/>
      <c r="H8" s="172"/>
    </row>
    <row r="9" spans="1:8" x14ac:dyDescent="0.15">
      <c r="A9" s="153" t="s">
        <v>558</v>
      </c>
      <c r="B9" s="158"/>
      <c r="C9" s="159"/>
      <c r="D9" s="160">
        <v>286671</v>
      </c>
      <c r="E9" s="161"/>
      <c r="F9" s="162">
        <v>317319</v>
      </c>
      <c r="G9" s="163"/>
      <c r="H9" s="164"/>
    </row>
    <row r="10" spans="1:8" x14ac:dyDescent="0.15">
      <c r="A10" s="165"/>
      <c r="B10" s="166"/>
      <c r="C10" s="167"/>
      <c r="D10" s="168">
        <v>191759</v>
      </c>
      <c r="E10" s="169"/>
      <c r="F10" s="170">
        <v>164214</v>
      </c>
      <c r="G10" s="171"/>
      <c r="H10" s="172"/>
    </row>
    <row r="11" spans="1:8" x14ac:dyDescent="0.15">
      <c r="A11" s="153" t="s">
        <v>559</v>
      </c>
      <c r="B11" s="158"/>
      <c r="C11" s="159"/>
      <c r="D11" s="160">
        <v>269599</v>
      </c>
      <c r="E11" s="161"/>
      <c r="F11" s="162">
        <v>289738</v>
      </c>
      <c r="G11" s="163"/>
      <c r="H11" s="164"/>
    </row>
    <row r="12" spans="1:8" x14ac:dyDescent="0.15">
      <c r="A12" s="165"/>
      <c r="B12" s="166"/>
      <c r="C12" s="173"/>
      <c r="D12" s="168">
        <v>209908</v>
      </c>
      <c r="E12" s="169"/>
      <c r="F12" s="170">
        <v>156238</v>
      </c>
      <c r="G12" s="171"/>
      <c r="H12" s="172"/>
    </row>
    <row r="13" spans="1:8" x14ac:dyDescent="0.15">
      <c r="A13" s="153"/>
      <c r="B13" s="158"/>
      <c r="C13" s="174"/>
      <c r="D13" s="175">
        <v>301136</v>
      </c>
      <c r="E13" s="176"/>
      <c r="F13" s="177">
        <v>298764</v>
      </c>
      <c r="G13" s="178"/>
      <c r="H13" s="164"/>
    </row>
    <row r="14" spans="1:8" x14ac:dyDescent="0.15">
      <c r="A14" s="165"/>
      <c r="B14" s="166"/>
      <c r="C14" s="167"/>
      <c r="D14" s="168">
        <v>158868</v>
      </c>
      <c r="E14" s="169"/>
      <c r="F14" s="170">
        <v>153217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6.34</v>
      </c>
      <c r="C19" s="179">
        <f>ROUND(VALUE(SUBSTITUTE(実質収支比率等に係る経年分析!G$48,"▲","-")),2)</f>
        <v>5.1100000000000003</v>
      </c>
      <c r="D19" s="179">
        <f>ROUND(VALUE(SUBSTITUTE(実質収支比率等に係る経年分析!H$48,"▲","-")),2)</f>
        <v>5.41</v>
      </c>
      <c r="E19" s="179">
        <f>ROUND(VALUE(SUBSTITUTE(実質収支比率等に係る経年分析!I$48,"▲","-")),2)</f>
        <v>5.77</v>
      </c>
      <c r="F19" s="179">
        <f>ROUND(VALUE(SUBSTITUTE(実質収支比率等に係る経年分析!J$48,"▲","-")),2)</f>
        <v>5.75</v>
      </c>
    </row>
    <row r="20" spans="1:11" x14ac:dyDescent="0.15">
      <c r="A20" s="179" t="s">
        <v>55</v>
      </c>
      <c r="B20" s="179">
        <f>ROUND(VALUE(SUBSTITUTE(実質収支比率等に係る経年分析!F$47,"▲","-")),2)</f>
        <v>19.649999999999999</v>
      </c>
      <c r="C20" s="179">
        <f>ROUND(VALUE(SUBSTITUTE(実質収支比率等に係る経年分析!G$47,"▲","-")),2)</f>
        <v>18.93</v>
      </c>
      <c r="D20" s="179">
        <f>ROUND(VALUE(SUBSTITUTE(実質収支比率等に係る経年分析!H$47,"▲","-")),2)</f>
        <v>19.87</v>
      </c>
      <c r="E20" s="179">
        <f>ROUND(VALUE(SUBSTITUTE(実質収支比率等に係る経年分析!I$47,"▲","-")),2)</f>
        <v>20.41</v>
      </c>
      <c r="F20" s="179">
        <f>ROUND(VALUE(SUBSTITUTE(実質収支比率等に係る経年分析!J$47,"▲","-")),2)</f>
        <v>24.04</v>
      </c>
    </row>
    <row r="21" spans="1:11" x14ac:dyDescent="0.15">
      <c r="A21" s="179" t="s">
        <v>56</v>
      </c>
      <c r="B21" s="179">
        <f>IF(ISNUMBER(VALUE(SUBSTITUTE(実質収支比率等に係る経年分析!F$49,"▲","-"))),ROUND(VALUE(SUBSTITUTE(実質収支比率等に係る経年分析!F$49,"▲","-")),2),NA())</f>
        <v>-5.67</v>
      </c>
      <c r="C21" s="179">
        <f>IF(ISNUMBER(VALUE(SUBSTITUTE(実質収支比率等に係る経年分析!G$49,"▲","-"))),ROUND(VALUE(SUBSTITUTE(実質収支比率等に係る経年分析!G$49,"▲","-")),2),NA())</f>
        <v>-0.99</v>
      </c>
      <c r="D21" s="179">
        <f>IF(ISNUMBER(VALUE(SUBSTITUTE(実質収支比率等に係る経年分析!H$49,"▲","-"))),ROUND(VALUE(SUBSTITUTE(実質収支比率等に係る経年分析!H$49,"▲","-")),2),NA())</f>
        <v>0.19</v>
      </c>
      <c r="E21" s="179">
        <f>IF(ISNUMBER(VALUE(SUBSTITUTE(実質収支比率等に係る経年分析!I$49,"▲","-"))),ROUND(VALUE(SUBSTITUTE(実質収支比率等に係る経年分析!I$49,"▲","-")),2),NA())</f>
        <v>0.01</v>
      </c>
      <c r="F21" s="179">
        <f>IF(ISNUMBER(VALUE(SUBSTITUTE(実質収支比率等に係る経年分析!J$49,"▲","-"))),ROUND(VALUE(SUBSTITUTE(実質収支比率等に係る経年分析!J$49,"▲","-")),2),NA())</f>
        <v>2.82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漁業集落排水事業特別会計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0.68</v>
      </c>
    </row>
    <row r="33" spans="1:16" x14ac:dyDescent="0.15">
      <c r="A33" s="180" t="str">
        <f>IF(連結実質赤字比率に係る赤字・黒字の構成分析!C$37="",NA(),連結実質赤字比率に係る赤字・黒字の構成分析!C$37)</f>
        <v>航運事業特別会計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7.0000000000000007E-2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0.73</v>
      </c>
    </row>
    <row r="34" spans="1:16" x14ac:dyDescent="0.15">
      <c r="A34" s="180" t="str">
        <f>IF(連結実質赤字比率に係る赤字・黒字の構成分析!C$36="",NA(),連結実質赤字比率に係る赤字・黒字の構成分析!C$36)</f>
        <v>介護保険特別会計（保険事業勘定）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1.58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1.59</v>
      </c>
    </row>
    <row r="35" spans="1:16" x14ac:dyDescent="0.15">
      <c r="A35" s="180" t="str">
        <f>IF(連結実質赤字比率に係る赤字・黒字の構成分析!C$35="",NA(),連結実質赤字比率に係る赤字・黒字の構成分析!C$35)</f>
        <v>風力発電事業特別会計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#VALUE!</v>
      </c>
      <c r="G35" s="180" t="e">
        <f>IF(ROUND(VALUE(SUBSTITUTE(連結実質赤字比率に係る赤字・黒字の構成分析!H$35,"▲", "-")), 2) &gt;= 0, ABS(ROUND(VALUE(SUBSTITUTE(連結実質赤字比率に係る赤字・黒字の構成分析!H$35,"▲", "-")), 2)), NA())</f>
        <v>#VALUE!</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6.34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5.1100000000000003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5.41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5.75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452</v>
      </c>
      <c r="E42" s="181"/>
      <c r="F42" s="181"/>
      <c r="G42" s="181">
        <f>'実質公債費比率（分子）の構造'!L$52</f>
        <v>413</v>
      </c>
      <c r="H42" s="181"/>
      <c r="I42" s="181"/>
      <c r="J42" s="181">
        <f>'実質公債費比率（分子）の構造'!M$52</f>
        <v>368</v>
      </c>
      <c r="K42" s="181"/>
      <c r="L42" s="181"/>
      <c r="M42" s="181">
        <f>'実質公債費比率（分子）の構造'!N$52</f>
        <v>354</v>
      </c>
      <c r="N42" s="181"/>
      <c r="O42" s="181"/>
      <c r="P42" s="181">
        <f>'実質公債費比率（分子）の構造'!O$52</f>
        <v>300</v>
      </c>
    </row>
    <row r="43" spans="1:16" x14ac:dyDescent="0.15">
      <c r="A43" s="181" t="s">
        <v>64</v>
      </c>
      <c r="B43" s="181">
        <f>'実質公債費比率（分子）の構造'!K$51</f>
        <v>0</v>
      </c>
      <c r="C43" s="181"/>
      <c r="D43" s="181"/>
      <c r="E43" s="181">
        <f>'実質公債費比率（分子）の構造'!L$51</f>
        <v>1</v>
      </c>
      <c r="F43" s="181"/>
      <c r="G43" s="181"/>
      <c r="H43" s="181">
        <f>'実質公債費比率（分子）の構造'!M$51</f>
        <v>2</v>
      </c>
      <c r="I43" s="181"/>
      <c r="J43" s="181"/>
      <c r="K43" s="181">
        <f>'実質公債費比率（分子）の構造'!N$51</f>
        <v>1</v>
      </c>
      <c r="L43" s="181"/>
      <c r="M43" s="181"/>
      <c r="N43" s="181">
        <f>'実質公債費比率（分子）の構造'!O$51</f>
        <v>1</v>
      </c>
      <c r="O43" s="181"/>
      <c r="P43" s="181"/>
    </row>
    <row r="44" spans="1:16" x14ac:dyDescent="0.15">
      <c r="A44" s="181" t="s">
        <v>65</v>
      </c>
      <c r="B44" s="181">
        <f>'実質公債費比率（分子）の構造'!K$50</f>
        <v>5</v>
      </c>
      <c r="C44" s="181"/>
      <c r="D44" s="181"/>
      <c r="E44" s="181">
        <f>'実質公債費比率（分子）の構造'!L$50</f>
        <v>5</v>
      </c>
      <c r="F44" s="181"/>
      <c r="G44" s="181"/>
      <c r="H44" s="181">
        <f>'実質公債費比率（分子）の構造'!M$50</f>
        <v>5</v>
      </c>
      <c r="I44" s="181"/>
      <c r="J44" s="181"/>
      <c r="K44" s="181">
        <f>'実質公債費比率（分子）の構造'!N$50</f>
        <v>5</v>
      </c>
      <c r="L44" s="181"/>
      <c r="M44" s="181"/>
      <c r="N44" s="181">
        <f>'実質公債費比率（分子）の構造'!O$50</f>
        <v>5</v>
      </c>
      <c r="O44" s="181"/>
      <c r="P44" s="181"/>
    </row>
    <row r="45" spans="1:16" x14ac:dyDescent="0.15">
      <c r="A45" s="181" t="s">
        <v>66</v>
      </c>
      <c r="B45" s="181">
        <f>'実質公債費比率（分子）の構造'!K$49</f>
        <v>6</v>
      </c>
      <c r="C45" s="181"/>
      <c r="D45" s="181"/>
      <c r="E45" s="181">
        <f>'実質公債費比率（分子）の構造'!L$49</f>
        <v>8</v>
      </c>
      <c r="F45" s="181"/>
      <c r="G45" s="181"/>
      <c r="H45" s="181">
        <f>'実質公債費比率（分子）の構造'!M$49</f>
        <v>11</v>
      </c>
      <c r="I45" s="181"/>
      <c r="J45" s="181"/>
      <c r="K45" s="181">
        <f>'実質公債費比率（分子）の構造'!N$49</f>
        <v>9</v>
      </c>
      <c r="L45" s="181"/>
      <c r="M45" s="181"/>
      <c r="N45" s="181">
        <f>'実質公債費比率（分子）の構造'!O$49</f>
        <v>9</v>
      </c>
      <c r="O45" s="181"/>
      <c r="P45" s="181"/>
    </row>
    <row r="46" spans="1:16" x14ac:dyDescent="0.15">
      <c r="A46" s="181" t="s">
        <v>67</v>
      </c>
      <c r="B46" s="181">
        <f>'実質公債費比率（分子）の構造'!K$48</f>
        <v>53</v>
      </c>
      <c r="C46" s="181"/>
      <c r="D46" s="181"/>
      <c r="E46" s="181">
        <f>'実質公債費比率（分子）の構造'!L$48</f>
        <v>43</v>
      </c>
      <c r="F46" s="181"/>
      <c r="G46" s="181"/>
      <c r="H46" s="181">
        <f>'実質公債費比率（分子）の構造'!M$48</f>
        <v>44</v>
      </c>
      <c r="I46" s="181"/>
      <c r="J46" s="181"/>
      <c r="K46" s="181">
        <f>'実質公債費比率（分子）の構造'!N$48</f>
        <v>43</v>
      </c>
      <c r="L46" s="181"/>
      <c r="M46" s="181"/>
      <c r="N46" s="181">
        <f>'実質公債費比率（分子）の構造'!O$48</f>
        <v>41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534</v>
      </c>
      <c r="C49" s="181"/>
      <c r="D49" s="181"/>
      <c r="E49" s="181">
        <f>'実質公債費比率（分子）の構造'!L$45</f>
        <v>514</v>
      </c>
      <c r="F49" s="181"/>
      <c r="G49" s="181"/>
      <c r="H49" s="181">
        <f>'実質公債費比率（分子）の構造'!M$45</f>
        <v>468</v>
      </c>
      <c r="I49" s="181"/>
      <c r="J49" s="181"/>
      <c r="K49" s="181">
        <f>'実質公債費比率（分子）の構造'!N$45</f>
        <v>453</v>
      </c>
      <c r="L49" s="181"/>
      <c r="M49" s="181"/>
      <c r="N49" s="181">
        <f>'実質公債費比率（分子）の構造'!O$45</f>
        <v>373</v>
      </c>
      <c r="O49" s="181"/>
      <c r="P49" s="181"/>
    </row>
    <row r="50" spans="1:16" x14ac:dyDescent="0.15">
      <c r="A50" s="181" t="s">
        <v>71</v>
      </c>
      <c r="B50" s="181" t="e">
        <f>NA()</f>
        <v>#N/A</v>
      </c>
      <c r="C50" s="181">
        <f>IF(ISNUMBER('実質公債費比率（分子）の構造'!K$53),'実質公債費比率（分子）の構造'!K$53,NA())</f>
        <v>146</v>
      </c>
      <c r="D50" s="181" t="e">
        <f>NA()</f>
        <v>#N/A</v>
      </c>
      <c r="E50" s="181" t="e">
        <f>NA()</f>
        <v>#N/A</v>
      </c>
      <c r="F50" s="181">
        <f>IF(ISNUMBER('実質公債費比率（分子）の構造'!L$53),'実質公債費比率（分子）の構造'!L$53,NA())</f>
        <v>158</v>
      </c>
      <c r="G50" s="181" t="e">
        <f>NA()</f>
        <v>#N/A</v>
      </c>
      <c r="H50" s="181" t="e">
        <f>NA()</f>
        <v>#N/A</v>
      </c>
      <c r="I50" s="181">
        <f>IF(ISNUMBER('実質公債費比率（分子）の構造'!M$53),'実質公債費比率（分子）の構造'!M$53,NA())</f>
        <v>162</v>
      </c>
      <c r="J50" s="181" t="e">
        <f>NA()</f>
        <v>#N/A</v>
      </c>
      <c r="K50" s="181" t="e">
        <f>NA()</f>
        <v>#N/A</v>
      </c>
      <c r="L50" s="181">
        <f>IF(ISNUMBER('実質公債費比率（分子）の構造'!N$53),'実質公債費比率（分子）の構造'!N$53,NA())</f>
        <v>157</v>
      </c>
      <c r="M50" s="181" t="e">
        <f>NA()</f>
        <v>#N/A</v>
      </c>
      <c r="N50" s="181" t="e">
        <f>NA()</f>
        <v>#N/A</v>
      </c>
      <c r="O50" s="181">
        <f>IF(ISNUMBER('実質公債費比率（分子）の構造'!O$53),'実質公債費比率（分子）の構造'!O$53,NA())</f>
        <v>129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2926</v>
      </c>
      <c r="E56" s="180"/>
      <c r="F56" s="180"/>
      <c r="G56" s="180">
        <f>'将来負担比率（分子）の構造'!J$52</f>
        <v>2720</v>
      </c>
      <c r="H56" s="180"/>
      <c r="I56" s="180"/>
      <c r="J56" s="180">
        <f>'将来負担比率（分子）の構造'!K$52</f>
        <v>2613</v>
      </c>
      <c r="K56" s="180"/>
      <c r="L56" s="180"/>
      <c r="M56" s="180">
        <f>'将来負担比率（分子）の構造'!L$52</f>
        <v>2649</v>
      </c>
      <c r="N56" s="180"/>
      <c r="O56" s="180"/>
      <c r="P56" s="180">
        <f>'将来負担比率（分子）の構造'!M$52</f>
        <v>2762</v>
      </c>
    </row>
    <row r="57" spans="1:16" x14ac:dyDescent="0.15">
      <c r="A57" s="180" t="s">
        <v>42</v>
      </c>
      <c r="B57" s="180"/>
      <c r="C57" s="180"/>
      <c r="D57" s="180">
        <f>'将来負担比率（分子）の構造'!I$51</f>
        <v>79</v>
      </c>
      <c r="E57" s="180"/>
      <c r="F57" s="180"/>
      <c r="G57" s="180">
        <f>'将来負担比率（分子）の構造'!J$51</f>
        <v>96</v>
      </c>
      <c r="H57" s="180"/>
      <c r="I57" s="180"/>
      <c r="J57" s="180">
        <f>'将来負担比率（分子）の構造'!K$51</f>
        <v>106</v>
      </c>
      <c r="K57" s="180"/>
      <c r="L57" s="180"/>
      <c r="M57" s="180">
        <f>'将来負担比率（分子）の構造'!L$51</f>
        <v>118</v>
      </c>
      <c r="N57" s="180"/>
      <c r="O57" s="180"/>
      <c r="P57" s="180">
        <f>'将来負担比率（分子）の構造'!M$51</f>
        <v>111</v>
      </c>
    </row>
    <row r="58" spans="1:16" x14ac:dyDescent="0.15">
      <c r="A58" s="180" t="s">
        <v>41</v>
      </c>
      <c r="B58" s="180"/>
      <c r="C58" s="180"/>
      <c r="D58" s="180">
        <f>'将来負担比率（分子）の構造'!I$50</f>
        <v>2349</v>
      </c>
      <c r="E58" s="180"/>
      <c r="F58" s="180"/>
      <c r="G58" s="180">
        <f>'将来負担比率（分子）の構造'!J$50</f>
        <v>2202</v>
      </c>
      <c r="H58" s="180"/>
      <c r="I58" s="180"/>
      <c r="J58" s="180">
        <f>'将来負担比率（分子）の構造'!K$50</f>
        <v>2125</v>
      </c>
      <c r="K58" s="180"/>
      <c r="L58" s="180"/>
      <c r="M58" s="180">
        <f>'将来負担比率（分子）の構造'!L$50</f>
        <v>2886</v>
      </c>
      <c r="N58" s="180"/>
      <c r="O58" s="180"/>
      <c r="P58" s="180">
        <f>'将来負担比率（分子）の構造'!M$50</f>
        <v>2624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23</v>
      </c>
      <c r="C61" s="180"/>
      <c r="D61" s="180"/>
      <c r="E61" s="180">
        <f>'将来負担比率（分子）の構造'!J$46</f>
        <v>45</v>
      </c>
      <c r="F61" s="180"/>
      <c r="G61" s="180"/>
      <c r="H61" s="180">
        <f>'将来負担比率（分子）の構造'!K$46</f>
        <v>18</v>
      </c>
      <c r="I61" s="180"/>
      <c r="J61" s="180"/>
      <c r="K61" s="180">
        <f>'将来負担比率（分子）の構造'!L$46</f>
        <v>8</v>
      </c>
      <c r="L61" s="180"/>
      <c r="M61" s="180"/>
      <c r="N61" s="180">
        <f>'将来負担比率（分子）の構造'!M$46</f>
        <v>36</v>
      </c>
      <c r="O61" s="180"/>
      <c r="P61" s="180"/>
    </row>
    <row r="62" spans="1:16" x14ac:dyDescent="0.15">
      <c r="A62" s="180" t="s">
        <v>35</v>
      </c>
      <c r="B62" s="180">
        <f>'将来負担比率（分子）の構造'!I$45</f>
        <v>506</v>
      </c>
      <c r="C62" s="180"/>
      <c r="D62" s="180"/>
      <c r="E62" s="180">
        <f>'将来負担比率（分子）の構造'!J$45</f>
        <v>550</v>
      </c>
      <c r="F62" s="180"/>
      <c r="G62" s="180"/>
      <c r="H62" s="180">
        <f>'将来負担比率（分子）の構造'!K$45</f>
        <v>492</v>
      </c>
      <c r="I62" s="180"/>
      <c r="J62" s="180"/>
      <c r="K62" s="180">
        <f>'将来負担比率（分子）の構造'!L$45</f>
        <v>436</v>
      </c>
      <c r="L62" s="180"/>
      <c r="M62" s="180"/>
      <c r="N62" s="180">
        <f>'将来負担比率（分子）の構造'!M$45</f>
        <v>431</v>
      </c>
      <c r="O62" s="180"/>
      <c r="P62" s="180"/>
    </row>
    <row r="63" spans="1:16" x14ac:dyDescent="0.15">
      <c r="A63" s="180" t="s">
        <v>34</v>
      </c>
      <c r="B63" s="180">
        <f>'将来負担比率（分子）の構造'!I$44</f>
        <v>95</v>
      </c>
      <c r="C63" s="180"/>
      <c r="D63" s="180"/>
      <c r="E63" s="180">
        <f>'将来負担比率（分子）の構造'!J$44</f>
        <v>93</v>
      </c>
      <c r="F63" s="180"/>
      <c r="G63" s="180"/>
      <c r="H63" s="180">
        <f>'将来負担比率（分子）の構造'!K$44</f>
        <v>87</v>
      </c>
      <c r="I63" s="180"/>
      <c r="J63" s="180"/>
      <c r="K63" s="180">
        <f>'将来負担比率（分子）の構造'!L$44</f>
        <v>78</v>
      </c>
      <c r="L63" s="180"/>
      <c r="M63" s="180"/>
      <c r="N63" s="180">
        <f>'将来負担比率（分子）の構造'!M$44</f>
        <v>69</v>
      </c>
      <c r="O63" s="180"/>
      <c r="P63" s="180"/>
    </row>
    <row r="64" spans="1:16" x14ac:dyDescent="0.15">
      <c r="A64" s="180" t="s">
        <v>33</v>
      </c>
      <c r="B64" s="180">
        <f>'将来負担比率（分子）の構造'!I$43</f>
        <v>511</v>
      </c>
      <c r="C64" s="180"/>
      <c r="D64" s="180"/>
      <c r="E64" s="180">
        <f>'将来負担比率（分子）の構造'!J$43</f>
        <v>469</v>
      </c>
      <c r="F64" s="180"/>
      <c r="G64" s="180"/>
      <c r="H64" s="180">
        <f>'将来負担比率（分子）の構造'!K$43</f>
        <v>436</v>
      </c>
      <c r="I64" s="180"/>
      <c r="J64" s="180"/>
      <c r="K64" s="180">
        <f>'将来負担比率（分子）の構造'!L$43</f>
        <v>407</v>
      </c>
      <c r="L64" s="180"/>
      <c r="M64" s="180"/>
      <c r="N64" s="180">
        <f>'将来負担比率（分子）の構造'!M$43</f>
        <v>377</v>
      </c>
      <c r="O64" s="180"/>
      <c r="P64" s="180"/>
    </row>
    <row r="65" spans="1:16" x14ac:dyDescent="0.15">
      <c r="A65" s="180" t="s">
        <v>32</v>
      </c>
      <c r="B65" s="180">
        <f>'将来負担比率（分子）の構造'!I$42</f>
        <v>18</v>
      </c>
      <c r="C65" s="180"/>
      <c r="D65" s="180"/>
      <c r="E65" s="180">
        <f>'将来負担比率（分子）の構造'!J$42</f>
        <v>14</v>
      </c>
      <c r="F65" s="180"/>
      <c r="G65" s="180"/>
      <c r="H65" s="180">
        <f>'将来負担比率（分子）の構造'!K$42</f>
        <v>9</v>
      </c>
      <c r="I65" s="180"/>
      <c r="J65" s="180"/>
      <c r="K65" s="180">
        <f>'将来負担比率（分子）の構造'!L$42</f>
        <v>5</v>
      </c>
      <c r="L65" s="180"/>
      <c r="M65" s="180"/>
      <c r="N65" s="180" t="str">
        <f>'将来負担比率（分子）の構造'!M$42</f>
        <v>-</v>
      </c>
      <c r="O65" s="180"/>
      <c r="P65" s="180"/>
    </row>
    <row r="66" spans="1:16" x14ac:dyDescent="0.15">
      <c r="A66" s="180" t="s">
        <v>31</v>
      </c>
      <c r="B66" s="180">
        <f>'将来負担比率（分子）の構造'!I$41</f>
        <v>3552</v>
      </c>
      <c r="C66" s="180"/>
      <c r="D66" s="180"/>
      <c r="E66" s="180">
        <f>'将来負担比率（分子）の構造'!J$41</f>
        <v>3365</v>
      </c>
      <c r="F66" s="180"/>
      <c r="G66" s="180"/>
      <c r="H66" s="180">
        <f>'将来負担比率（分子）の構造'!K$41</f>
        <v>3234</v>
      </c>
      <c r="I66" s="180"/>
      <c r="J66" s="180"/>
      <c r="K66" s="180">
        <f>'将来負担比率（分子）の構造'!L$41</f>
        <v>3314</v>
      </c>
      <c r="L66" s="180"/>
      <c r="M66" s="180"/>
      <c r="N66" s="180">
        <f>'将来負担比率（分子）の構造'!M$41</f>
        <v>3471</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381</v>
      </c>
      <c r="C72" s="184">
        <f>基金残高に係る経年分析!G55</f>
        <v>378</v>
      </c>
      <c r="D72" s="184">
        <f>基金残高に係る経年分析!H55</f>
        <v>432</v>
      </c>
    </row>
    <row r="73" spans="1:16" x14ac:dyDescent="0.15">
      <c r="A73" s="183" t="s">
        <v>78</v>
      </c>
      <c r="B73" s="184">
        <f>基金残高に係る経年分析!F56</f>
        <v>86</v>
      </c>
      <c r="C73" s="184">
        <f>基金残高に係る経年分析!G56</f>
        <v>86</v>
      </c>
      <c r="D73" s="184">
        <f>基金残高に係る経年分析!H56</f>
        <v>86</v>
      </c>
    </row>
    <row r="74" spans="1:16" x14ac:dyDescent="0.15">
      <c r="A74" s="183" t="s">
        <v>79</v>
      </c>
      <c r="B74" s="184">
        <f>基金残高に係る経年分析!F57</f>
        <v>2114</v>
      </c>
      <c r="C74" s="184">
        <f>基金残高に係る経年分析!G57</f>
        <v>2805</v>
      </c>
      <c r="D74" s="184">
        <f>基金残高に係る経年分析!H57</f>
        <v>2425</v>
      </c>
    </row>
  </sheetData>
  <sheetProtection algorithmName="SHA-512" hashValue="2JETrbE6tIOjCn/releGoVNjfcYtZLqB3260N278BYWyHQ408wrvr8TGOJpEZAlrkbuI2WV3pwgVQ48OWpHISA==" saltValue="ZUnATy0gUm2VcJuVhytq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217</v>
      </c>
      <c r="DI1" s="794"/>
      <c r="DJ1" s="794"/>
      <c r="DK1" s="794"/>
      <c r="DL1" s="794"/>
      <c r="DM1" s="794"/>
      <c r="DN1" s="795"/>
      <c r="DO1" s="225"/>
      <c r="DP1" s="793" t="s">
        <v>218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223</v>
      </c>
      <c r="S4" s="736"/>
      <c r="T4" s="736"/>
      <c r="U4" s="736"/>
      <c r="V4" s="736"/>
      <c r="W4" s="736"/>
      <c r="X4" s="736"/>
      <c r="Y4" s="737"/>
      <c r="Z4" s="735" t="s">
        <v>224</v>
      </c>
      <c r="AA4" s="736"/>
      <c r="AB4" s="736"/>
      <c r="AC4" s="737"/>
      <c r="AD4" s="735" t="s">
        <v>225</v>
      </c>
      <c r="AE4" s="736"/>
      <c r="AF4" s="736"/>
      <c r="AG4" s="736"/>
      <c r="AH4" s="736"/>
      <c r="AI4" s="736"/>
      <c r="AJ4" s="736"/>
      <c r="AK4" s="737"/>
      <c r="AL4" s="735" t="s">
        <v>224</v>
      </c>
      <c r="AM4" s="736"/>
      <c r="AN4" s="736"/>
      <c r="AO4" s="737"/>
      <c r="AP4" s="796" t="s">
        <v>226</v>
      </c>
      <c r="AQ4" s="796"/>
      <c r="AR4" s="796"/>
      <c r="AS4" s="796"/>
      <c r="AT4" s="796"/>
      <c r="AU4" s="796"/>
      <c r="AV4" s="796"/>
      <c r="AW4" s="796"/>
      <c r="AX4" s="796"/>
      <c r="AY4" s="796"/>
      <c r="AZ4" s="796"/>
      <c r="BA4" s="796"/>
      <c r="BB4" s="796"/>
      <c r="BC4" s="796"/>
      <c r="BD4" s="796"/>
      <c r="BE4" s="796"/>
      <c r="BF4" s="796"/>
      <c r="BG4" s="796" t="s">
        <v>227</v>
      </c>
      <c r="BH4" s="796"/>
      <c r="BI4" s="796"/>
      <c r="BJ4" s="796"/>
      <c r="BK4" s="796"/>
      <c r="BL4" s="796"/>
      <c r="BM4" s="796"/>
      <c r="BN4" s="796"/>
      <c r="BO4" s="796" t="s">
        <v>224</v>
      </c>
      <c r="BP4" s="796"/>
      <c r="BQ4" s="796"/>
      <c r="BR4" s="796"/>
      <c r="BS4" s="796" t="s">
        <v>228</v>
      </c>
      <c r="BT4" s="796"/>
      <c r="BU4" s="796"/>
      <c r="BV4" s="796"/>
      <c r="BW4" s="796"/>
      <c r="BX4" s="796"/>
      <c r="BY4" s="796"/>
      <c r="BZ4" s="796"/>
      <c r="CA4" s="796"/>
      <c r="CB4" s="796"/>
      <c r="CD4" s="778" t="s">
        <v>229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230</v>
      </c>
      <c r="C5" s="761"/>
      <c r="D5" s="761"/>
      <c r="E5" s="761"/>
      <c r="F5" s="761"/>
      <c r="G5" s="761"/>
      <c r="H5" s="761"/>
      <c r="I5" s="761"/>
      <c r="J5" s="761"/>
      <c r="K5" s="761"/>
      <c r="L5" s="761"/>
      <c r="M5" s="761"/>
      <c r="N5" s="761"/>
      <c r="O5" s="761"/>
      <c r="P5" s="761"/>
      <c r="Q5" s="762"/>
      <c r="R5" s="726">
        <v>210790</v>
      </c>
      <c r="S5" s="727"/>
      <c r="T5" s="727"/>
      <c r="U5" s="727"/>
      <c r="V5" s="727"/>
      <c r="W5" s="727"/>
      <c r="X5" s="727"/>
      <c r="Y5" s="773"/>
      <c r="Z5" s="791">
        <v>4.7</v>
      </c>
      <c r="AA5" s="791"/>
      <c r="AB5" s="791"/>
      <c r="AC5" s="791"/>
      <c r="AD5" s="792">
        <v>210790</v>
      </c>
      <c r="AE5" s="792"/>
      <c r="AF5" s="792"/>
      <c r="AG5" s="792"/>
      <c r="AH5" s="792"/>
      <c r="AI5" s="792"/>
      <c r="AJ5" s="792"/>
      <c r="AK5" s="792"/>
      <c r="AL5" s="774">
        <v>12</v>
      </c>
      <c r="AM5" s="743"/>
      <c r="AN5" s="743"/>
      <c r="AO5" s="775"/>
      <c r="AP5" s="760" t="s">
        <v>231</v>
      </c>
      <c r="AQ5" s="761"/>
      <c r="AR5" s="761"/>
      <c r="AS5" s="761"/>
      <c r="AT5" s="761"/>
      <c r="AU5" s="761"/>
      <c r="AV5" s="761"/>
      <c r="AW5" s="761"/>
      <c r="AX5" s="761"/>
      <c r="AY5" s="761"/>
      <c r="AZ5" s="761"/>
      <c r="BA5" s="761"/>
      <c r="BB5" s="761"/>
      <c r="BC5" s="761"/>
      <c r="BD5" s="761"/>
      <c r="BE5" s="761"/>
      <c r="BF5" s="762"/>
      <c r="BG5" s="661">
        <v>210790</v>
      </c>
      <c r="BH5" s="664"/>
      <c r="BI5" s="664"/>
      <c r="BJ5" s="664"/>
      <c r="BK5" s="664"/>
      <c r="BL5" s="664"/>
      <c r="BM5" s="664"/>
      <c r="BN5" s="665"/>
      <c r="BO5" s="723">
        <v>100</v>
      </c>
      <c r="BP5" s="723"/>
      <c r="BQ5" s="723"/>
      <c r="BR5" s="723"/>
      <c r="BS5" s="724">
        <v>3069</v>
      </c>
      <c r="BT5" s="724"/>
      <c r="BU5" s="724"/>
      <c r="BV5" s="724"/>
      <c r="BW5" s="724"/>
      <c r="BX5" s="724"/>
      <c r="BY5" s="724"/>
      <c r="BZ5" s="724"/>
      <c r="CA5" s="724"/>
      <c r="CB5" s="765"/>
      <c r="CD5" s="778" t="s">
        <v>226</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224</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x14ac:dyDescent="0.15">
      <c r="B6" s="658" t="s">
        <v>235</v>
      </c>
      <c r="C6" s="659"/>
      <c r="D6" s="659"/>
      <c r="E6" s="659"/>
      <c r="F6" s="659"/>
      <c r="G6" s="659"/>
      <c r="H6" s="659"/>
      <c r="I6" s="659"/>
      <c r="J6" s="659"/>
      <c r="K6" s="659"/>
      <c r="L6" s="659"/>
      <c r="M6" s="659"/>
      <c r="N6" s="659"/>
      <c r="O6" s="659"/>
      <c r="P6" s="659"/>
      <c r="Q6" s="660"/>
      <c r="R6" s="661">
        <v>16928</v>
      </c>
      <c r="S6" s="664"/>
      <c r="T6" s="664"/>
      <c r="U6" s="664"/>
      <c r="V6" s="664"/>
      <c r="W6" s="664"/>
      <c r="X6" s="664"/>
      <c r="Y6" s="665"/>
      <c r="Z6" s="723">
        <v>0.4</v>
      </c>
      <c r="AA6" s="723"/>
      <c r="AB6" s="723"/>
      <c r="AC6" s="723"/>
      <c r="AD6" s="724">
        <v>16928</v>
      </c>
      <c r="AE6" s="724"/>
      <c r="AF6" s="724"/>
      <c r="AG6" s="724"/>
      <c r="AH6" s="724"/>
      <c r="AI6" s="724"/>
      <c r="AJ6" s="724"/>
      <c r="AK6" s="724"/>
      <c r="AL6" s="666">
        <v>1</v>
      </c>
      <c r="AM6" s="667"/>
      <c r="AN6" s="667"/>
      <c r="AO6" s="725"/>
      <c r="AP6" s="658" t="s">
        <v>236</v>
      </c>
      <c r="AQ6" s="659"/>
      <c r="AR6" s="659"/>
      <c r="AS6" s="659"/>
      <c r="AT6" s="659"/>
      <c r="AU6" s="659"/>
      <c r="AV6" s="659"/>
      <c r="AW6" s="659"/>
      <c r="AX6" s="659"/>
      <c r="AY6" s="659"/>
      <c r="AZ6" s="659"/>
      <c r="BA6" s="659"/>
      <c r="BB6" s="659"/>
      <c r="BC6" s="659"/>
      <c r="BD6" s="659"/>
      <c r="BE6" s="659"/>
      <c r="BF6" s="660"/>
      <c r="BG6" s="661">
        <v>210790</v>
      </c>
      <c r="BH6" s="664"/>
      <c r="BI6" s="664"/>
      <c r="BJ6" s="664"/>
      <c r="BK6" s="664"/>
      <c r="BL6" s="664"/>
      <c r="BM6" s="664"/>
      <c r="BN6" s="665"/>
      <c r="BO6" s="723">
        <v>100</v>
      </c>
      <c r="BP6" s="723"/>
      <c r="BQ6" s="723"/>
      <c r="BR6" s="723"/>
      <c r="BS6" s="724">
        <v>3069</v>
      </c>
      <c r="BT6" s="724"/>
      <c r="BU6" s="724"/>
      <c r="BV6" s="724"/>
      <c r="BW6" s="724"/>
      <c r="BX6" s="724"/>
      <c r="BY6" s="724"/>
      <c r="BZ6" s="724"/>
      <c r="CA6" s="724"/>
      <c r="CB6" s="765"/>
      <c r="CD6" s="732" t="s">
        <v>237</v>
      </c>
      <c r="CE6" s="733"/>
      <c r="CF6" s="733"/>
      <c r="CG6" s="733"/>
      <c r="CH6" s="733"/>
      <c r="CI6" s="733"/>
      <c r="CJ6" s="733"/>
      <c r="CK6" s="733"/>
      <c r="CL6" s="733"/>
      <c r="CM6" s="733"/>
      <c r="CN6" s="733"/>
      <c r="CO6" s="733"/>
      <c r="CP6" s="733"/>
      <c r="CQ6" s="734"/>
      <c r="CR6" s="661">
        <v>58936</v>
      </c>
      <c r="CS6" s="664"/>
      <c r="CT6" s="664"/>
      <c r="CU6" s="664"/>
      <c r="CV6" s="664"/>
      <c r="CW6" s="664"/>
      <c r="CX6" s="664"/>
      <c r="CY6" s="665"/>
      <c r="CZ6" s="774">
        <v>1.4</v>
      </c>
      <c r="DA6" s="743"/>
      <c r="DB6" s="743"/>
      <c r="DC6" s="777"/>
      <c r="DD6" s="669" t="s">
        <v>176</v>
      </c>
      <c r="DE6" s="664"/>
      <c r="DF6" s="664"/>
      <c r="DG6" s="664"/>
      <c r="DH6" s="664"/>
      <c r="DI6" s="664"/>
      <c r="DJ6" s="664"/>
      <c r="DK6" s="664"/>
      <c r="DL6" s="664"/>
      <c r="DM6" s="664"/>
      <c r="DN6" s="664"/>
      <c r="DO6" s="664"/>
      <c r="DP6" s="665"/>
      <c r="DQ6" s="669">
        <v>58936</v>
      </c>
      <c r="DR6" s="664"/>
      <c r="DS6" s="664"/>
      <c r="DT6" s="664"/>
      <c r="DU6" s="664"/>
      <c r="DV6" s="664"/>
      <c r="DW6" s="664"/>
      <c r="DX6" s="664"/>
      <c r="DY6" s="664"/>
      <c r="DZ6" s="664"/>
      <c r="EA6" s="664"/>
      <c r="EB6" s="664"/>
      <c r="EC6" s="704"/>
    </row>
    <row r="7" spans="2:143" ht="11.25" customHeight="1" x14ac:dyDescent="0.15">
      <c r="B7" s="658" t="s">
        <v>238</v>
      </c>
      <c r="C7" s="659"/>
      <c r="D7" s="659"/>
      <c r="E7" s="659"/>
      <c r="F7" s="659"/>
      <c r="G7" s="659"/>
      <c r="H7" s="659"/>
      <c r="I7" s="659"/>
      <c r="J7" s="659"/>
      <c r="K7" s="659"/>
      <c r="L7" s="659"/>
      <c r="M7" s="659"/>
      <c r="N7" s="659"/>
      <c r="O7" s="659"/>
      <c r="P7" s="659"/>
      <c r="Q7" s="660"/>
      <c r="R7" s="661">
        <v>617</v>
      </c>
      <c r="S7" s="664"/>
      <c r="T7" s="664"/>
      <c r="U7" s="664"/>
      <c r="V7" s="664"/>
      <c r="W7" s="664"/>
      <c r="X7" s="664"/>
      <c r="Y7" s="665"/>
      <c r="Z7" s="723">
        <v>0</v>
      </c>
      <c r="AA7" s="723"/>
      <c r="AB7" s="723"/>
      <c r="AC7" s="723"/>
      <c r="AD7" s="724">
        <v>617</v>
      </c>
      <c r="AE7" s="724"/>
      <c r="AF7" s="724"/>
      <c r="AG7" s="724"/>
      <c r="AH7" s="724"/>
      <c r="AI7" s="724"/>
      <c r="AJ7" s="724"/>
      <c r="AK7" s="724"/>
      <c r="AL7" s="666">
        <v>0</v>
      </c>
      <c r="AM7" s="667"/>
      <c r="AN7" s="667"/>
      <c r="AO7" s="725"/>
      <c r="AP7" s="658" t="s">
        <v>239</v>
      </c>
      <c r="AQ7" s="659"/>
      <c r="AR7" s="659"/>
      <c r="AS7" s="659"/>
      <c r="AT7" s="659"/>
      <c r="AU7" s="659"/>
      <c r="AV7" s="659"/>
      <c r="AW7" s="659"/>
      <c r="AX7" s="659"/>
      <c r="AY7" s="659"/>
      <c r="AZ7" s="659"/>
      <c r="BA7" s="659"/>
      <c r="BB7" s="659"/>
      <c r="BC7" s="659"/>
      <c r="BD7" s="659"/>
      <c r="BE7" s="659"/>
      <c r="BF7" s="660"/>
      <c r="BG7" s="661">
        <v>104790</v>
      </c>
      <c r="BH7" s="664"/>
      <c r="BI7" s="664"/>
      <c r="BJ7" s="664"/>
      <c r="BK7" s="664"/>
      <c r="BL7" s="664"/>
      <c r="BM7" s="664"/>
      <c r="BN7" s="665"/>
      <c r="BO7" s="723">
        <v>49.7</v>
      </c>
      <c r="BP7" s="723"/>
      <c r="BQ7" s="723"/>
      <c r="BR7" s="723"/>
      <c r="BS7" s="724">
        <v>3069</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901192</v>
      </c>
      <c r="CS7" s="664"/>
      <c r="CT7" s="664"/>
      <c r="CU7" s="664"/>
      <c r="CV7" s="664"/>
      <c r="CW7" s="664"/>
      <c r="CX7" s="664"/>
      <c r="CY7" s="665"/>
      <c r="CZ7" s="723">
        <v>21</v>
      </c>
      <c r="DA7" s="723"/>
      <c r="DB7" s="723"/>
      <c r="DC7" s="723"/>
      <c r="DD7" s="669">
        <v>46944</v>
      </c>
      <c r="DE7" s="664"/>
      <c r="DF7" s="664"/>
      <c r="DG7" s="664"/>
      <c r="DH7" s="664"/>
      <c r="DI7" s="664"/>
      <c r="DJ7" s="664"/>
      <c r="DK7" s="664"/>
      <c r="DL7" s="664"/>
      <c r="DM7" s="664"/>
      <c r="DN7" s="664"/>
      <c r="DO7" s="664"/>
      <c r="DP7" s="665"/>
      <c r="DQ7" s="669">
        <v>826316</v>
      </c>
      <c r="DR7" s="664"/>
      <c r="DS7" s="664"/>
      <c r="DT7" s="664"/>
      <c r="DU7" s="664"/>
      <c r="DV7" s="664"/>
      <c r="DW7" s="664"/>
      <c r="DX7" s="664"/>
      <c r="DY7" s="664"/>
      <c r="DZ7" s="664"/>
      <c r="EA7" s="664"/>
      <c r="EB7" s="664"/>
      <c r="EC7" s="704"/>
    </row>
    <row r="8" spans="2:143" ht="11.25" customHeight="1" x14ac:dyDescent="0.15">
      <c r="B8" s="658" t="s">
        <v>241</v>
      </c>
      <c r="C8" s="659"/>
      <c r="D8" s="659"/>
      <c r="E8" s="659"/>
      <c r="F8" s="659"/>
      <c r="G8" s="659"/>
      <c r="H8" s="659"/>
      <c r="I8" s="659"/>
      <c r="J8" s="659"/>
      <c r="K8" s="659"/>
      <c r="L8" s="659"/>
      <c r="M8" s="659"/>
      <c r="N8" s="659"/>
      <c r="O8" s="659"/>
      <c r="P8" s="659"/>
      <c r="Q8" s="660"/>
      <c r="R8" s="661">
        <v>872</v>
      </c>
      <c r="S8" s="664"/>
      <c r="T8" s="664"/>
      <c r="U8" s="664"/>
      <c r="V8" s="664"/>
      <c r="W8" s="664"/>
      <c r="X8" s="664"/>
      <c r="Y8" s="665"/>
      <c r="Z8" s="723">
        <v>0</v>
      </c>
      <c r="AA8" s="723"/>
      <c r="AB8" s="723"/>
      <c r="AC8" s="723"/>
      <c r="AD8" s="724">
        <v>872</v>
      </c>
      <c r="AE8" s="724"/>
      <c r="AF8" s="724"/>
      <c r="AG8" s="724"/>
      <c r="AH8" s="724"/>
      <c r="AI8" s="724"/>
      <c r="AJ8" s="724"/>
      <c r="AK8" s="724"/>
      <c r="AL8" s="666">
        <v>0</v>
      </c>
      <c r="AM8" s="667"/>
      <c r="AN8" s="667"/>
      <c r="AO8" s="725"/>
      <c r="AP8" s="658" t="s">
        <v>242</v>
      </c>
      <c r="AQ8" s="659"/>
      <c r="AR8" s="659"/>
      <c r="AS8" s="659"/>
      <c r="AT8" s="659"/>
      <c r="AU8" s="659"/>
      <c r="AV8" s="659"/>
      <c r="AW8" s="659"/>
      <c r="AX8" s="659"/>
      <c r="AY8" s="659"/>
      <c r="AZ8" s="659"/>
      <c r="BA8" s="659"/>
      <c r="BB8" s="659"/>
      <c r="BC8" s="659"/>
      <c r="BD8" s="659"/>
      <c r="BE8" s="659"/>
      <c r="BF8" s="660"/>
      <c r="BG8" s="661">
        <v>3783</v>
      </c>
      <c r="BH8" s="664"/>
      <c r="BI8" s="664"/>
      <c r="BJ8" s="664"/>
      <c r="BK8" s="664"/>
      <c r="BL8" s="664"/>
      <c r="BM8" s="664"/>
      <c r="BN8" s="665"/>
      <c r="BO8" s="723">
        <v>1.8</v>
      </c>
      <c r="BP8" s="723"/>
      <c r="BQ8" s="723"/>
      <c r="BR8" s="723"/>
      <c r="BS8" s="669" t="s">
        <v>176</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710973</v>
      </c>
      <c r="CS8" s="664"/>
      <c r="CT8" s="664"/>
      <c r="CU8" s="664"/>
      <c r="CV8" s="664"/>
      <c r="CW8" s="664"/>
      <c r="CX8" s="664"/>
      <c r="CY8" s="665"/>
      <c r="CZ8" s="723">
        <v>16.5</v>
      </c>
      <c r="DA8" s="723"/>
      <c r="DB8" s="723"/>
      <c r="DC8" s="723"/>
      <c r="DD8" s="669">
        <v>22902</v>
      </c>
      <c r="DE8" s="664"/>
      <c r="DF8" s="664"/>
      <c r="DG8" s="664"/>
      <c r="DH8" s="664"/>
      <c r="DI8" s="664"/>
      <c r="DJ8" s="664"/>
      <c r="DK8" s="664"/>
      <c r="DL8" s="664"/>
      <c r="DM8" s="664"/>
      <c r="DN8" s="664"/>
      <c r="DO8" s="664"/>
      <c r="DP8" s="665"/>
      <c r="DQ8" s="669">
        <v>442180</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785</v>
      </c>
      <c r="S9" s="664"/>
      <c r="T9" s="664"/>
      <c r="U9" s="664"/>
      <c r="V9" s="664"/>
      <c r="W9" s="664"/>
      <c r="X9" s="664"/>
      <c r="Y9" s="665"/>
      <c r="Z9" s="723">
        <v>0</v>
      </c>
      <c r="AA9" s="723"/>
      <c r="AB9" s="723"/>
      <c r="AC9" s="723"/>
      <c r="AD9" s="724">
        <v>785</v>
      </c>
      <c r="AE9" s="724"/>
      <c r="AF9" s="724"/>
      <c r="AG9" s="724"/>
      <c r="AH9" s="724"/>
      <c r="AI9" s="724"/>
      <c r="AJ9" s="724"/>
      <c r="AK9" s="724"/>
      <c r="AL9" s="666">
        <v>0</v>
      </c>
      <c r="AM9" s="667"/>
      <c r="AN9" s="667"/>
      <c r="AO9" s="725"/>
      <c r="AP9" s="658" t="s">
        <v>245</v>
      </c>
      <c r="AQ9" s="659"/>
      <c r="AR9" s="659"/>
      <c r="AS9" s="659"/>
      <c r="AT9" s="659"/>
      <c r="AU9" s="659"/>
      <c r="AV9" s="659"/>
      <c r="AW9" s="659"/>
      <c r="AX9" s="659"/>
      <c r="AY9" s="659"/>
      <c r="AZ9" s="659"/>
      <c r="BA9" s="659"/>
      <c r="BB9" s="659"/>
      <c r="BC9" s="659"/>
      <c r="BD9" s="659"/>
      <c r="BE9" s="659"/>
      <c r="BF9" s="660"/>
      <c r="BG9" s="661">
        <v>77068</v>
      </c>
      <c r="BH9" s="664"/>
      <c r="BI9" s="664"/>
      <c r="BJ9" s="664"/>
      <c r="BK9" s="664"/>
      <c r="BL9" s="664"/>
      <c r="BM9" s="664"/>
      <c r="BN9" s="665"/>
      <c r="BO9" s="723">
        <v>36.6</v>
      </c>
      <c r="BP9" s="723"/>
      <c r="BQ9" s="723"/>
      <c r="BR9" s="723"/>
      <c r="BS9" s="669" t="s">
        <v>246</v>
      </c>
      <c r="BT9" s="664"/>
      <c r="BU9" s="664"/>
      <c r="BV9" s="664"/>
      <c r="BW9" s="664"/>
      <c r="BX9" s="664"/>
      <c r="BY9" s="664"/>
      <c r="BZ9" s="664"/>
      <c r="CA9" s="664"/>
      <c r="CB9" s="704"/>
      <c r="CD9" s="705" t="s">
        <v>247</v>
      </c>
      <c r="CE9" s="702"/>
      <c r="CF9" s="702"/>
      <c r="CG9" s="702"/>
      <c r="CH9" s="702"/>
      <c r="CI9" s="702"/>
      <c r="CJ9" s="702"/>
      <c r="CK9" s="702"/>
      <c r="CL9" s="702"/>
      <c r="CM9" s="702"/>
      <c r="CN9" s="702"/>
      <c r="CO9" s="702"/>
      <c r="CP9" s="702"/>
      <c r="CQ9" s="703"/>
      <c r="CR9" s="661">
        <v>359476</v>
      </c>
      <c r="CS9" s="664"/>
      <c r="CT9" s="664"/>
      <c r="CU9" s="664"/>
      <c r="CV9" s="664"/>
      <c r="CW9" s="664"/>
      <c r="CX9" s="664"/>
      <c r="CY9" s="665"/>
      <c r="CZ9" s="723">
        <v>8.4</v>
      </c>
      <c r="DA9" s="723"/>
      <c r="DB9" s="723"/>
      <c r="DC9" s="723"/>
      <c r="DD9" s="669">
        <v>30852</v>
      </c>
      <c r="DE9" s="664"/>
      <c r="DF9" s="664"/>
      <c r="DG9" s="664"/>
      <c r="DH9" s="664"/>
      <c r="DI9" s="664"/>
      <c r="DJ9" s="664"/>
      <c r="DK9" s="664"/>
      <c r="DL9" s="664"/>
      <c r="DM9" s="664"/>
      <c r="DN9" s="664"/>
      <c r="DO9" s="664"/>
      <c r="DP9" s="665"/>
      <c r="DQ9" s="669">
        <v>283784</v>
      </c>
      <c r="DR9" s="664"/>
      <c r="DS9" s="664"/>
      <c r="DT9" s="664"/>
      <c r="DU9" s="664"/>
      <c r="DV9" s="664"/>
      <c r="DW9" s="664"/>
      <c r="DX9" s="664"/>
      <c r="DY9" s="664"/>
      <c r="DZ9" s="664"/>
      <c r="EA9" s="664"/>
      <c r="EB9" s="664"/>
      <c r="EC9" s="704"/>
    </row>
    <row r="10" spans="2:143" ht="11.25" customHeight="1" x14ac:dyDescent="0.15">
      <c r="B10" s="658" t="s">
        <v>248</v>
      </c>
      <c r="C10" s="659"/>
      <c r="D10" s="659"/>
      <c r="E10" s="659"/>
      <c r="F10" s="659"/>
      <c r="G10" s="659"/>
      <c r="H10" s="659"/>
      <c r="I10" s="659"/>
      <c r="J10" s="659"/>
      <c r="K10" s="659"/>
      <c r="L10" s="659"/>
      <c r="M10" s="659"/>
      <c r="N10" s="659"/>
      <c r="O10" s="659"/>
      <c r="P10" s="659"/>
      <c r="Q10" s="660"/>
      <c r="R10" s="661" t="s">
        <v>246</v>
      </c>
      <c r="S10" s="664"/>
      <c r="T10" s="664"/>
      <c r="U10" s="664"/>
      <c r="V10" s="664"/>
      <c r="W10" s="664"/>
      <c r="X10" s="664"/>
      <c r="Y10" s="665"/>
      <c r="Z10" s="723" t="s">
        <v>176</v>
      </c>
      <c r="AA10" s="723"/>
      <c r="AB10" s="723"/>
      <c r="AC10" s="723"/>
      <c r="AD10" s="724" t="s">
        <v>176</v>
      </c>
      <c r="AE10" s="724"/>
      <c r="AF10" s="724"/>
      <c r="AG10" s="724"/>
      <c r="AH10" s="724"/>
      <c r="AI10" s="724"/>
      <c r="AJ10" s="724"/>
      <c r="AK10" s="724"/>
      <c r="AL10" s="666" t="s">
        <v>176</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v>8468</v>
      </c>
      <c r="BH10" s="664"/>
      <c r="BI10" s="664"/>
      <c r="BJ10" s="664"/>
      <c r="BK10" s="664"/>
      <c r="BL10" s="664"/>
      <c r="BM10" s="664"/>
      <c r="BN10" s="665"/>
      <c r="BO10" s="723">
        <v>4</v>
      </c>
      <c r="BP10" s="723"/>
      <c r="BQ10" s="723"/>
      <c r="BR10" s="723"/>
      <c r="BS10" s="669" t="s">
        <v>182</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v>24</v>
      </c>
      <c r="CS10" s="664"/>
      <c r="CT10" s="664"/>
      <c r="CU10" s="664"/>
      <c r="CV10" s="664"/>
      <c r="CW10" s="664"/>
      <c r="CX10" s="664"/>
      <c r="CY10" s="665"/>
      <c r="CZ10" s="723">
        <v>0</v>
      </c>
      <c r="DA10" s="723"/>
      <c r="DB10" s="723"/>
      <c r="DC10" s="723"/>
      <c r="DD10" s="669" t="s">
        <v>182</v>
      </c>
      <c r="DE10" s="664"/>
      <c r="DF10" s="664"/>
      <c r="DG10" s="664"/>
      <c r="DH10" s="664"/>
      <c r="DI10" s="664"/>
      <c r="DJ10" s="664"/>
      <c r="DK10" s="664"/>
      <c r="DL10" s="664"/>
      <c r="DM10" s="664"/>
      <c r="DN10" s="664"/>
      <c r="DO10" s="664"/>
      <c r="DP10" s="665"/>
      <c r="DQ10" s="669">
        <v>24</v>
      </c>
      <c r="DR10" s="664"/>
      <c r="DS10" s="664"/>
      <c r="DT10" s="664"/>
      <c r="DU10" s="664"/>
      <c r="DV10" s="664"/>
      <c r="DW10" s="664"/>
      <c r="DX10" s="664"/>
      <c r="DY10" s="664"/>
      <c r="DZ10" s="664"/>
      <c r="EA10" s="664"/>
      <c r="EB10" s="664"/>
      <c r="EC10" s="704"/>
    </row>
    <row r="11" spans="2:143" ht="11.25" customHeight="1" x14ac:dyDescent="0.15">
      <c r="B11" s="658" t="s">
        <v>251</v>
      </c>
      <c r="C11" s="659"/>
      <c r="D11" s="659"/>
      <c r="E11" s="659"/>
      <c r="F11" s="659"/>
      <c r="G11" s="659"/>
      <c r="H11" s="659"/>
      <c r="I11" s="659"/>
      <c r="J11" s="659"/>
      <c r="K11" s="659"/>
      <c r="L11" s="659"/>
      <c r="M11" s="659"/>
      <c r="N11" s="659"/>
      <c r="O11" s="659"/>
      <c r="P11" s="659"/>
      <c r="Q11" s="660"/>
      <c r="R11" s="661" t="s">
        <v>176</v>
      </c>
      <c r="S11" s="664"/>
      <c r="T11" s="664"/>
      <c r="U11" s="664"/>
      <c r="V11" s="664"/>
      <c r="W11" s="664"/>
      <c r="X11" s="664"/>
      <c r="Y11" s="665"/>
      <c r="Z11" s="723" t="s">
        <v>182</v>
      </c>
      <c r="AA11" s="723"/>
      <c r="AB11" s="723"/>
      <c r="AC11" s="723"/>
      <c r="AD11" s="724" t="s">
        <v>176</v>
      </c>
      <c r="AE11" s="724"/>
      <c r="AF11" s="724"/>
      <c r="AG11" s="724"/>
      <c r="AH11" s="724"/>
      <c r="AI11" s="724"/>
      <c r="AJ11" s="724"/>
      <c r="AK11" s="724"/>
      <c r="AL11" s="666" t="s">
        <v>182</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15471</v>
      </c>
      <c r="BH11" s="664"/>
      <c r="BI11" s="664"/>
      <c r="BJ11" s="664"/>
      <c r="BK11" s="664"/>
      <c r="BL11" s="664"/>
      <c r="BM11" s="664"/>
      <c r="BN11" s="665"/>
      <c r="BO11" s="723">
        <v>7.3</v>
      </c>
      <c r="BP11" s="723"/>
      <c r="BQ11" s="723"/>
      <c r="BR11" s="723"/>
      <c r="BS11" s="669">
        <v>3069</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214949</v>
      </c>
      <c r="CS11" s="664"/>
      <c r="CT11" s="664"/>
      <c r="CU11" s="664"/>
      <c r="CV11" s="664"/>
      <c r="CW11" s="664"/>
      <c r="CX11" s="664"/>
      <c r="CY11" s="665"/>
      <c r="CZ11" s="723">
        <v>5</v>
      </c>
      <c r="DA11" s="723"/>
      <c r="DB11" s="723"/>
      <c r="DC11" s="723"/>
      <c r="DD11" s="669">
        <v>132735</v>
      </c>
      <c r="DE11" s="664"/>
      <c r="DF11" s="664"/>
      <c r="DG11" s="664"/>
      <c r="DH11" s="664"/>
      <c r="DI11" s="664"/>
      <c r="DJ11" s="664"/>
      <c r="DK11" s="664"/>
      <c r="DL11" s="664"/>
      <c r="DM11" s="664"/>
      <c r="DN11" s="664"/>
      <c r="DO11" s="664"/>
      <c r="DP11" s="665"/>
      <c r="DQ11" s="669">
        <v>104288</v>
      </c>
      <c r="DR11" s="664"/>
      <c r="DS11" s="664"/>
      <c r="DT11" s="664"/>
      <c r="DU11" s="664"/>
      <c r="DV11" s="664"/>
      <c r="DW11" s="664"/>
      <c r="DX11" s="664"/>
      <c r="DY11" s="664"/>
      <c r="DZ11" s="664"/>
      <c r="EA11" s="664"/>
      <c r="EB11" s="664"/>
      <c r="EC11" s="704"/>
    </row>
    <row r="12" spans="2:143" ht="11.25" customHeight="1" x14ac:dyDescent="0.15">
      <c r="B12" s="658" t="s">
        <v>254</v>
      </c>
      <c r="C12" s="659"/>
      <c r="D12" s="659"/>
      <c r="E12" s="659"/>
      <c r="F12" s="659"/>
      <c r="G12" s="659"/>
      <c r="H12" s="659"/>
      <c r="I12" s="659"/>
      <c r="J12" s="659"/>
      <c r="K12" s="659"/>
      <c r="L12" s="659"/>
      <c r="M12" s="659"/>
      <c r="N12" s="659"/>
      <c r="O12" s="659"/>
      <c r="P12" s="659"/>
      <c r="Q12" s="660"/>
      <c r="R12" s="661">
        <v>48650</v>
      </c>
      <c r="S12" s="664"/>
      <c r="T12" s="664"/>
      <c r="U12" s="664"/>
      <c r="V12" s="664"/>
      <c r="W12" s="664"/>
      <c r="X12" s="664"/>
      <c r="Y12" s="665"/>
      <c r="Z12" s="723">
        <v>1.1000000000000001</v>
      </c>
      <c r="AA12" s="723"/>
      <c r="AB12" s="723"/>
      <c r="AC12" s="723"/>
      <c r="AD12" s="724">
        <v>48650</v>
      </c>
      <c r="AE12" s="724"/>
      <c r="AF12" s="724"/>
      <c r="AG12" s="724"/>
      <c r="AH12" s="724"/>
      <c r="AI12" s="724"/>
      <c r="AJ12" s="724"/>
      <c r="AK12" s="724"/>
      <c r="AL12" s="666">
        <v>2.8</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75091</v>
      </c>
      <c r="BH12" s="664"/>
      <c r="BI12" s="664"/>
      <c r="BJ12" s="664"/>
      <c r="BK12" s="664"/>
      <c r="BL12" s="664"/>
      <c r="BM12" s="664"/>
      <c r="BN12" s="665"/>
      <c r="BO12" s="723">
        <v>35.6</v>
      </c>
      <c r="BP12" s="723"/>
      <c r="BQ12" s="723"/>
      <c r="BR12" s="723"/>
      <c r="BS12" s="669" t="s">
        <v>176</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105744</v>
      </c>
      <c r="CS12" s="664"/>
      <c r="CT12" s="664"/>
      <c r="CU12" s="664"/>
      <c r="CV12" s="664"/>
      <c r="CW12" s="664"/>
      <c r="CX12" s="664"/>
      <c r="CY12" s="665"/>
      <c r="CZ12" s="723">
        <v>2.5</v>
      </c>
      <c r="DA12" s="723"/>
      <c r="DB12" s="723"/>
      <c r="DC12" s="723"/>
      <c r="DD12" s="669">
        <v>36073</v>
      </c>
      <c r="DE12" s="664"/>
      <c r="DF12" s="664"/>
      <c r="DG12" s="664"/>
      <c r="DH12" s="664"/>
      <c r="DI12" s="664"/>
      <c r="DJ12" s="664"/>
      <c r="DK12" s="664"/>
      <c r="DL12" s="664"/>
      <c r="DM12" s="664"/>
      <c r="DN12" s="664"/>
      <c r="DO12" s="664"/>
      <c r="DP12" s="665"/>
      <c r="DQ12" s="669">
        <v>41647</v>
      </c>
      <c r="DR12" s="664"/>
      <c r="DS12" s="664"/>
      <c r="DT12" s="664"/>
      <c r="DU12" s="664"/>
      <c r="DV12" s="664"/>
      <c r="DW12" s="664"/>
      <c r="DX12" s="664"/>
      <c r="DY12" s="664"/>
      <c r="DZ12" s="664"/>
      <c r="EA12" s="664"/>
      <c r="EB12" s="664"/>
      <c r="EC12" s="704"/>
    </row>
    <row r="13" spans="2:143" ht="11.25" customHeight="1" x14ac:dyDescent="0.15">
      <c r="B13" s="658" t="s">
        <v>257</v>
      </c>
      <c r="C13" s="659"/>
      <c r="D13" s="659"/>
      <c r="E13" s="659"/>
      <c r="F13" s="659"/>
      <c r="G13" s="659"/>
      <c r="H13" s="659"/>
      <c r="I13" s="659"/>
      <c r="J13" s="659"/>
      <c r="K13" s="659"/>
      <c r="L13" s="659"/>
      <c r="M13" s="659"/>
      <c r="N13" s="659"/>
      <c r="O13" s="659"/>
      <c r="P13" s="659"/>
      <c r="Q13" s="660"/>
      <c r="R13" s="661" t="s">
        <v>182</v>
      </c>
      <c r="S13" s="664"/>
      <c r="T13" s="664"/>
      <c r="U13" s="664"/>
      <c r="V13" s="664"/>
      <c r="W13" s="664"/>
      <c r="X13" s="664"/>
      <c r="Y13" s="665"/>
      <c r="Z13" s="723" t="s">
        <v>246</v>
      </c>
      <c r="AA13" s="723"/>
      <c r="AB13" s="723"/>
      <c r="AC13" s="723"/>
      <c r="AD13" s="724" t="s">
        <v>182</v>
      </c>
      <c r="AE13" s="724"/>
      <c r="AF13" s="724"/>
      <c r="AG13" s="724"/>
      <c r="AH13" s="724"/>
      <c r="AI13" s="724"/>
      <c r="AJ13" s="724"/>
      <c r="AK13" s="724"/>
      <c r="AL13" s="666" t="s">
        <v>182</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75091</v>
      </c>
      <c r="BH13" s="664"/>
      <c r="BI13" s="664"/>
      <c r="BJ13" s="664"/>
      <c r="BK13" s="664"/>
      <c r="BL13" s="664"/>
      <c r="BM13" s="664"/>
      <c r="BN13" s="665"/>
      <c r="BO13" s="723">
        <v>35.6</v>
      </c>
      <c r="BP13" s="723"/>
      <c r="BQ13" s="723"/>
      <c r="BR13" s="723"/>
      <c r="BS13" s="669" t="s">
        <v>182</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501629</v>
      </c>
      <c r="CS13" s="664"/>
      <c r="CT13" s="664"/>
      <c r="CU13" s="664"/>
      <c r="CV13" s="664"/>
      <c r="CW13" s="664"/>
      <c r="CX13" s="664"/>
      <c r="CY13" s="665"/>
      <c r="CZ13" s="723">
        <v>11.7</v>
      </c>
      <c r="DA13" s="723"/>
      <c r="DB13" s="723"/>
      <c r="DC13" s="723"/>
      <c r="DD13" s="669">
        <v>430602</v>
      </c>
      <c r="DE13" s="664"/>
      <c r="DF13" s="664"/>
      <c r="DG13" s="664"/>
      <c r="DH13" s="664"/>
      <c r="DI13" s="664"/>
      <c r="DJ13" s="664"/>
      <c r="DK13" s="664"/>
      <c r="DL13" s="664"/>
      <c r="DM13" s="664"/>
      <c r="DN13" s="664"/>
      <c r="DO13" s="664"/>
      <c r="DP13" s="665"/>
      <c r="DQ13" s="669">
        <v>163223</v>
      </c>
      <c r="DR13" s="664"/>
      <c r="DS13" s="664"/>
      <c r="DT13" s="664"/>
      <c r="DU13" s="664"/>
      <c r="DV13" s="664"/>
      <c r="DW13" s="664"/>
      <c r="DX13" s="664"/>
      <c r="DY13" s="664"/>
      <c r="DZ13" s="664"/>
      <c r="EA13" s="664"/>
      <c r="EB13" s="664"/>
      <c r="EC13" s="704"/>
    </row>
    <row r="14" spans="2:143" ht="11.25" customHeight="1" x14ac:dyDescent="0.15">
      <c r="B14" s="658" t="s">
        <v>260</v>
      </c>
      <c r="C14" s="659"/>
      <c r="D14" s="659"/>
      <c r="E14" s="659"/>
      <c r="F14" s="659"/>
      <c r="G14" s="659"/>
      <c r="H14" s="659"/>
      <c r="I14" s="659"/>
      <c r="J14" s="659"/>
      <c r="K14" s="659"/>
      <c r="L14" s="659"/>
      <c r="M14" s="659"/>
      <c r="N14" s="659"/>
      <c r="O14" s="659"/>
      <c r="P14" s="659"/>
      <c r="Q14" s="660"/>
      <c r="R14" s="661" t="s">
        <v>182</v>
      </c>
      <c r="S14" s="664"/>
      <c r="T14" s="664"/>
      <c r="U14" s="664"/>
      <c r="V14" s="664"/>
      <c r="W14" s="664"/>
      <c r="X14" s="664"/>
      <c r="Y14" s="665"/>
      <c r="Z14" s="723" t="s">
        <v>182</v>
      </c>
      <c r="AA14" s="723"/>
      <c r="AB14" s="723"/>
      <c r="AC14" s="723"/>
      <c r="AD14" s="724" t="s">
        <v>182</v>
      </c>
      <c r="AE14" s="724"/>
      <c r="AF14" s="724"/>
      <c r="AG14" s="724"/>
      <c r="AH14" s="724"/>
      <c r="AI14" s="724"/>
      <c r="AJ14" s="724"/>
      <c r="AK14" s="724"/>
      <c r="AL14" s="666" t="s">
        <v>182</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7980</v>
      </c>
      <c r="BH14" s="664"/>
      <c r="BI14" s="664"/>
      <c r="BJ14" s="664"/>
      <c r="BK14" s="664"/>
      <c r="BL14" s="664"/>
      <c r="BM14" s="664"/>
      <c r="BN14" s="665"/>
      <c r="BO14" s="723">
        <v>3.8</v>
      </c>
      <c r="BP14" s="723"/>
      <c r="BQ14" s="723"/>
      <c r="BR14" s="723"/>
      <c r="BS14" s="669" t="s">
        <v>176</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86648</v>
      </c>
      <c r="CS14" s="664"/>
      <c r="CT14" s="664"/>
      <c r="CU14" s="664"/>
      <c r="CV14" s="664"/>
      <c r="CW14" s="664"/>
      <c r="CX14" s="664"/>
      <c r="CY14" s="665"/>
      <c r="CZ14" s="723">
        <v>2</v>
      </c>
      <c r="DA14" s="723"/>
      <c r="DB14" s="723"/>
      <c r="DC14" s="723"/>
      <c r="DD14" s="669">
        <v>2283</v>
      </c>
      <c r="DE14" s="664"/>
      <c r="DF14" s="664"/>
      <c r="DG14" s="664"/>
      <c r="DH14" s="664"/>
      <c r="DI14" s="664"/>
      <c r="DJ14" s="664"/>
      <c r="DK14" s="664"/>
      <c r="DL14" s="664"/>
      <c r="DM14" s="664"/>
      <c r="DN14" s="664"/>
      <c r="DO14" s="664"/>
      <c r="DP14" s="665"/>
      <c r="DQ14" s="669">
        <v>84038</v>
      </c>
      <c r="DR14" s="664"/>
      <c r="DS14" s="664"/>
      <c r="DT14" s="664"/>
      <c r="DU14" s="664"/>
      <c r="DV14" s="664"/>
      <c r="DW14" s="664"/>
      <c r="DX14" s="664"/>
      <c r="DY14" s="664"/>
      <c r="DZ14" s="664"/>
      <c r="EA14" s="664"/>
      <c r="EB14" s="664"/>
      <c r="EC14" s="704"/>
    </row>
    <row r="15" spans="2:143" ht="11.25" customHeight="1" x14ac:dyDescent="0.15">
      <c r="B15" s="658" t="s">
        <v>263</v>
      </c>
      <c r="C15" s="659"/>
      <c r="D15" s="659"/>
      <c r="E15" s="659"/>
      <c r="F15" s="659"/>
      <c r="G15" s="659"/>
      <c r="H15" s="659"/>
      <c r="I15" s="659"/>
      <c r="J15" s="659"/>
      <c r="K15" s="659"/>
      <c r="L15" s="659"/>
      <c r="M15" s="659"/>
      <c r="N15" s="659"/>
      <c r="O15" s="659"/>
      <c r="P15" s="659"/>
      <c r="Q15" s="660"/>
      <c r="R15" s="661">
        <v>5830</v>
      </c>
      <c r="S15" s="664"/>
      <c r="T15" s="664"/>
      <c r="U15" s="664"/>
      <c r="V15" s="664"/>
      <c r="W15" s="664"/>
      <c r="X15" s="664"/>
      <c r="Y15" s="665"/>
      <c r="Z15" s="723">
        <v>0.1</v>
      </c>
      <c r="AA15" s="723"/>
      <c r="AB15" s="723"/>
      <c r="AC15" s="723"/>
      <c r="AD15" s="724">
        <v>5830</v>
      </c>
      <c r="AE15" s="724"/>
      <c r="AF15" s="724"/>
      <c r="AG15" s="724"/>
      <c r="AH15" s="724"/>
      <c r="AI15" s="724"/>
      <c r="AJ15" s="724"/>
      <c r="AK15" s="724"/>
      <c r="AL15" s="666">
        <v>0.3</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3849</v>
      </c>
      <c r="BH15" s="664"/>
      <c r="BI15" s="664"/>
      <c r="BJ15" s="664"/>
      <c r="BK15" s="664"/>
      <c r="BL15" s="664"/>
      <c r="BM15" s="664"/>
      <c r="BN15" s="665"/>
      <c r="BO15" s="723">
        <v>1.8</v>
      </c>
      <c r="BP15" s="723"/>
      <c r="BQ15" s="723"/>
      <c r="BR15" s="723"/>
      <c r="BS15" s="669" t="s">
        <v>182</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229213</v>
      </c>
      <c r="CS15" s="664"/>
      <c r="CT15" s="664"/>
      <c r="CU15" s="664"/>
      <c r="CV15" s="664"/>
      <c r="CW15" s="664"/>
      <c r="CX15" s="664"/>
      <c r="CY15" s="665"/>
      <c r="CZ15" s="723">
        <v>5.3</v>
      </c>
      <c r="DA15" s="723"/>
      <c r="DB15" s="723"/>
      <c r="DC15" s="723"/>
      <c r="DD15" s="669">
        <v>41164</v>
      </c>
      <c r="DE15" s="664"/>
      <c r="DF15" s="664"/>
      <c r="DG15" s="664"/>
      <c r="DH15" s="664"/>
      <c r="DI15" s="664"/>
      <c r="DJ15" s="664"/>
      <c r="DK15" s="664"/>
      <c r="DL15" s="664"/>
      <c r="DM15" s="664"/>
      <c r="DN15" s="664"/>
      <c r="DO15" s="664"/>
      <c r="DP15" s="665"/>
      <c r="DQ15" s="669">
        <v>200204</v>
      </c>
      <c r="DR15" s="664"/>
      <c r="DS15" s="664"/>
      <c r="DT15" s="664"/>
      <c r="DU15" s="664"/>
      <c r="DV15" s="664"/>
      <c r="DW15" s="664"/>
      <c r="DX15" s="664"/>
      <c r="DY15" s="664"/>
      <c r="DZ15" s="664"/>
      <c r="EA15" s="664"/>
      <c r="EB15" s="664"/>
      <c r="EC15" s="704"/>
    </row>
    <row r="16" spans="2:143" ht="11.25" customHeight="1" x14ac:dyDescent="0.15">
      <c r="B16" s="658" t="s">
        <v>266</v>
      </c>
      <c r="C16" s="659"/>
      <c r="D16" s="659"/>
      <c r="E16" s="659"/>
      <c r="F16" s="659"/>
      <c r="G16" s="659"/>
      <c r="H16" s="659"/>
      <c r="I16" s="659"/>
      <c r="J16" s="659"/>
      <c r="K16" s="659"/>
      <c r="L16" s="659"/>
      <c r="M16" s="659"/>
      <c r="N16" s="659"/>
      <c r="O16" s="659"/>
      <c r="P16" s="659"/>
      <c r="Q16" s="660"/>
      <c r="R16" s="661" t="s">
        <v>182</v>
      </c>
      <c r="S16" s="664"/>
      <c r="T16" s="664"/>
      <c r="U16" s="664"/>
      <c r="V16" s="664"/>
      <c r="W16" s="664"/>
      <c r="X16" s="664"/>
      <c r="Y16" s="665"/>
      <c r="Z16" s="723" t="s">
        <v>182</v>
      </c>
      <c r="AA16" s="723"/>
      <c r="AB16" s="723"/>
      <c r="AC16" s="723"/>
      <c r="AD16" s="724" t="s">
        <v>182</v>
      </c>
      <c r="AE16" s="724"/>
      <c r="AF16" s="724"/>
      <c r="AG16" s="724"/>
      <c r="AH16" s="724"/>
      <c r="AI16" s="724"/>
      <c r="AJ16" s="724"/>
      <c r="AK16" s="724"/>
      <c r="AL16" s="666" t="s">
        <v>182</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182</v>
      </c>
      <c r="BH16" s="664"/>
      <c r="BI16" s="664"/>
      <c r="BJ16" s="664"/>
      <c r="BK16" s="664"/>
      <c r="BL16" s="664"/>
      <c r="BM16" s="664"/>
      <c r="BN16" s="665"/>
      <c r="BO16" s="723" t="s">
        <v>176</v>
      </c>
      <c r="BP16" s="723"/>
      <c r="BQ16" s="723"/>
      <c r="BR16" s="723"/>
      <c r="BS16" s="669" t="s">
        <v>182</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v>51107</v>
      </c>
      <c r="CS16" s="664"/>
      <c r="CT16" s="664"/>
      <c r="CU16" s="664"/>
      <c r="CV16" s="664"/>
      <c r="CW16" s="664"/>
      <c r="CX16" s="664"/>
      <c r="CY16" s="665"/>
      <c r="CZ16" s="723">
        <v>1.2</v>
      </c>
      <c r="DA16" s="723"/>
      <c r="DB16" s="723"/>
      <c r="DC16" s="723"/>
      <c r="DD16" s="669" t="s">
        <v>176</v>
      </c>
      <c r="DE16" s="664"/>
      <c r="DF16" s="664"/>
      <c r="DG16" s="664"/>
      <c r="DH16" s="664"/>
      <c r="DI16" s="664"/>
      <c r="DJ16" s="664"/>
      <c r="DK16" s="664"/>
      <c r="DL16" s="664"/>
      <c r="DM16" s="664"/>
      <c r="DN16" s="664"/>
      <c r="DO16" s="664"/>
      <c r="DP16" s="665"/>
      <c r="DQ16" s="669">
        <v>14685</v>
      </c>
      <c r="DR16" s="664"/>
      <c r="DS16" s="664"/>
      <c r="DT16" s="664"/>
      <c r="DU16" s="664"/>
      <c r="DV16" s="664"/>
      <c r="DW16" s="664"/>
      <c r="DX16" s="664"/>
      <c r="DY16" s="664"/>
      <c r="DZ16" s="664"/>
      <c r="EA16" s="664"/>
      <c r="EB16" s="664"/>
      <c r="EC16" s="704"/>
    </row>
    <row r="17" spans="2:133" ht="11.25" customHeight="1" x14ac:dyDescent="0.15">
      <c r="B17" s="658" t="s">
        <v>269</v>
      </c>
      <c r="C17" s="659"/>
      <c r="D17" s="659"/>
      <c r="E17" s="659"/>
      <c r="F17" s="659"/>
      <c r="G17" s="659"/>
      <c r="H17" s="659"/>
      <c r="I17" s="659"/>
      <c r="J17" s="659"/>
      <c r="K17" s="659"/>
      <c r="L17" s="659"/>
      <c r="M17" s="659"/>
      <c r="N17" s="659"/>
      <c r="O17" s="659"/>
      <c r="P17" s="659"/>
      <c r="Q17" s="660"/>
      <c r="R17" s="661">
        <v>111</v>
      </c>
      <c r="S17" s="664"/>
      <c r="T17" s="664"/>
      <c r="U17" s="664"/>
      <c r="V17" s="664"/>
      <c r="W17" s="664"/>
      <c r="X17" s="664"/>
      <c r="Y17" s="665"/>
      <c r="Z17" s="723">
        <v>0</v>
      </c>
      <c r="AA17" s="723"/>
      <c r="AB17" s="723"/>
      <c r="AC17" s="723"/>
      <c r="AD17" s="724">
        <v>111</v>
      </c>
      <c r="AE17" s="724"/>
      <c r="AF17" s="724"/>
      <c r="AG17" s="724"/>
      <c r="AH17" s="724"/>
      <c r="AI17" s="724"/>
      <c r="AJ17" s="724"/>
      <c r="AK17" s="724"/>
      <c r="AL17" s="666">
        <v>0</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v>19080</v>
      </c>
      <c r="BH17" s="664"/>
      <c r="BI17" s="664"/>
      <c r="BJ17" s="664"/>
      <c r="BK17" s="664"/>
      <c r="BL17" s="664"/>
      <c r="BM17" s="664"/>
      <c r="BN17" s="665"/>
      <c r="BO17" s="723">
        <v>9.1</v>
      </c>
      <c r="BP17" s="723"/>
      <c r="BQ17" s="723"/>
      <c r="BR17" s="723"/>
      <c r="BS17" s="669" t="s">
        <v>182</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373924</v>
      </c>
      <c r="CS17" s="664"/>
      <c r="CT17" s="664"/>
      <c r="CU17" s="664"/>
      <c r="CV17" s="664"/>
      <c r="CW17" s="664"/>
      <c r="CX17" s="664"/>
      <c r="CY17" s="665"/>
      <c r="CZ17" s="723">
        <v>8.6999999999999993</v>
      </c>
      <c r="DA17" s="723"/>
      <c r="DB17" s="723"/>
      <c r="DC17" s="723"/>
      <c r="DD17" s="669" t="s">
        <v>246</v>
      </c>
      <c r="DE17" s="664"/>
      <c r="DF17" s="664"/>
      <c r="DG17" s="664"/>
      <c r="DH17" s="664"/>
      <c r="DI17" s="664"/>
      <c r="DJ17" s="664"/>
      <c r="DK17" s="664"/>
      <c r="DL17" s="664"/>
      <c r="DM17" s="664"/>
      <c r="DN17" s="664"/>
      <c r="DO17" s="664"/>
      <c r="DP17" s="665"/>
      <c r="DQ17" s="669">
        <v>365078</v>
      </c>
      <c r="DR17" s="664"/>
      <c r="DS17" s="664"/>
      <c r="DT17" s="664"/>
      <c r="DU17" s="664"/>
      <c r="DV17" s="664"/>
      <c r="DW17" s="664"/>
      <c r="DX17" s="664"/>
      <c r="DY17" s="664"/>
      <c r="DZ17" s="664"/>
      <c r="EA17" s="664"/>
      <c r="EB17" s="664"/>
      <c r="EC17" s="704"/>
    </row>
    <row r="18" spans="2:133" ht="11.25" customHeight="1" x14ac:dyDescent="0.15">
      <c r="B18" s="658" t="s">
        <v>272</v>
      </c>
      <c r="C18" s="659"/>
      <c r="D18" s="659"/>
      <c r="E18" s="659"/>
      <c r="F18" s="659"/>
      <c r="G18" s="659"/>
      <c r="H18" s="659"/>
      <c r="I18" s="659"/>
      <c r="J18" s="659"/>
      <c r="K18" s="659"/>
      <c r="L18" s="659"/>
      <c r="M18" s="659"/>
      <c r="N18" s="659"/>
      <c r="O18" s="659"/>
      <c r="P18" s="659"/>
      <c r="Q18" s="660"/>
      <c r="R18" s="661">
        <v>1644440</v>
      </c>
      <c r="S18" s="664"/>
      <c r="T18" s="664"/>
      <c r="U18" s="664"/>
      <c r="V18" s="664"/>
      <c r="W18" s="664"/>
      <c r="X18" s="664"/>
      <c r="Y18" s="665"/>
      <c r="Z18" s="723">
        <v>36.9</v>
      </c>
      <c r="AA18" s="723"/>
      <c r="AB18" s="723"/>
      <c r="AC18" s="723"/>
      <c r="AD18" s="724">
        <v>1478359</v>
      </c>
      <c r="AE18" s="724"/>
      <c r="AF18" s="724"/>
      <c r="AG18" s="724"/>
      <c r="AH18" s="724"/>
      <c r="AI18" s="724"/>
      <c r="AJ18" s="724"/>
      <c r="AK18" s="724"/>
      <c r="AL18" s="666">
        <v>83.9</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182</v>
      </c>
      <c r="BH18" s="664"/>
      <c r="BI18" s="664"/>
      <c r="BJ18" s="664"/>
      <c r="BK18" s="664"/>
      <c r="BL18" s="664"/>
      <c r="BM18" s="664"/>
      <c r="BN18" s="665"/>
      <c r="BO18" s="723" t="s">
        <v>176</v>
      </c>
      <c r="BP18" s="723"/>
      <c r="BQ18" s="723"/>
      <c r="BR18" s="723"/>
      <c r="BS18" s="669" t="s">
        <v>176</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v>702687</v>
      </c>
      <c r="CS18" s="664"/>
      <c r="CT18" s="664"/>
      <c r="CU18" s="664"/>
      <c r="CV18" s="664"/>
      <c r="CW18" s="664"/>
      <c r="CX18" s="664"/>
      <c r="CY18" s="665"/>
      <c r="CZ18" s="723">
        <v>16.399999999999999</v>
      </c>
      <c r="DA18" s="723"/>
      <c r="DB18" s="723"/>
      <c r="DC18" s="723"/>
      <c r="DD18" s="669" t="s">
        <v>182</v>
      </c>
      <c r="DE18" s="664"/>
      <c r="DF18" s="664"/>
      <c r="DG18" s="664"/>
      <c r="DH18" s="664"/>
      <c r="DI18" s="664"/>
      <c r="DJ18" s="664"/>
      <c r="DK18" s="664"/>
      <c r="DL18" s="664"/>
      <c r="DM18" s="664"/>
      <c r="DN18" s="664"/>
      <c r="DO18" s="664"/>
      <c r="DP18" s="665"/>
      <c r="DQ18" s="669">
        <v>2687</v>
      </c>
      <c r="DR18" s="664"/>
      <c r="DS18" s="664"/>
      <c r="DT18" s="664"/>
      <c r="DU18" s="664"/>
      <c r="DV18" s="664"/>
      <c r="DW18" s="664"/>
      <c r="DX18" s="664"/>
      <c r="DY18" s="664"/>
      <c r="DZ18" s="664"/>
      <c r="EA18" s="664"/>
      <c r="EB18" s="664"/>
      <c r="EC18" s="704"/>
    </row>
    <row r="19" spans="2:133" ht="11.25" customHeight="1" x14ac:dyDescent="0.15">
      <c r="B19" s="658" t="s">
        <v>275</v>
      </c>
      <c r="C19" s="659"/>
      <c r="D19" s="659"/>
      <c r="E19" s="659"/>
      <c r="F19" s="659"/>
      <c r="G19" s="659"/>
      <c r="H19" s="659"/>
      <c r="I19" s="659"/>
      <c r="J19" s="659"/>
      <c r="K19" s="659"/>
      <c r="L19" s="659"/>
      <c r="M19" s="659"/>
      <c r="N19" s="659"/>
      <c r="O19" s="659"/>
      <c r="P19" s="659"/>
      <c r="Q19" s="660"/>
      <c r="R19" s="661">
        <v>1478359</v>
      </c>
      <c r="S19" s="664"/>
      <c r="T19" s="664"/>
      <c r="U19" s="664"/>
      <c r="V19" s="664"/>
      <c r="W19" s="664"/>
      <c r="X19" s="664"/>
      <c r="Y19" s="665"/>
      <c r="Z19" s="723">
        <v>33.200000000000003</v>
      </c>
      <c r="AA19" s="723"/>
      <c r="AB19" s="723"/>
      <c r="AC19" s="723"/>
      <c r="AD19" s="724">
        <v>1478359</v>
      </c>
      <c r="AE19" s="724"/>
      <c r="AF19" s="724"/>
      <c r="AG19" s="724"/>
      <c r="AH19" s="724"/>
      <c r="AI19" s="724"/>
      <c r="AJ19" s="724"/>
      <c r="AK19" s="724"/>
      <c r="AL19" s="666">
        <v>83.9</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t="s">
        <v>182</v>
      </c>
      <c r="BH19" s="664"/>
      <c r="BI19" s="664"/>
      <c r="BJ19" s="664"/>
      <c r="BK19" s="664"/>
      <c r="BL19" s="664"/>
      <c r="BM19" s="664"/>
      <c r="BN19" s="665"/>
      <c r="BO19" s="723" t="s">
        <v>182</v>
      </c>
      <c r="BP19" s="723"/>
      <c r="BQ19" s="723"/>
      <c r="BR19" s="723"/>
      <c r="BS19" s="669" t="s">
        <v>176</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182</v>
      </c>
      <c r="CS19" s="664"/>
      <c r="CT19" s="664"/>
      <c r="CU19" s="664"/>
      <c r="CV19" s="664"/>
      <c r="CW19" s="664"/>
      <c r="CX19" s="664"/>
      <c r="CY19" s="665"/>
      <c r="CZ19" s="723" t="s">
        <v>176</v>
      </c>
      <c r="DA19" s="723"/>
      <c r="DB19" s="723"/>
      <c r="DC19" s="723"/>
      <c r="DD19" s="669" t="s">
        <v>182</v>
      </c>
      <c r="DE19" s="664"/>
      <c r="DF19" s="664"/>
      <c r="DG19" s="664"/>
      <c r="DH19" s="664"/>
      <c r="DI19" s="664"/>
      <c r="DJ19" s="664"/>
      <c r="DK19" s="664"/>
      <c r="DL19" s="664"/>
      <c r="DM19" s="664"/>
      <c r="DN19" s="664"/>
      <c r="DO19" s="664"/>
      <c r="DP19" s="665"/>
      <c r="DQ19" s="669" t="s">
        <v>176</v>
      </c>
      <c r="DR19" s="664"/>
      <c r="DS19" s="664"/>
      <c r="DT19" s="664"/>
      <c r="DU19" s="664"/>
      <c r="DV19" s="664"/>
      <c r="DW19" s="664"/>
      <c r="DX19" s="664"/>
      <c r="DY19" s="664"/>
      <c r="DZ19" s="664"/>
      <c r="EA19" s="664"/>
      <c r="EB19" s="664"/>
      <c r="EC19" s="704"/>
    </row>
    <row r="20" spans="2:133" ht="11.25" customHeight="1" x14ac:dyDescent="0.15">
      <c r="B20" s="658" t="s">
        <v>278</v>
      </c>
      <c r="C20" s="659"/>
      <c r="D20" s="659"/>
      <c r="E20" s="659"/>
      <c r="F20" s="659"/>
      <c r="G20" s="659"/>
      <c r="H20" s="659"/>
      <c r="I20" s="659"/>
      <c r="J20" s="659"/>
      <c r="K20" s="659"/>
      <c r="L20" s="659"/>
      <c r="M20" s="659"/>
      <c r="N20" s="659"/>
      <c r="O20" s="659"/>
      <c r="P20" s="659"/>
      <c r="Q20" s="660"/>
      <c r="R20" s="661">
        <v>166081</v>
      </c>
      <c r="S20" s="664"/>
      <c r="T20" s="664"/>
      <c r="U20" s="664"/>
      <c r="V20" s="664"/>
      <c r="W20" s="664"/>
      <c r="X20" s="664"/>
      <c r="Y20" s="665"/>
      <c r="Z20" s="723">
        <v>3.7</v>
      </c>
      <c r="AA20" s="723"/>
      <c r="AB20" s="723"/>
      <c r="AC20" s="723"/>
      <c r="AD20" s="724" t="s">
        <v>246</v>
      </c>
      <c r="AE20" s="724"/>
      <c r="AF20" s="724"/>
      <c r="AG20" s="724"/>
      <c r="AH20" s="724"/>
      <c r="AI20" s="724"/>
      <c r="AJ20" s="724"/>
      <c r="AK20" s="724"/>
      <c r="AL20" s="666" t="s">
        <v>182</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t="s">
        <v>182</v>
      </c>
      <c r="BH20" s="664"/>
      <c r="BI20" s="664"/>
      <c r="BJ20" s="664"/>
      <c r="BK20" s="664"/>
      <c r="BL20" s="664"/>
      <c r="BM20" s="664"/>
      <c r="BN20" s="665"/>
      <c r="BO20" s="723" t="s">
        <v>182</v>
      </c>
      <c r="BP20" s="723"/>
      <c r="BQ20" s="723"/>
      <c r="BR20" s="723"/>
      <c r="BS20" s="669" t="s">
        <v>246</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4296502</v>
      </c>
      <c r="CS20" s="664"/>
      <c r="CT20" s="664"/>
      <c r="CU20" s="664"/>
      <c r="CV20" s="664"/>
      <c r="CW20" s="664"/>
      <c r="CX20" s="664"/>
      <c r="CY20" s="665"/>
      <c r="CZ20" s="723">
        <v>100</v>
      </c>
      <c r="DA20" s="723"/>
      <c r="DB20" s="723"/>
      <c r="DC20" s="723"/>
      <c r="DD20" s="669">
        <v>743555</v>
      </c>
      <c r="DE20" s="664"/>
      <c r="DF20" s="664"/>
      <c r="DG20" s="664"/>
      <c r="DH20" s="664"/>
      <c r="DI20" s="664"/>
      <c r="DJ20" s="664"/>
      <c r="DK20" s="664"/>
      <c r="DL20" s="664"/>
      <c r="DM20" s="664"/>
      <c r="DN20" s="664"/>
      <c r="DO20" s="664"/>
      <c r="DP20" s="665"/>
      <c r="DQ20" s="669">
        <v>2587090</v>
      </c>
      <c r="DR20" s="664"/>
      <c r="DS20" s="664"/>
      <c r="DT20" s="664"/>
      <c r="DU20" s="664"/>
      <c r="DV20" s="664"/>
      <c r="DW20" s="664"/>
      <c r="DX20" s="664"/>
      <c r="DY20" s="664"/>
      <c r="DZ20" s="664"/>
      <c r="EA20" s="664"/>
      <c r="EB20" s="664"/>
      <c r="EC20" s="704"/>
    </row>
    <row r="21" spans="2:133" ht="11.25" customHeight="1" x14ac:dyDescent="0.15">
      <c r="B21" s="658" t="s">
        <v>281</v>
      </c>
      <c r="C21" s="659"/>
      <c r="D21" s="659"/>
      <c r="E21" s="659"/>
      <c r="F21" s="659"/>
      <c r="G21" s="659"/>
      <c r="H21" s="659"/>
      <c r="I21" s="659"/>
      <c r="J21" s="659"/>
      <c r="K21" s="659"/>
      <c r="L21" s="659"/>
      <c r="M21" s="659"/>
      <c r="N21" s="659"/>
      <c r="O21" s="659"/>
      <c r="P21" s="659"/>
      <c r="Q21" s="660"/>
      <c r="R21" s="661" t="s">
        <v>182</v>
      </c>
      <c r="S21" s="664"/>
      <c r="T21" s="664"/>
      <c r="U21" s="664"/>
      <c r="V21" s="664"/>
      <c r="W21" s="664"/>
      <c r="X21" s="664"/>
      <c r="Y21" s="665"/>
      <c r="Z21" s="723" t="s">
        <v>182</v>
      </c>
      <c r="AA21" s="723"/>
      <c r="AB21" s="723"/>
      <c r="AC21" s="723"/>
      <c r="AD21" s="724" t="s">
        <v>176</v>
      </c>
      <c r="AE21" s="724"/>
      <c r="AF21" s="724"/>
      <c r="AG21" s="724"/>
      <c r="AH21" s="724"/>
      <c r="AI21" s="724"/>
      <c r="AJ21" s="724"/>
      <c r="AK21" s="724"/>
      <c r="AL21" s="666" t="s">
        <v>182</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t="s">
        <v>182</v>
      </c>
      <c r="BH21" s="664"/>
      <c r="BI21" s="664"/>
      <c r="BJ21" s="664"/>
      <c r="BK21" s="664"/>
      <c r="BL21" s="664"/>
      <c r="BM21" s="664"/>
      <c r="BN21" s="665"/>
      <c r="BO21" s="723" t="s">
        <v>182</v>
      </c>
      <c r="BP21" s="723"/>
      <c r="BQ21" s="723"/>
      <c r="BR21" s="723"/>
      <c r="BS21" s="669" t="s">
        <v>182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283</v>
      </c>
      <c r="C22" s="659"/>
      <c r="D22" s="659"/>
      <c r="E22" s="659"/>
      <c r="F22" s="659"/>
      <c r="G22" s="659"/>
      <c r="H22" s="659"/>
      <c r="I22" s="659"/>
      <c r="J22" s="659"/>
      <c r="K22" s="659"/>
      <c r="L22" s="659"/>
      <c r="M22" s="659"/>
      <c r="N22" s="659"/>
      <c r="O22" s="659"/>
      <c r="P22" s="659"/>
      <c r="Q22" s="660"/>
      <c r="R22" s="661">
        <v>1929023</v>
      </c>
      <c r="S22" s="664"/>
      <c r="T22" s="664"/>
      <c r="U22" s="664"/>
      <c r="V22" s="664"/>
      <c r="W22" s="664"/>
      <c r="X22" s="664"/>
      <c r="Y22" s="665"/>
      <c r="Z22" s="723">
        <v>43.3</v>
      </c>
      <c r="AA22" s="723"/>
      <c r="AB22" s="723"/>
      <c r="AC22" s="723"/>
      <c r="AD22" s="724">
        <v>1762942</v>
      </c>
      <c r="AE22" s="724"/>
      <c r="AF22" s="724"/>
      <c r="AG22" s="724"/>
      <c r="AH22" s="724"/>
      <c r="AI22" s="724"/>
      <c r="AJ22" s="724"/>
      <c r="AK22" s="724"/>
      <c r="AL22" s="666">
        <v>100</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176</v>
      </c>
      <c r="BH22" s="664"/>
      <c r="BI22" s="664"/>
      <c r="BJ22" s="664"/>
      <c r="BK22" s="664"/>
      <c r="BL22" s="664"/>
      <c r="BM22" s="664"/>
      <c r="BN22" s="665"/>
      <c r="BO22" s="723" t="s">
        <v>176</v>
      </c>
      <c r="BP22" s="723"/>
      <c r="BQ22" s="723"/>
      <c r="BR22" s="723"/>
      <c r="BS22" s="669" t="s">
        <v>246</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286</v>
      </c>
      <c r="C23" s="659"/>
      <c r="D23" s="659"/>
      <c r="E23" s="659"/>
      <c r="F23" s="659"/>
      <c r="G23" s="659"/>
      <c r="H23" s="659"/>
      <c r="I23" s="659"/>
      <c r="J23" s="659"/>
      <c r="K23" s="659"/>
      <c r="L23" s="659"/>
      <c r="M23" s="659"/>
      <c r="N23" s="659"/>
      <c r="O23" s="659"/>
      <c r="P23" s="659"/>
      <c r="Q23" s="660"/>
      <c r="R23" s="661" t="s">
        <v>182</v>
      </c>
      <c r="S23" s="664"/>
      <c r="T23" s="664"/>
      <c r="U23" s="664"/>
      <c r="V23" s="664"/>
      <c r="W23" s="664"/>
      <c r="X23" s="664"/>
      <c r="Y23" s="665"/>
      <c r="Z23" s="723" t="s">
        <v>182</v>
      </c>
      <c r="AA23" s="723"/>
      <c r="AB23" s="723"/>
      <c r="AC23" s="723"/>
      <c r="AD23" s="724" t="s">
        <v>246</v>
      </c>
      <c r="AE23" s="724"/>
      <c r="AF23" s="724"/>
      <c r="AG23" s="724"/>
      <c r="AH23" s="724"/>
      <c r="AI23" s="724"/>
      <c r="AJ23" s="724"/>
      <c r="AK23" s="724"/>
      <c r="AL23" s="666" t="s">
        <v>182</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t="s">
        <v>182</v>
      </c>
      <c r="BH23" s="664"/>
      <c r="BI23" s="664"/>
      <c r="BJ23" s="664"/>
      <c r="BK23" s="664"/>
      <c r="BL23" s="664"/>
      <c r="BM23" s="664"/>
      <c r="BN23" s="665"/>
      <c r="BO23" s="723" t="s">
        <v>176</v>
      </c>
      <c r="BP23" s="723"/>
      <c r="BQ23" s="723"/>
      <c r="BR23" s="723"/>
      <c r="BS23" s="669" t="s">
        <v>246</v>
      </c>
      <c r="BT23" s="664"/>
      <c r="BU23" s="664"/>
      <c r="BV23" s="664"/>
      <c r="BW23" s="664"/>
      <c r="BX23" s="664"/>
      <c r="BY23" s="664"/>
      <c r="BZ23" s="664"/>
      <c r="CA23" s="664"/>
      <c r="CB23" s="704"/>
      <c r="CD23" s="778" t="s">
        <v>226</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15">
      <c r="B24" s="658" t="s">
        <v>293</v>
      </c>
      <c r="C24" s="659"/>
      <c r="D24" s="659"/>
      <c r="E24" s="659"/>
      <c r="F24" s="659"/>
      <c r="G24" s="659"/>
      <c r="H24" s="659"/>
      <c r="I24" s="659"/>
      <c r="J24" s="659"/>
      <c r="K24" s="659"/>
      <c r="L24" s="659"/>
      <c r="M24" s="659"/>
      <c r="N24" s="659"/>
      <c r="O24" s="659"/>
      <c r="P24" s="659"/>
      <c r="Q24" s="660"/>
      <c r="R24" s="661">
        <v>8328</v>
      </c>
      <c r="S24" s="664"/>
      <c r="T24" s="664"/>
      <c r="U24" s="664"/>
      <c r="V24" s="664"/>
      <c r="W24" s="664"/>
      <c r="X24" s="664"/>
      <c r="Y24" s="665"/>
      <c r="Z24" s="723">
        <v>0.2</v>
      </c>
      <c r="AA24" s="723"/>
      <c r="AB24" s="723"/>
      <c r="AC24" s="723"/>
      <c r="AD24" s="724" t="s">
        <v>182</v>
      </c>
      <c r="AE24" s="724"/>
      <c r="AF24" s="724"/>
      <c r="AG24" s="724"/>
      <c r="AH24" s="724"/>
      <c r="AI24" s="724"/>
      <c r="AJ24" s="724"/>
      <c r="AK24" s="724"/>
      <c r="AL24" s="666" t="s">
        <v>182</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182</v>
      </c>
      <c r="BH24" s="664"/>
      <c r="BI24" s="664"/>
      <c r="BJ24" s="664"/>
      <c r="BK24" s="664"/>
      <c r="BL24" s="664"/>
      <c r="BM24" s="664"/>
      <c r="BN24" s="665"/>
      <c r="BO24" s="723" t="s">
        <v>246</v>
      </c>
      <c r="BP24" s="723"/>
      <c r="BQ24" s="723"/>
      <c r="BR24" s="723"/>
      <c r="BS24" s="669" t="s">
        <v>182</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1177594</v>
      </c>
      <c r="CS24" s="727"/>
      <c r="CT24" s="727"/>
      <c r="CU24" s="727"/>
      <c r="CV24" s="727"/>
      <c r="CW24" s="727"/>
      <c r="CX24" s="727"/>
      <c r="CY24" s="773"/>
      <c r="CZ24" s="774">
        <v>27.4</v>
      </c>
      <c r="DA24" s="743"/>
      <c r="DB24" s="743"/>
      <c r="DC24" s="777"/>
      <c r="DD24" s="772">
        <v>994425</v>
      </c>
      <c r="DE24" s="727"/>
      <c r="DF24" s="727"/>
      <c r="DG24" s="727"/>
      <c r="DH24" s="727"/>
      <c r="DI24" s="727"/>
      <c r="DJ24" s="727"/>
      <c r="DK24" s="773"/>
      <c r="DL24" s="772">
        <v>987704</v>
      </c>
      <c r="DM24" s="727"/>
      <c r="DN24" s="727"/>
      <c r="DO24" s="727"/>
      <c r="DP24" s="727"/>
      <c r="DQ24" s="727"/>
      <c r="DR24" s="727"/>
      <c r="DS24" s="727"/>
      <c r="DT24" s="727"/>
      <c r="DU24" s="727"/>
      <c r="DV24" s="773"/>
      <c r="DW24" s="774">
        <v>54</v>
      </c>
      <c r="DX24" s="743"/>
      <c r="DY24" s="743"/>
      <c r="DZ24" s="743"/>
      <c r="EA24" s="743"/>
      <c r="EB24" s="743"/>
      <c r="EC24" s="775"/>
    </row>
    <row r="25" spans="2:133" ht="11.25" customHeight="1" x14ac:dyDescent="0.15">
      <c r="B25" s="658" t="s">
        <v>296</v>
      </c>
      <c r="C25" s="659"/>
      <c r="D25" s="659"/>
      <c r="E25" s="659"/>
      <c r="F25" s="659"/>
      <c r="G25" s="659"/>
      <c r="H25" s="659"/>
      <c r="I25" s="659"/>
      <c r="J25" s="659"/>
      <c r="K25" s="659"/>
      <c r="L25" s="659"/>
      <c r="M25" s="659"/>
      <c r="N25" s="659"/>
      <c r="O25" s="659"/>
      <c r="P25" s="659"/>
      <c r="Q25" s="660"/>
      <c r="R25" s="661">
        <v>42624</v>
      </c>
      <c r="S25" s="664"/>
      <c r="T25" s="664"/>
      <c r="U25" s="664"/>
      <c r="V25" s="664"/>
      <c r="W25" s="664"/>
      <c r="X25" s="664"/>
      <c r="Y25" s="665"/>
      <c r="Z25" s="723">
        <v>1</v>
      </c>
      <c r="AA25" s="723"/>
      <c r="AB25" s="723"/>
      <c r="AC25" s="723"/>
      <c r="AD25" s="724" t="s">
        <v>182</v>
      </c>
      <c r="AE25" s="724"/>
      <c r="AF25" s="724"/>
      <c r="AG25" s="724"/>
      <c r="AH25" s="724"/>
      <c r="AI25" s="724"/>
      <c r="AJ25" s="724"/>
      <c r="AK25" s="724"/>
      <c r="AL25" s="666" t="s">
        <v>182</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246</v>
      </c>
      <c r="BH25" s="664"/>
      <c r="BI25" s="664"/>
      <c r="BJ25" s="664"/>
      <c r="BK25" s="664"/>
      <c r="BL25" s="664"/>
      <c r="BM25" s="664"/>
      <c r="BN25" s="665"/>
      <c r="BO25" s="723" t="s">
        <v>176</v>
      </c>
      <c r="BP25" s="723"/>
      <c r="BQ25" s="723"/>
      <c r="BR25" s="723"/>
      <c r="BS25" s="669" t="s">
        <v>182</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578548</v>
      </c>
      <c r="CS25" s="662"/>
      <c r="CT25" s="662"/>
      <c r="CU25" s="662"/>
      <c r="CV25" s="662"/>
      <c r="CW25" s="662"/>
      <c r="CX25" s="662"/>
      <c r="CY25" s="663"/>
      <c r="CZ25" s="666">
        <v>13.5</v>
      </c>
      <c r="DA25" s="695"/>
      <c r="DB25" s="695"/>
      <c r="DC25" s="696"/>
      <c r="DD25" s="669">
        <v>558884</v>
      </c>
      <c r="DE25" s="662"/>
      <c r="DF25" s="662"/>
      <c r="DG25" s="662"/>
      <c r="DH25" s="662"/>
      <c r="DI25" s="662"/>
      <c r="DJ25" s="662"/>
      <c r="DK25" s="663"/>
      <c r="DL25" s="669">
        <v>552163</v>
      </c>
      <c r="DM25" s="662"/>
      <c r="DN25" s="662"/>
      <c r="DO25" s="662"/>
      <c r="DP25" s="662"/>
      <c r="DQ25" s="662"/>
      <c r="DR25" s="662"/>
      <c r="DS25" s="662"/>
      <c r="DT25" s="662"/>
      <c r="DU25" s="662"/>
      <c r="DV25" s="663"/>
      <c r="DW25" s="666">
        <v>30.2</v>
      </c>
      <c r="DX25" s="695"/>
      <c r="DY25" s="695"/>
      <c r="DZ25" s="695"/>
      <c r="EA25" s="695"/>
      <c r="EB25" s="695"/>
      <c r="EC25" s="697"/>
    </row>
    <row r="26" spans="2:133" ht="11.25" customHeight="1" x14ac:dyDescent="0.15">
      <c r="B26" s="658" t="s">
        <v>299</v>
      </c>
      <c r="C26" s="659"/>
      <c r="D26" s="659"/>
      <c r="E26" s="659"/>
      <c r="F26" s="659"/>
      <c r="G26" s="659"/>
      <c r="H26" s="659"/>
      <c r="I26" s="659"/>
      <c r="J26" s="659"/>
      <c r="K26" s="659"/>
      <c r="L26" s="659"/>
      <c r="M26" s="659"/>
      <c r="N26" s="659"/>
      <c r="O26" s="659"/>
      <c r="P26" s="659"/>
      <c r="Q26" s="660"/>
      <c r="R26" s="661">
        <v>3303</v>
      </c>
      <c r="S26" s="664"/>
      <c r="T26" s="664"/>
      <c r="U26" s="664"/>
      <c r="V26" s="664"/>
      <c r="W26" s="664"/>
      <c r="X26" s="664"/>
      <c r="Y26" s="665"/>
      <c r="Z26" s="723">
        <v>0.1</v>
      </c>
      <c r="AA26" s="723"/>
      <c r="AB26" s="723"/>
      <c r="AC26" s="723"/>
      <c r="AD26" s="724" t="s">
        <v>176</v>
      </c>
      <c r="AE26" s="724"/>
      <c r="AF26" s="724"/>
      <c r="AG26" s="724"/>
      <c r="AH26" s="724"/>
      <c r="AI26" s="724"/>
      <c r="AJ26" s="724"/>
      <c r="AK26" s="724"/>
      <c r="AL26" s="666" t="s">
        <v>176</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182</v>
      </c>
      <c r="BH26" s="664"/>
      <c r="BI26" s="664"/>
      <c r="BJ26" s="664"/>
      <c r="BK26" s="664"/>
      <c r="BL26" s="664"/>
      <c r="BM26" s="664"/>
      <c r="BN26" s="665"/>
      <c r="BO26" s="723" t="s">
        <v>182</v>
      </c>
      <c r="BP26" s="723"/>
      <c r="BQ26" s="723"/>
      <c r="BR26" s="723"/>
      <c r="BS26" s="669" t="s">
        <v>182</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341298</v>
      </c>
      <c r="CS26" s="664"/>
      <c r="CT26" s="664"/>
      <c r="CU26" s="664"/>
      <c r="CV26" s="664"/>
      <c r="CW26" s="664"/>
      <c r="CX26" s="664"/>
      <c r="CY26" s="665"/>
      <c r="CZ26" s="666">
        <v>7.9</v>
      </c>
      <c r="DA26" s="695"/>
      <c r="DB26" s="695"/>
      <c r="DC26" s="696"/>
      <c r="DD26" s="669">
        <v>333055</v>
      </c>
      <c r="DE26" s="664"/>
      <c r="DF26" s="664"/>
      <c r="DG26" s="664"/>
      <c r="DH26" s="664"/>
      <c r="DI26" s="664"/>
      <c r="DJ26" s="664"/>
      <c r="DK26" s="665"/>
      <c r="DL26" s="669" t="s">
        <v>176</v>
      </c>
      <c r="DM26" s="664"/>
      <c r="DN26" s="664"/>
      <c r="DO26" s="664"/>
      <c r="DP26" s="664"/>
      <c r="DQ26" s="664"/>
      <c r="DR26" s="664"/>
      <c r="DS26" s="664"/>
      <c r="DT26" s="664"/>
      <c r="DU26" s="664"/>
      <c r="DV26" s="665"/>
      <c r="DW26" s="666" t="s">
        <v>182</v>
      </c>
      <c r="DX26" s="695"/>
      <c r="DY26" s="695"/>
      <c r="DZ26" s="695"/>
      <c r="EA26" s="695"/>
      <c r="EB26" s="695"/>
      <c r="EC26" s="697"/>
    </row>
    <row r="27" spans="2:133" ht="11.25" customHeight="1" x14ac:dyDescent="0.15">
      <c r="B27" s="658" t="s">
        <v>302</v>
      </c>
      <c r="C27" s="659"/>
      <c r="D27" s="659"/>
      <c r="E27" s="659"/>
      <c r="F27" s="659"/>
      <c r="G27" s="659"/>
      <c r="H27" s="659"/>
      <c r="I27" s="659"/>
      <c r="J27" s="659"/>
      <c r="K27" s="659"/>
      <c r="L27" s="659"/>
      <c r="M27" s="659"/>
      <c r="N27" s="659"/>
      <c r="O27" s="659"/>
      <c r="P27" s="659"/>
      <c r="Q27" s="660"/>
      <c r="R27" s="661">
        <v>233566</v>
      </c>
      <c r="S27" s="664"/>
      <c r="T27" s="664"/>
      <c r="U27" s="664"/>
      <c r="V27" s="664"/>
      <c r="W27" s="664"/>
      <c r="X27" s="664"/>
      <c r="Y27" s="665"/>
      <c r="Z27" s="723">
        <v>5.2</v>
      </c>
      <c r="AA27" s="723"/>
      <c r="AB27" s="723"/>
      <c r="AC27" s="723"/>
      <c r="AD27" s="724" t="s">
        <v>182</v>
      </c>
      <c r="AE27" s="724"/>
      <c r="AF27" s="724"/>
      <c r="AG27" s="724"/>
      <c r="AH27" s="724"/>
      <c r="AI27" s="724"/>
      <c r="AJ27" s="724"/>
      <c r="AK27" s="724"/>
      <c r="AL27" s="666" t="s">
        <v>182</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210790</v>
      </c>
      <c r="BH27" s="664"/>
      <c r="BI27" s="664"/>
      <c r="BJ27" s="664"/>
      <c r="BK27" s="664"/>
      <c r="BL27" s="664"/>
      <c r="BM27" s="664"/>
      <c r="BN27" s="665"/>
      <c r="BO27" s="723">
        <v>100</v>
      </c>
      <c r="BP27" s="723"/>
      <c r="BQ27" s="723"/>
      <c r="BR27" s="723"/>
      <c r="BS27" s="669">
        <v>3069</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225122</v>
      </c>
      <c r="CS27" s="662"/>
      <c r="CT27" s="662"/>
      <c r="CU27" s="662"/>
      <c r="CV27" s="662"/>
      <c r="CW27" s="662"/>
      <c r="CX27" s="662"/>
      <c r="CY27" s="663"/>
      <c r="CZ27" s="666">
        <v>5.2</v>
      </c>
      <c r="DA27" s="695"/>
      <c r="DB27" s="695"/>
      <c r="DC27" s="696"/>
      <c r="DD27" s="669">
        <v>70463</v>
      </c>
      <c r="DE27" s="662"/>
      <c r="DF27" s="662"/>
      <c r="DG27" s="662"/>
      <c r="DH27" s="662"/>
      <c r="DI27" s="662"/>
      <c r="DJ27" s="662"/>
      <c r="DK27" s="663"/>
      <c r="DL27" s="669">
        <v>70463</v>
      </c>
      <c r="DM27" s="662"/>
      <c r="DN27" s="662"/>
      <c r="DO27" s="662"/>
      <c r="DP27" s="662"/>
      <c r="DQ27" s="662"/>
      <c r="DR27" s="662"/>
      <c r="DS27" s="662"/>
      <c r="DT27" s="662"/>
      <c r="DU27" s="662"/>
      <c r="DV27" s="663"/>
      <c r="DW27" s="666">
        <v>3.9</v>
      </c>
      <c r="DX27" s="695"/>
      <c r="DY27" s="695"/>
      <c r="DZ27" s="695"/>
      <c r="EA27" s="695"/>
      <c r="EB27" s="695"/>
      <c r="EC27" s="697"/>
    </row>
    <row r="28" spans="2:133" ht="11.25" customHeight="1" x14ac:dyDescent="0.15">
      <c r="B28" s="766" t="s">
        <v>305</v>
      </c>
      <c r="C28" s="767"/>
      <c r="D28" s="767"/>
      <c r="E28" s="767"/>
      <c r="F28" s="767"/>
      <c r="G28" s="767"/>
      <c r="H28" s="767"/>
      <c r="I28" s="767"/>
      <c r="J28" s="767"/>
      <c r="K28" s="767"/>
      <c r="L28" s="767"/>
      <c r="M28" s="767"/>
      <c r="N28" s="767"/>
      <c r="O28" s="767"/>
      <c r="P28" s="767"/>
      <c r="Q28" s="768"/>
      <c r="R28" s="661" t="s">
        <v>182</v>
      </c>
      <c r="S28" s="664"/>
      <c r="T28" s="664"/>
      <c r="U28" s="664"/>
      <c r="V28" s="664"/>
      <c r="W28" s="664"/>
      <c r="X28" s="664"/>
      <c r="Y28" s="665"/>
      <c r="Z28" s="723" t="s">
        <v>182</v>
      </c>
      <c r="AA28" s="723"/>
      <c r="AB28" s="723"/>
      <c r="AC28" s="723"/>
      <c r="AD28" s="724" t="s">
        <v>182</v>
      </c>
      <c r="AE28" s="724"/>
      <c r="AF28" s="724"/>
      <c r="AG28" s="724"/>
      <c r="AH28" s="724"/>
      <c r="AI28" s="724"/>
      <c r="AJ28" s="724"/>
      <c r="AK28" s="724"/>
      <c r="AL28" s="666" t="s">
        <v>246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373924</v>
      </c>
      <c r="CS28" s="664"/>
      <c r="CT28" s="664"/>
      <c r="CU28" s="664"/>
      <c r="CV28" s="664"/>
      <c r="CW28" s="664"/>
      <c r="CX28" s="664"/>
      <c r="CY28" s="665"/>
      <c r="CZ28" s="666">
        <v>8.6999999999999993</v>
      </c>
      <c r="DA28" s="695"/>
      <c r="DB28" s="695"/>
      <c r="DC28" s="696"/>
      <c r="DD28" s="669">
        <v>365078</v>
      </c>
      <c r="DE28" s="664"/>
      <c r="DF28" s="664"/>
      <c r="DG28" s="664"/>
      <c r="DH28" s="664"/>
      <c r="DI28" s="664"/>
      <c r="DJ28" s="664"/>
      <c r="DK28" s="665"/>
      <c r="DL28" s="669">
        <v>365078</v>
      </c>
      <c r="DM28" s="664"/>
      <c r="DN28" s="664"/>
      <c r="DO28" s="664"/>
      <c r="DP28" s="664"/>
      <c r="DQ28" s="664"/>
      <c r="DR28" s="664"/>
      <c r="DS28" s="664"/>
      <c r="DT28" s="664"/>
      <c r="DU28" s="664"/>
      <c r="DV28" s="665"/>
      <c r="DW28" s="666">
        <v>20</v>
      </c>
      <c r="DX28" s="695"/>
      <c r="DY28" s="695"/>
      <c r="DZ28" s="695"/>
      <c r="EA28" s="695"/>
      <c r="EB28" s="695"/>
      <c r="EC28" s="697"/>
    </row>
    <row r="29" spans="2:133" ht="11.25" customHeight="1" x14ac:dyDescent="0.15">
      <c r="B29" s="658" t="s">
        <v>307</v>
      </c>
      <c r="C29" s="659"/>
      <c r="D29" s="659"/>
      <c r="E29" s="659"/>
      <c r="F29" s="659"/>
      <c r="G29" s="659"/>
      <c r="H29" s="659"/>
      <c r="I29" s="659"/>
      <c r="J29" s="659"/>
      <c r="K29" s="659"/>
      <c r="L29" s="659"/>
      <c r="M29" s="659"/>
      <c r="N29" s="659"/>
      <c r="O29" s="659"/>
      <c r="P29" s="659"/>
      <c r="Q29" s="660"/>
      <c r="R29" s="661">
        <v>218343</v>
      </c>
      <c r="S29" s="664"/>
      <c r="T29" s="664"/>
      <c r="U29" s="664"/>
      <c r="V29" s="664"/>
      <c r="W29" s="664"/>
      <c r="X29" s="664"/>
      <c r="Y29" s="665"/>
      <c r="Z29" s="723">
        <v>4.9000000000000004</v>
      </c>
      <c r="AA29" s="723"/>
      <c r="AB29" s="723"/>
      <c r="AC29" s="723"/>
      <c r="AD29" s="724" t="s">
        <v>182</v>
      </c>
      <c r="AE29" s="724"/>
      <c r="AF29" s="724"/>
      <c r="AG29" s="724"/>
      <c r="AH29" s="724"/>
      <c r="AI29" s="724"/>
      <c r="AJ29" s="724"/>
      <c r="AK29" s="724"/>
      <c r="AL29" s="666" t="s">
        <v>182</v>
      </c>
      <c r="AM29" s="667"/>
      <c r="AN29" s="667"/>
      <c r="AO29" s="725"/>
      <c r="AP29" s="735" t="s">
        <v>226</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311</v>
      </c>
      <c r="CG29" s="702"/>
      <c r="CH29" s="702"/>
      <c r="CI29" s="702"/>
      <c r="CJ29" s="702"/>
      <c r="CK29" s="702"/>
      <c r="CL29" s="702"/>
      <c r="CM29" s="702"/>
      <c r="CN29" s="702"/>
      <c r="CO29" s="702"/>
      <c r="CP29" s="702"/>
      <c r="CQ29" s="703"/>
      <c r="CR29" s="661">
        <v>373246</v>
      </c>
      <c r="CS29" s="662"/>
      <c r="CT29" s="662"/>
      <c r="CU29" s="662"/>
      <c r="CV29" s="662"/>
      <c r="CW29" s="662"/>
      <c r="CX29" s="662"/>
      <c r="CY29" s="663"/>
      <c r="CZ29" s="666">
        <v>8.6999999999999993</v>
      </c>
      <c r="DA29" s="695"/>
      <c r="DB29" s="695"/>
      <c r="DC29" s="696"/>
      <c r="DD29" s="669">
        <v>364400</v>
      </c>
      <c r="DE29" s="662"/>
      <c r="DF29" s="662"/>
      <c r="DG29" s="662"/>
      <c r="DH29" s="662"/>
      <c r="DI29" s="662"/>
      <c r="DJ29" s="662"/>
      <c r="DK29" s="663"/>
      <c r="DL29" s="669">
        <v>364400</v>
      </c>
      <c r="DM29" s="662"/>
      <c r="DN29" s="662"/>
      <c r="DO29" s="662"/>
      <c r="DP29" s="662"/>
      <c r="DQ29" s="662"/>
      <c r="DR29" s="662"/>
      <c r="DS29" s="662"/>
      <c r="DT29" s="662"/>
      <c r="DU29" s="662"/>
      <c r="DV29" s="663"/>
      <c r="DW29" s="666">
        <v>19.899999999999999</v>
      </c>
      <c r="DX29" s="695"/>
      <c r="DY29" s="695"/>
      <c r="DZ29" s="695"/>
      <c r="EA29" s="695"/>
      <c r="EB29" s="695"/>
      <c r="EC29" s="697"/>
    </row>
    <row r="30" spans="2:133" ht="11.25" customHeight="1" x14ac:dyDescent="0.15">
      <c r="B30" s="658" t="s">
        <v>312</v>
      </c>
      <c r="C30" s="659"/>
      <c r="D30" s="659"/>
      <c r="E30" s="659"/>
      <c r="F30" s="659"/>
      <c r="G30" s="659"/>
      <c r="H30" s="659"/>
      <c r="I30" s="659"/>
      <c r="J30" s="659"/>
      <c r="K30" s="659"/>
      <c r="L30" s="659"/>
      <c r="M30" s="659"/>
      <c r="N30" s="659"/>
      <c r="O30" s="659"/>
      <c r="P30" s="659"/>
      <c r="Q30" s="660"/>
      <c r="R30" s="661">
        <v>30881</v>
      </c>
      <c r="S30" s="664"/>
      <c r="T30" s="664"/>
      <c r="U30" s="664"/>
      <c r="V30" s="664"/>
      <c r="W30" s="664"/>
      <c r="X30" s="664"/>
      <c r="Y30" s="665"/>
      <c r="Z30" s="723">
        <v>0.7</v>
      </c>
      <c r="AA30" s="723"/>
      <c r="AB30" s="723"/>
      <c r="AC30" s="723"/>
      <c r="AD30" s="724" t="s">
        <v>176</v>
      </c>
      <c r="AE30" s="724"/>
      <c r="AF30" s="724"/>
      <c r="AG30" s="724"/>
      <c r="AH30" s="724"/>
      <c r="AI30" s="724"/>
      <c r="AJ30" s="724"/>
      <c r="AK30" s="724"/>
      <c r="AL30" s="666" t="s">
        <v>182</v>
      </c>
      <c r="AM30" s="667"/>
      <c r="AN30" s="667"/>
      <c r="AO30" s="725"/>
      <c r="AP30" s="751" t="s">
        <v>313</v>
      </c>
      <c r="AQ30" s="752"/>
      <c r="AR30" s="752"/>
      <c r="AS30" s="752"/>
      <c r="AT30" s="757" t="s">
        <v>314</v>
      </c>
      <c r="AU30" s="230"/>
      <c r="AV30" s="230"/>
      <c r="AW30" s="230"/>
      <c r="AX30" s="760" t="s">
        <v>191</v>
      </c>
      <c r="AY30" s="761"/>
      <c r="AZ30" s="761"/>
      <c r="BA30" s="761"/>
      <c r="BB30" s="761"/>
      <c r="BC30" s="761"/>
      <c r="BD30" s="761"/>
      <c r="BE30" s="761"/>
      <c r="BF30" s="762"/>
      <c r="BG30" s="741">
        <v>98.1</v>
      </c>
      <c r="BH30" s="742"/>
      <c r="BI30" s="742"/>
      <c r="BJ30" s="742"/>
      <c r="BK30" s="742"/>
      <c r="BL30" s="742"/>
      <c r="BM30" s="743">
        <v>94.6</v>
      </c>
      <c r="BN30" s="742"/>
      <c r="BO30" s="742"/>
      <c r="BP30" s="742"/>
      <c r="BQ30" s="744"/>
      <c r="BR30" s="741">
        <v>98.8</v>
      </c>
      <c r="BS30" s="742"/>
      <c r="BT30" s="742"/>
      <c r="BU30" s="742"/>
      <c r="BV30" s="742"/>
      <c r="BW30" s="742"/>
      <c r="BX30" s="743">
        <v>94.6</v>
      </c>
      <c r="BY30" s="742"/>
      <c r="BZ30" s="742"/>
      <c r="CA30" s="742"/>
      <c r="CB30" s="744"/>
      <c r="CD30" s="747"/>
      <c r="CE30" s="748"/>
      <c r="CF30" s="705" t="s">
        <v>315</v>
      </c>
      <c r="CG30" s="702"/>
      <c r="CH30" s="702"/>
      <c r="CI30" s="702"/>
      <c r="CJ30" s="702"/>
      <c r="CK30" s="702"/>
      <c r="CL30" s="702"/>
      <c r="CM30" s="702"/>
      <c r="CN30" s="702"/>
      <c r="CO30" s="702"/>
      <c r="CP30" s="702"/>
      <c r="CQ30" s="703"/>
      <c r="CR30" s="661">
        <v>349205</v>
      </c>
      <c r="CS30" s="664"/>
      <c r="CT30" s="664"/>
      <c r="CU30" s="664"/>
      <c r="CV30" s="664"/>
      <c r="CW30" s="664"/>
      <c r="CX30" s="664"/>
      <c r="CY30" s="665"/>
      <c r="CZ30" s="666">
        <v>8.1</v>
      </c>
      <c r="DA30" s="695"/>
      <c r="DB30" s="695"/>
      <c r="DC30" s="696"/>
      <c r="DD30" s="669">
        <v>341718</v>
      </c>
      <c r="DE30" s="664"/>
      <c r="DF30" s="664"/>
      <c r="DG30" s="664"/>
      <c r="DH30" s="664"/>
      <c r="DI30" s="664"/>
      <c r="DJ30" s="664"/>
      <c r="DK30" s="665"/>
      <c r="DL30" s="669">
        <v>341718</v>
      </c>
      <c r="DM30" s="664"/>
      <c r="DN30" s="664"/>
      <c r="DO30" s="664"/>
      <c r="DP30" s="664"/>
      <c r="DQ30" s="664"/>
      <c r="DR30" s="664"/>
      <c r="DS30" s="664"/>
      <c r="DT30" s="664"/>
      <c r="DU30" s="664"/>
      <c r="DV30" s="665"/>
      <c r="DW30" s="666">
        <v>18.7</v>
      </c>
      <c r="DX30" s="695"/>
      <c r="DY30" s="695"/>
      <c r="DZ30" s="695"/>
      <c r="EA30" s="695"/>
      <c r="EB30" s="695"/>
      <c r="EC30" s="697"/>
    </row>
    <row r="31" spans="2:133" ht="11.25" customHeight="1" x14ac:dyDescent="0.15">
      <c r="B31" s="658" t="s">
        <v>316</v>
      </c>
      <c r="C31" s="659"/>
      <c r="D31" s="659"/>
      <c r="E31" s="659"/>
      <c r="F31" s="659"/>
      <c r="G31" s="659"/>
      <c r="H31" s="659"/>
      <c r="I31" s="659"/>
      <c r="J31" s="659"/>
      <c r="K31" s="659"/>
      <c r="L31" s="659"/>
      <c r="M31" s="659"/>
      <c r="N31" s="659"/>
      <c r="O31" s="659"/>
      <c r="P31" s="659"/>
      <c r="Q31" s="660"/>
      <c r="R31" s="661">
        <v>430670</v>
      </c>
      <c r="S31" s="664"/>
      <c r="T31" s="664"/>
      <c r="U31" s="664"/>
      <c r="V31" s="664"/>
      <c r="W31" s="664"/>
      <c r="X31" s="664"/>
      <c r="Y31" s="665"/>
      <c r="Z31" s="723">
        <v>9.6999999999999993</v>
      </c>
      <c r="AA31" s="723"/>
      <c r="AB31" s="723"/>
      <c r="AC31" s="723"/>
      <c r="AD31" s="724" t="s">
        <v>182</v>
      </c>
      <c r="AE31" s="724"/>
      <c r="AF31" s="724"/>
      <c r="AG31" s="724"/>
      <c r="AH31" s="724"/>
      <c r="AI31" s="724"/>
      <c r="AJ31" s="724"/>
      <c r="AK31" s="724"/>
      <c r="AL31" s="666" t="s">
        <v>182</v>
      </c>
      <c r="AM31" s="667"/>
      <c r="AN31" s="667"/>
      <c r="AO31" s="725"/>
      <c r="AP31" s="753"/>
      <c r="AQ31" s="754"/>
      <c r="AR31" s="754"/>
      <c r="AS31" s="754"/>
      <c r="AT31" s="758"/>
      <c r="AU31" s="229" t="s">
        <v>317</v>
      </c>
      <c r="AV31" s="229"/>
      <c r="AW31" s="229"/>
      <c r="AX31" s="658" t="s">
        <v>318</v>
      </c>
      <c r="AY31" s="659"/>
      <c r="AZ31" s="659"/>
      <c r="BA31" s="659"/>
      <c r="BB31" s="659"/>
      <c r="BC31" s="659"/>
      <c r="BD31" s="659"/>
      <c r="BE31" s="659"/>
      <c r="BF31" s="660"/>
      <c r="BG31" s="739">
        <v>98.1</v>
      </c>
      <c r="BH31" s="662"/>
      <c r="BI31" s="662"/>
      <c r="BJ31" s="662"/>
      <c r="BK31" s="662"/>
      <c r="BL31" s="662"/>
      <c r="BM31" s="667">
        <v>95.8</v>
      </c>
      <c r="BN31" s="740"/>
      <c r="BO31" s="740"/>
      <c r="BP31" s="740"/>
      <c r="BQ31" s="701"/>
      <c r="BR31" s="739">
        <v>99.2</v>
      </c>
      <c r="BS31" s="662"/>
      <c r="BT31" s="662"/>
      <c r="BU31" s="662"/>
      <c r="BV31" s="662"/>
      <c r="BW31" s="662"/>
      <c r="BX31" s="667">
        <v>96.4</v>
      </c>
      <c r="BY31" s="740"/>
      <c r="BZ31" s="740"/>
      <c r="CA31" s="740"/>
      <c r="CB31" s="701"/>
      <c r="CD31" s="747"/>
      <c r="CE31" s="748"/>
      <c r="CF31" s="705" t="s">
        <v>319</v>
      </c>
      <c r="CG31" s="702"/>
      <c r="CH31" s="702"/>
      <c r="CI31" s="702"/>
      <c r="CJ31" s="702"/>
      <c r="CK31" s="702"/>
      <c r="CL31" s="702"/>
      <c r="CM31" s="702"/>
      <c r="CN31" s="702"/>
      <c r="CO31" s="702"/>
      <c r="CP31" s="702"/>
      <c r="CQ31" s="703"/>
      <c r="CR31" s="661">
        <v>24041</v>
      </c>
      <c r="CS31" s="662"/>
      <c r="CT31" s="662"/>
      <c r="CU31" s="662"/>
      <c r="CV31" s="662"/>
      <c r="CW31" s="662"/>
      <c r="CX31" s="662"/>
      <c r="CY31" s="663"/>
      <c r="CZ31" s="666">
        <v>0.6</v>
      </c>
      <c r="DA31" s="695"/>
      <c r="DB31" s="695"/>
      <c r="DC31" s="696"/>
      <c r="DD31" s="669">
        <v>22682</v>
      </c>
      <c r="DE31" s="662"/>
      <c r="DF31" s="662"/>
      <c r="DG31" s="662"/>
      <c r="DH31" s="662"/>
      <c r="DI31" s="662"/>
      <c r="DJ31" s="662"/>
      <c r="DK31" s="663"/>
      <c r="DL31" s="669">
        <v>22682</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320</v>
      </c>
      <c r="C32" s="659"/>
      <c r="D32" s="659"/>
      <c r="E32" s="659"/>
      <c r="F32" s="659"/>
      <c r="G32" s="659"/>
      <c r="H32" s="659"/>
      <c r="I32" s="659"/>
      <c r="J32" s="659"/>
      <c r="K32" s="659"/>
      <c r="L32" s="659"/>
      <c r="M32" s="659"/>
      <c r="N32" s="659"/>
      <c r="O32" s="659"/>
      <c r="P32" s="659"/>
      <c r="Q32" s="660"/>
      <c r="R32" s="661">
        <v>819704</v>
      </c>
      <c r="S32" s="664"/>
      <c r="T32" s="664"/>
      <c r="U32" s="664"/>
      <c r="V32" s="664"/>
      <c r="W32" s="664"/>
      <c r="X32" s="664"/>
      <c r="Y32" s="665"/>
      <c r="Z32" s="723">
        <v>18.399999999999999</v>
      </c>
      <c r="AA32" s="723"/>
      <c r="AB32" s="723"/>
      <c r="AC32" s="723"/>
      <c r="AD32" s="724" t="s">
        <v>182</v>
      </c>
      <c r="AE32" s="724"/>
      <c r="AF32" s="724"/>
      <c r="AG32" s="724"/>
      <c r="AH32" s="724"/>
      <c r="AI32" s="724"/>
      <c r="AJ32" s="724"/>
      <c r="AK32" s="724"/>
      <c r="AL32" s="666" t="s">
        <v>182</v>
      </c>
      <c r="AM32" s="667"/>
      <c r="AN32" s="667"/>
      <c r="AO32" s="725"/>
      <c r="AP32" s="755"/>
      <c r="AQ32" s="756"/>
      <c r="AR32" s="756"/>
      <c r="AS32" s="756"/>
      <c r="AT32" s="759"/>
      <c r="AU32" s="231"/>
      <c r="AV32" s="231"/>
      <c r="AW32" s="231"/>
      <c r="AX32" s="673" t="s">
        <v>321</v>
      </c>
      <c r="AY32" s="674"/>
      <c r="AZ32" s="674"/>
      <c r="BA32" s="674"/>
      <c r="BB32" s="674"/>
      <c r="BC32" s="674"/>
      <c r="BD32" s="674"/>
      <c r="BE32" s="674"/>
      <c r="BF32" s="675"/>
      <c r="BG32" s="738">
        <v>98.1</v>
      </c>
      <c r="BH32" s="677"/>
      <c r="BI32" s="677"/>
      <c r="BJ32" s="677"/>
      <c r="BK32" s="677"/>
      <c r="BL32" s="677"/>
      <c r="BM32" s="721">
        <v>91.8</v>
      </c>
      <c r="BN32" s="677"/>
      <c r="BO32" s="677"/>
      <c r="BP32" s="677"/>
      <c r="BQ32" s="714"/>
      <c r="BR32" s="738">
        <v>98.4</v>
      </c>
      <c r="BS32" s="677"/>
      <c r="BT32" s="677"/>
      <c r="BU32" s="677"/>
      <c r="BV32" s="677"/>
      <c r="BW32" s="677"/>
      <c r="BX32" s="721">
        <v>92.3</v>
      </c>
      <c r="BY32" s="677"/>
      <c r="BZ32" s="677"/>
      <c r="CA32" s="677"/>
      <c r="CB32" s="714"/>
      <c r="CD32" s="749"/>
      <c r="CE32" s="750"/>
      <c r="CF32" s="705" t="s">
        <v>322</v>
      </c>
      <c r="CG32" s="702"/>
      <c r="CH32" s="702"/>
      <c r="CI32" s="702"/>
      <c r="CJ32" s="702"/>
      <c r="CK32" s="702"/>
      <c r="CL32" s="702"/>
      <c r="CM32" s="702"/>
      <c r="CN32" s="702"/>
      <c r="CO32" s="702"/>
      <c r="CP32" s="702"/>
      <c r="CQ32" s="703"/>
      <c r="CR32" s="661">
        <v>678</v>
      </c>
      <c r="CS32" s="664"/>
      <c r="CT32" s="664"/>
      <c r="CU32" s="664"/>
      <c r="CV32" s="664"/>
      <c r="CW32" s="664"/>
      <c r="CX32" s="664"/>
      <c r="CY32" s="665"/>
      <c r="CZ32" s="666">
        <v>0</v>
      </c>
      <c r="DA32" s="695"/>
      <c r="DB32" s="695"/>
      <c r="DC32" s="696"/>
      <c r="DD32" s="669">
        <v>678</v>
      </c>
      <c r="DE32" s="664"/>
      <c r="DF32" s="664"/>
      <c r="DG32" s="664"/>
      <c r="DH32" s="664"/>
      <c r="DI32" s="664"/>
      <c r="DJ32" s="664"/>
      <c r="DK32" s="665"/>
      <c r="DL32" s="669">
        <v>678</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323</v>
      </c>
      <c r="C33" s="659"/>
      <c r="D33" s="659"/>
      <c r="E33" s="659"/>
      <c r="F33" s="659"/>
      <c r="G33" s="659"/>
      <c r="H33" s="659"/>
      <c r="I33" s="659"/>
      <c r="J33" s="659"/>
      <c r="K33" s="659"/>
      <c r="L33" s="659"/>
      <c r="M33" s="659"/>
      <c r="N33" s="659"/>
      <c r="O33" s="659"/>
      <c r="P33" s="659"/>
      <c r="Q33" s="660"/>
      <c r="R33" s="661">
        <v>106836</v>
      </c>
      <c r="S33" s="664"/>
      <c r="T33" s="664"/>
      <c r="U33" s="664"/>
      <c r="V33" s="664"/>
      <c r="W33" s="664"/>
      <c r="X33" s="664"/>
      <c r="Y33" s="665"/>
      <c r="Z33" s="723">
        <v>2.4</v>
      </c>
      <c r="AA33" s="723"/>
      <c r="AB33" s="723"/>
      <c r="AC33" s="723"/>
      <c r="AD33" s="724" t="s">
        <v>246</v>
      </c>
      <c r="AE33" s="724"/>
      <c r="AF33" s="724"/>
      <c r="AG33" s="724"/>
      <c r="AH33" s="724"/>
      <c r="AI33" s="724"/>
      <c r="AJ33" s="724"/>
      <c r="AK33" s="724"/>
      <c r="AL33" s="666" t="s">
        <v>182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324</v>
      </c>
      <c r="CE33" s="702"/>
      <c r="CF33" s="702"/>
      <c r="CG33" s="702"/>
      <c r="CH33" s="702"/>
      <c r="CI33" s="702"/>
      <c r="CJ33" s="702"/>
      <c r="CK33" s="702"/>
      <c r="CL33" s="702"/>
      <c r="CM33" s="702"/>
      <c r="CN33" s="702"/>
      <c r="CO33" s="702"/>
      <c r="CP33" s="702"/>
      <c r="CQ33" s="703"/>
      <c r="CR33" s="661">
        <v>2324246</v>
      </c>
      <c r="CS33" s="662"/>
      <c r="CT33" s="662"/>
      <c r="CU33" s="662"/>
      <c r="CV33" s="662"/>
      <c r="CW33" s="662"/>
      <c r="CX33" s="662"/>
      <c r="CY33" s="663"/>
      <c r="CZ33" s="666">
        <v>54.1</v>
      </c>
      <c r="DA33" s="695"/>
      <c r="DB33" s="695"/>
      <c r="DC33" s="696"/>
      <c r="DD33" s="669">
        <v>1351760</v>
      </c>
      <c r="DE33" s="662"/>
      <c r="DF33" s="662"/>
      <c r="DG33" s="662"/>
      <c r="DH33" s="662"/>
      <c r="DI33" s="662"/>
      <c r="DJ33" s="662"/>
      <c r="DK33" s="663"/>
      <c r="DL33" s="669">
        <v>738864</v>
      </c>
      <c r="DM33" s="662"/>
      <c r="DN33" s="662"/>
      <c r="DO33" s="662"/>
      <c r="DP33" s="662"/>
      <c r="DQ33" s="662"/>
      <c r="DR33" s="662"/>
      <c r="DS33" s="662"/>
      <c r="DT33" s="662"/>
      <c r="DU33" s="662"/>
      <c r="DV33" s="663"/>
      <c r="DW33" s="666">
        <v>40.4</v>
      </c>
      <c r="DX33" s="695"/>
      <c r="DY33" s="695"/>
      <c r="DZ33" s="695"/>
      <c r="EA33" s="695"/>
      <c r="EB33" s="695"/>
      <c r="EC33" s="697"/>
    </row>
    <row r="34" spans="2:133" ht="11.25" customHeight="1" x14ac:dyDescent="0.15">
      <c r="B34" s="658" t="s">
        <v>325</v>
      </c>
      <c r="C34" s="659"/>
      <c r="D34" s="659"/>
      <c r="E34" s="659"/>
      <c r="F34" s="659"/>
      <c r="G34" s="659"/>
      <c r="H34" s="659"/>
      <c r="I34" s="659"/>
      <c r="J34" s="659"/>
      <c r="K34" s="659"/>
      <c r="L34" s="659"/>
      <c r="M34" s="659"/>
      <c r="N34" s="659"/>
      <c r="O34" s="659"/>
      <c r="P34" s="659"/>
      <c r="Q34" s="660"/>
      <c r="R34" s="661">
        <v>127979</v>
      </c>
      <c r="S34" s="664"/>
      <c r="T34" s="664"/>
      <c r="U34" s="664"/>
      <c r="V34" s="664"/>
      <c r="W34" s="664"/>
      <c r="X34" s="664"/>
      <c r="Y34" s="665"/>
      <c r="Z34" s="723">
        <v>2.9</v>
      </c>
      <c r="AA34" s="723"/>
      <c r="AB34" s="723"/>
      <c r="AC34" s="723"/>
      <c r="AD34" s="724">
        <v>119</v>
      </c>
      <c r="AE34" s="724"/>
      <c r="AF34" s="724"/>
      <c r="AG34" s="724"/>
      <c r="AH34" s="724"/>
      <c r="AI34" s="724"/>
      <c r="AJ34" s="724"/>
      <c r="AK34" s="724"/>
      <c r="AL34" s="666">
        <v>0</v>
      </c>
      <c r="AM34" s="667"/>
      <c r="AN34" s="667"/>
      <c r="AO34" s="725"/>
      <c r="AP34" s="234"/>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1">
        <v>437883</v>
      </c>
      <c r="CS34" s="664"/>
      <c r="CT34" s="664"/>
      <c r="CU34" s="664"/>
      <c r="CV34" s="664"/>
      <c r="CW34" s="664"/>
      <c r="CX34" s="664"/>
      <c r="CY34" s="665"/>
      <c r="CZ34" s="666">
        <v>10.199999999999999</v>
      </c>
      <c r="DA34" s="695"/>
      <c r="DB34" s="695"/>
      <c r="DC34" s="696"/>
      <c r="DD34" s="669">
        <v>288494</v>
      </c>
      <c r="DE34" s="664"/>
      <c r="DF34" s="664"/>
      <c r="DG34" s="664"/>
      <c r="DH34" s="664"/>
      <c r="DI34" s="664"/>
      <c r="DJ34" s="664"/>
      <c r="DK34" s="665"/>
      <c r="DL34" s="669">
        <v>254425</v>
      </c>
      <c r="DM34" s="664"/>
      <c r="DN34" s="664"/>
      <c r="DO34" s="664"/>
      <c r="DP34" s="664"/>
      <c r="DQ34" s="664"/>
      <c r="DR34" s="664"/>
      <c r="DS34" s="664"/>
      <c r="DT34" s="664"/>
      <c r="DU34" s="664"/>
      <c r="DV34" s="665"/>
      <c r="DW34" s="666">
        <v>13.9</v>
      </c>
      <c r="DX34" s="695"/>
      <c r="DY34" s="695"/>
      <c r="DZ34" s="695"/>
      <c r="EA34" s="695"/>
      <c r="EB34" s="695"/>
      <c r="EC34" s="697"/>
    </row>
    <row r="35" spans="2:133" ht="11.25" customHeight="1" x14ac:dyDescent="0.15">
      <c r="B35" s="658" t="s">
        <v>329</v>
      </c>
      <c r="C35" s="659"/>
      <c r="D35" s="659"/>
      <c r="E35" s="659"/>
      <c r="F35" s="659"/>
      <c r="G35" s="659"/>
      <c r="H35" s="659"/>
      <c r="I35" s="659"/>
      <c r="J35" s="659"/>
      <c r="K35" s="659"/>
      <c r="L35" s="659"/>
      <c r="M35" s="659"/>
      <c r="N35" s="659"/>
      <c r="O35" s="659"/>
      <c r="P35" s="659"/>
      <c r="Q35" s="660"/>
      <c r="R35" s="661">
        <v>505800</v>
      </c>
      <c r="S35" s="664"/>
      <c r="T35" s="664"/>
      <c r="U35" s="664"/>
      <c r="V35" s="664"/>
      <c r="W35" s="664"/>
      <c r="X35" s="664"/>
      <c r="Y35" s="665"/>
      <c r="Z35" s="723">
        <v>11.3</v>
      </c>
      <c r="AA35" s="723"/>
      <c r="AB35" s="723"/>
      <c r="AC35" s="723"/>
      <c r="AD35" s="724" t="s">
        <v>246</v>
      </c>
      <c r="AE35" s="724"/>
      <c r="AF35" s="724"/>
      <c r="AG35" s="724"/>
      <c r="AH35" s="724"/>
      <c r="AI35" s="724"/>
      <c r="AJ35" s="724"/>
      <c r="AK35" s="724"/>
      <c r="AL35" s="666" t="s">
        <v>182</v>
      </c>
      <c r="AM35" s="667"/>
      <c r="AN35" s="667"/>
      <c r="AO35" s="725"/>
      <c r="AP35" s="234"/>
      <c r="AQ35" s="729" t="s">
        <v>330</v>
      </c>
      <c r="AR35" s="730"/>
      <c r="AS35" s="730"/>
      <c r="AT35" s="730"/>
      <c r="AU35" s="730"/>
      <c r="AV35" s="730"/>
      <c r="AW35" s="730"/>
      <c r="AX35" s="730"/>
      <c r="AY35" s="731"/>
      <c r="AZ35" s="726">
        <v>1104355</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12275</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1">
        <v>10743</v>
      </c>
      <c r="CS35" s="662"/>
      <c r="CT35" s="662"/>
      <c r="CU35" s="662"/>
      <c r="CV35" s="662"/>
      <c r="CW35" s="662"/>
      <c r="CX35" s="662"/>
      <c r="CY35" s="663"/>
      <c r="CZ35" s="666">
        <v>0.3</v>
      </c>
      <c r="DA35" s="695"/>
      <c r="DB35" s="695"/>
      <c r="DC35" s="696"/>
      <c r="DD35" s="669">
        <v>9060</v>
      </c>
      <c r="DE35" s="662"/>
      <c r="DF35" s="662"/>
      <c r="DG35" s="662"/>
      <c r="DH35" s="662"/>
      <c r="DI35" s="662"/>
      <c r="DJ35" s="662"/>
      <c r="DK35" s="663"/>
      <c r="DL35" s="669">
        <v>9060</v>
      </c>
      <c r="DM35" s="662"/>
      <c r="DN35" s="662"/>
      <c r="DO35" s="662"/>
      <c r="DP35" s="662"/>
      <c r="DQ35" s="662"/>
      <c r="DR35" s="662"/>
      <c r="DS35" s="662"/>
      <c r="DT35" s="662"/>
      <c r="DU35" s="662"/>
      <c r="DV35" s="663"/>
      <c r="DW35" s="666">
        <v>0.5</v>
      </c>
      <c r="DX35" s="695"/>
      <c r="DY35" s="695"/>
      <c r="DZ35" s="695"/>
      <c r="EA35" s="695"/>
      <c r="EB35" s="695"/>
      <c r="EC35" s="697"/>
    </row>
    <row r="36" spans="2:133" ht="11.25" customHeight="1" x14ac:dyDescent="0.15">
      <c r="B36" s="658" t="s">
        <v>333</v>
      </c>
      <c r="C36" s="659"/>
      <c r="D36" s="659"/>
      <c r="E36" s="659"/>
      <c r="F36" s="659"/>
      <c r="G36" s="659"/>
      <c r="H36" s="659"/>
      <c r="I36" s="659"/>
      <c r="J36" s="659"/>
      <c r="K36" s="659"/>
      <c r="L36" s="659"/>
      <c r="M36" s="659"/>
      <c r="N36" s="659"/>
      <c r="O36" s="659"/>
      <c r="P36" s="659"/>
      <c r="Q36" s="660"/>
      <c r="R36" s="661" t="s">
        <v>182</v>
      </c>
      <c r="S36" s="664"/>
      <c r="T36" s="664"/>
      <c r="U36" s="664"/>
      <c r="V36" s="664"/>
      <c r="W36" s="664"/>
      <c r="X36" s="664"/>
      <c r="Y36" s="665"/>
      <c r="Z36" s="723" t="s">
        <v>182</v>
      </c>
      <c r="AA36" s="723"/>
      <c r="AB36" s="723"/>
      <c r="AC36" s="723"/>
      <c r="AD36" s="724" t="s">
        <v>182</v>
      </c>
      <c r="AE36" s="724"/>
      <c r="AF36" s="724"/>
      <c r="AG36" s="724"/>
      <c r="AH36" s="724"/>
      <c r="AI36" s="724"/>
      <c r="AJ36" s="724"/>
      <c r="AK36" s="724"/>
      <c r="AL36" s="666" t="s">
        <v>176</v>
      </c>
      <c r="AM36" s="667"/>
      <c r="AN36" s="667"/>
      <c r="AO36" s="725"/>
      <c r="AQ36" s="698" t="s">
        <v>334</v>
      </c>
      <c r="AR36" s="699"/>
      <c r="AS36" s="699"/>
      <c r="AT36" s="699"/>
      <c r="AU36" s="699"/>
      <c r="AV36" s="699"/>
      <c r="AW36" s="699"/>
      <c r="AX36" s="699"/>
      <c r="AY36" s="700"/>
      <c r="AZ36" s="661">
        <v>700000</v>
      </c>
      <c r="BA36" s="664"/>
      <c r="BB36" s="664"/>
      <c r="BC36" s="664"/>
      <c r="BD36" s="662"/>
      <c r="BE36" s="662"/>
      <c r="BF36" s="701"/>
      <c r="BG36" s="705" t="s">
        <v>335</v>
      </c>
      <c r="BH36" s="702"/>
      <c r="BI36" s="702"/>
      <c r="BJ36" s="702"/>
      <c r="BK36" s="702"/>
      <c r="BL36" s="702"/>
      <c r="BM36" s="702"/>
      <c r="BN36" s="702"/>
      <c r="BO36" s="702"/>
      <c r="BP36" s="702"/>
      <c r="BQ36" s="702"/>
      <c r="BR36" s="702"/>
      <c r="BS36" s="702"/>
      <c r="BT36" s="702"/>
      <c r="BU36" s="703"/>
      <c r="BV36" s="661">
        <v>-28699</v>
      </c>
      <c r="BW36" s="664"/>
      <c r="BX36" s="664"/>
      <c r="BY36" s="664"/>
      <c r="BZ36" s="664"/>
      <c r="CA36" s="664"/>
      <c r="CB36" s="704"/>
      <c r="CD36" s="705" t="s">
        <v>336</v>
      </c>
      <c r="CE36" s="702"/>
      <c r="CF36" s="702"/>
      <c r="CG36" s="702"/>
      <c r="CH36" s="702"/>
      <c r="CI36" s="702"/>
      <c r="CJ36" s="702"/>
      <c r="CK36" s="702"/>
      <c r="CL36" s="702"/>
      <c r="CM36" s="702"/>
      <c r="CN36" s="702"/>
      <c r="CO36" s="702"/>
      <c r="CP36" s="702"/>
      <c r="CQ36" s="703"/>
      <c r="CR36" s="661">
        <v>277597</v>
      </c>
      <c r="CS36" s="664"/>
      <c r="CT36" s="664"/>
      <c r="CU36" s="664"/>
      <c r="CV36" s="664"/>
      <c r="CW36" s="664"/>
      <c r="CX36" s="664"/>
      <c r="CY36" s="665"/>
      <c r="CZ36" s="666">
        <v>6.5</v>
      </c>
      <c r="DA36" s="695"/>
      <c r="DB36" s="695"/>
      <c r="DC36" s="696"/>
      <c r="DD36" s="669">
        <v>199977</v>
      </c>
      <c r="DE36" s="664"/>
      <c r="DF36" s="664"/>
      <c r="DG36" s="664"/>
      <c r="DH36" s="664"/>
      <c r="DI36" s="664"/>
      <c r="DJ36" s="664"/>
      <c r="DK36" s="665"/>
      <c r="DL36" s="669">
        <v>184054</v>
      </c>
      <c r="DM36" s="664"/>
      <c r="DN36" s="664"/>
      <c r="DO36" s="664"/>
      <c r="DP36" s="664"/>
      <c r="DQ36" s="664"/>
      <c r="DR36" s="664"/>
      <c r="DS36" s="664"/>
      <c r="DT36" s="664"/>
      <c r="DU36" s="664"/>
      <c r="DV36" s="665"/>
      <c r="DW36" s="666">
        <v>10.1</v>
      </c>
      <c r="DX36" s="695"/>
      <c r="DY36" s="695"/>
      <c r="DZ36" s="695"/>
      <c r="EA36" s="695"/>
      <c r="EB36" s="695"/>
      <c r="EC36" s="697"/>
    </row>
    <row r="37" spans="2:133" ht="11.25" customHeight="1" x14ac:dyDescent="0.15">
      <c r="B37" s="658" t="s">
        <v>337</v>
      </c>
      <c r="C37" s="659"/>
      <c r="D37" s="659"/>
      <c r="E37" s="659"/>
      <c r="F37" s="659"/>
      <c r="G37" s="659"/>
      <c r="H37" s="659"/>
      <c r="I37" s="659"/>
      <c r="J37" s="659"/>
      <c r="K37" s="659"/>
      <c r="L37" s="659"/>
      <c r="M37" s="659"/>
      <c r="N37" s="659"/>
      <c r="O37" s="659"/>
      <c r="P37" s="659"/>
      <c r="Q37" s="660"/>
      <c r="R37" s="661">
        <v>66800</v>
      </c>
      <c r="S37" s="664"/>
      <c r="T37" s="664"/>
      <c r="U37" s="664"/>
      <c r="V37" s="664"/>
      <c r="W37" s="664"/>
      <c r="X37" s="664"/>
      <c r="Y37" s="665"/>
      <c r="Z37" s="723">
        <v>1.5</v>
      </c>
      <c r="AA37" s="723"/>
      <c r="AB37" s="723"/>
      <c r="AC37" s="723"/>
      <c r="AD37" s="724" t="s">
        <v>176</v>
      </c>
      <c r="AE37" s="724"/>
      <c r="AF37" s="724"/>
      <c r="AG37" s="724"/>
      <c r="AH37" s="724"/>
      <c r="AI37" s="724"/>
      <c r="AJ37" s="724"/>
      <c r="AK37" s="724"/>
      <c r="AL37" s="666" t="s">
        <v>182</v>
      </c>
      <c r="AM37" s="667"/>
      <c r="AN37" s="667"/>
      <c r="AO37" s="725"/>
      <c r="AQ37" s="698" t="s">
        <v>338</v>
      </c>
      <c r="AR37" s="699"/>
      <c r="AS37" s="699"/>
      <c r="AT37" s="699"/>
      <c r="AU37" s="699"/>
      <c r="AV37" s="699"/>
      <c r="AW37" s="699"/>
      <c r="AX37" s="699"/>
      <c r="AY37" s="700"/>
      <c r="AZ37" s="661">
        <v>64750</v>
      </c>
      <c r="BA37" s="664"/>
      <c r="BB37" s="664"/>
      <c r="BC37" s="664"/>
      <c r="BD37" s="662"/>
      <c r="BE37" s="662"/>
      <c r="BF37" s="701"/>
      <c r="BG37" s="705" t="s">
        <v>339</v>
      </c>
      <c r="BH37" s="702"/>
      <c r="BI37" s="702"/>
      <c r="BJ37" s="702"/>
      <c r="BK37" s="702"/>
      <c r="BL37" s="702"/>
      <c r="BM37" s="702"/>
      <c r="BN37" s="702"/>
      <c r="BO37" s="702"/>
      <c r="BP37" s="702"/>
      <c r="BQ37" s="702"/>
      <c r="BR37" s="702"/>
      <c r="BS37" s="702"/>
      <c r="BT37" s="702"/>
      <c r="BU37" s="703"/>
      <c r="BV37" s="661">
        <v>598</v>
      </c>
      <c r="BW37" s="664"/>
      <c r="BX37" s="664"/>
      <c r="BY37" s="664"/>
      <c r="BZ37" s="664"/>
      <c r="CA37" s="664"/>
      <c r="CB37" s="704"/>
      <c r="CD37" s="705" t="s">
        <v>340</v>
      </c>
      <c r="CE37" s="702"/>
      <c r="CF37" s="702"/>
      <c r="CG37" s="702"/>
      <c r="CH37" s="702"/>
      <c r="CI37" s="702"/>
      <c r="CJ37" s="702"/>
      <c r="CK37" s="702"/>
      <c r="CL37" s="702"/>
      <c r="CM37" s="702"/>
      <c r="CN37" s="702"/>
      <c r="CO37" s="702"/>
      <c r="CP37" s="702"/>
      <c r="CQ37" s="703"/>
      <c r="CR37" s="661">
        <v>91180</v>
      </c>
      <c r="CS37" s="662"/>
      <c r="CT37" s="662"/>
      <c r="CU37" s="662"/>
      <c r="CV37" s="662"/>
      <c r="CW37" s="662"/>
      <c r="CX37" s="662"/>
      <c r="CY37" s="663"/>
      <c r="CZ37" s="666">
        <v>2.1</v>
      </c>
      <c r="DA37" s="695"/>
      <c r="DB37" s="695"/>
      <c r="DC37" s="696"/>
      <c r="DD37" s="669">
        <v>91180</v>
      </c>
      <c r="DE37" s="662"/>
      <c r="DF37" s="662"/>
      <c r="DG37" s="662"/>
      <c r="DH37" s="662"/>
      <c r="DI37" s="662"/>
      <c r="DJ37" s="662"/>
      <c r="DK37" s="663"/>
      <c r="DL37" s="669">
        <v>88214</v>
      </c>
      <c r="DM37" s="662"/>
      <c r="DN37" s="662"/>
      <c r="DO37" s="662"/>
      <c r="DP37" s="662"/>
      <c r="DQ37" s="662"/>
      <c r="DR37" s="662"/>
      <c r="DS37" s="662"/>
      <c r="DT37" s="662"/>
      <c r="DU37" s="662"/>
      <c r="DV37" s="663"/>
      <c r="DW37" s="666">
        <v>4.8</v>
      </c>
      <c r="DX37" s="695"/>
      <c r="DY37" s="695"/>
      <c r="DZ37" s="695"/>
      <c r="EA37" s="695"/>
      <c r="EB37" s="695"/>
      <c r="EC37" s="697"/>
    </row>
    <row r="38" spans="2:133" ht="11.25" customHeight="1" x14ac:dyDescent="0.15">
      <c r="B38" s="673" t="s">
        <v>341</v>
      </c>
      <c r="C38" s="674"/>
      <c r="D38" s="674"/>
      <c r="E38" s="674"/>
      <c r="F38" s="674"/>
      <c r="G38" s="674"/>
      <c r="H38" s="674"/>
      <c r="I38" s="674"/>
      <c r="J38" s="674"/>
      <c r="K38" s="674"/>
      <c r="L38" s="674"/>
      <c r="M38" s="674"/>
      <c r="N38" s="674"/>
      <c r="O38" s="674"/>
      <c r="P38" s="674"/>
      <c r="Q38" s="675"/>
      <c r="R38" s="676">
        <v>4457057</v>
      </c>
      <c r="S38" s="713"/>
      <c r="T38" s="713"/>
      <c r="U38" s="713"/>
      <c r="V38" s="713"/>
      <c r="W38" s="713"/>
      <c r="X38" s="713"/>
      <c r="Y38" s="718"/>
      <c r="Z38" s="719">
        <v>100</v>
      </c>
      <c r="AA38" s="719"/>
      <c r="AB38" s="719"/>
      <c r="AC38" s="719"/>
      <c r="AD38" s="720">
        <v>1763061</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1">
        <v>29222</v>
      </c>
      <c r="BA38" s="664"/>
      <c r="BB38" s="664"/>
      <c r="BC38" s="664"/>
      <c r="BD38" s="662"/>
      <c r="BE38" s="662"/>
      <c r="BF38" s="701"/>
      <c r="BG38" s="705" t="s">
        <v>343</v>
      </c>
      <c r="BH38" s="702"/>
      <c r="BI38" s="702"/>
      <c r="BJ38" s="702"/>
      <c r="BK38" s="702"/>
      <c r="BL38" s="702"/>
      <c r="BM38" s="702"/>
      <c r="BN38" s="702"/>
      <c r="BO38" s="702"/>
      <c r="BP38" s="702"/>
      <c r="BQ38" s="702"/>
      <c r="BR38" s="702"/>
      <c r="BS38" s="702"/>
      <c r="BT38" s="702"/>
      <c r="BU38" s="703"/>
      <c r="BV38" s="661">
        <v>878</v>
      </c>
      <c r="BW38" s="664"/>
      <c r="BX38" s="664"/>
      <c r="BY38" s="664"/>
      <c r="BZ38" s="664"/>
      <c r="CA38" s="664"/>
      <c r="CB38" s="704"/>
      <c r="CD38" s="705" t="s">
        <v>344</v>
      </c>
      <c r="CE38" s="702"/>
      <c r="CF38" s="702"/>
      <c r="CG38" s="702"/>
      <c r="CH38" s="702"/>
      <c r="CI38" s="702"/>
      <c r="CJ38" s="702"/>
      <c r="CK38" s="702"/>
      <c r="CL38" s="702"/>
      <c r="CM38" s="702"/>
      <c r="CN38" s="702"/>
      <c r="CO38" s="702"/>
      <c r="CP38" s="702"/>
      <c r="CQ38" s="703"/>
      <c r="CR38" s="661">
        <v>1104011</v>
      </c>
      <c r="CS38" s="664"/>
      <c r="CT38" s="664"/>
      <c r="CU38" s="664"/>
      <c r="CV38" s="664"/>
      <c r="CW38" s="664"/>
      <c r="CX38" s="664"/>
      <c r="CY38" s="665"/>
      <c r="CZ38" s="666">
        <v>25.7</v>
      </c>
      <c r="DA38" s="695"/>
      <c r="DB38" s="695"/>
      <c r="DC38" s="696"/>
      <c r="DD38" s="669">
        <v>360917</v>
      </c>
      <c r="DE38" s="664"/>
      <c r="DF38" s="664"/>
      <c r="DG38" s="664"/>
      <c r="DH38" s="664"/>
      <c r="DI38" s="664"/>
      <c r="DJ38" s="664"/>
      <c r="DK38" s="665"/>
      <c r="DL38" s="669">
        <v>291104</v>
      </c>
      <c r="DM38" s="664"/>
      <c r="DN38" s="664"/>
      <c r="DO38" s="664"/>
      <c r="DP38" s="664"/>
      <c r="DQ38" s="664"/>
      <c r="DR38" s="664"/>
      <c r="DS38" s="664"/>
      <c r="DT38" s="664"/>
      <c r="DU38" s="664"/>
      <c r="DV38" s="665"/>
      <c r="DW38" s="666">
        <v>15.9</v>
      </c>
      <c r="DX38" s="695"/>
      <c r="DY38" s="695"/>
      <c r="DZ38" s="695"/>
      <c r="EA38" s="695"/>
      <c r="EB38" s="695"/>
      <c r="EC38" s="697"/>
    </row>
    <row r="39" spans="2:133" ht="11.25" customHeight="1" x14ac:dyDescent="0.15">
      <c r="AQ39" s="698" t="s">
        <v>345</v>
      </c>
      <c r="AR39" s="699"/>
      <c r="AS39" s="699"/>
      <c r="AT39" s="699"/>
      <c r="AU39" s="699"/>
      <c r="AV39" s="699"/>
      <c r="AW39" s="699"/>
      <c r="AX39" s="699"/>
      <c r="AY39" s="700"/>
      <c r="AZ39" s="661">
        <v>2687</v>
      </c>
      <c r="BA39" s="664"/>
      <c r="BB39" s="664"/>
      <c r="BC39" s="664"/>
      <c r="BD39" s="662"/>
      <c r="BE39" s="662"/>
      <c r="BF39" s="701"/>
      <c r="BG39" s="706" t="s">
        <v>346</v>
      </c>
      <c r="BH39" s="707"/>
      <c r="BI39" s="707"/>
      <c r="BJ39" s="707"/>
      <c r="BK39" s="707"/>
      <c r="BL39" s="235"/>
      <c r="BM39" s="702" t="s">
        <v>347</v>
      </c>
      <c r="BN39" s="702"/>
      <c r="BO39" s="702"/>
      <c r="BP39" s="702"/>
      <c r="BQ39" s="702"/>
      <c r="BR39" s="702"/>
      <c r="BS39" s="702"/>
      <c r="BT39" s="702"/>
      <c r="BU39" s="703"/>
      <c r="BV39" s="661">
        <v>82</v>
      </c>
      <c r="BW39" s="664"/>
      <c r="BX39" s="664"/>
      <c r="BY39" s="664"/>
      <c r="BZ39" s="664"/>
      <c r="CA39" s="664"/>
      <c r="CB39" s="704"/>
      <c r="CD39" s="705" t="s">
        <v>348</v>
      </c>
      <c r="CE39" s="702"/>
      <c r="CF39" s="702"/>
      <c r="CG39" s="702"/>
      <c r="CH39" s="702"/>
      <c r="CI39" s="702"/>
      <c r="CJ39" s="702"/>
      <c r="CK39" s="702"/>
      <c r="CL39" s="702"/>
      <c r="CM39" s="702"/>
      <c r="CN39" s="702"/>
      <c r="CO39" s="702"/>
      <c r="CP39" s="702"/>
      <c r="CQ39" s="703"/>
      <c r="CR39" s="661">
        <v>493666</v>
      </c>
      <c r="CS39" s="662"/>
      <c r="CT39" s="662"/>
      <c r="CU39" s="662"/>
      <c r="CV39" s="662"/>
      <c r="CW39" s="662"/>
      <c r="CX39" s="662"/>
      <c r="CY39" s="663"/>
      <c r="CZ39" s="666">
        <v>11.5</v>
      </c>
      <c r="DA39" s="695"/>
      <c r="DB39" s="695"/>
      <c r="DC39" s="696"/>
      <c r="DD39" s="669">
        <v>493000</v>
      </c>
      <c r="DE39" s="662"/>
      <c r="DF39" s="662"/>
      <c r="DG39" s="662"/>
      <c r="DH39" s="662"/>
      <c r="DI39" s="662"/>
      <c r="DJ39" s="662"/>
      <c r="DK39" s="663"/>
      <c r="DL39" s="669" t="s">
        <v>182</v>
      </c>
      <c r="DM39" s="662"/>
      <c r="DN39" s="662"/>
      <c r="DO39" s="662"/>
      <c r="DP39" s="662"/>
      <c r="DQ39" s="662"/>
      <c r="DR39" s="662"/>
      <c r="DS39" s="662"/>
      <c r="DT39" s="662"/>
      <c r="DU39" s="662"/>
      <c r="DV39" s="663"/>
      <c r="DW39" s="666" t="s">
        <v>182</v>
      </c>
      <c r="DX39" s="695"/>
      <c r="DY39" s="695"/>
      <c r="DZ39" s="695"/>
      <c r="EA39" s="695"/>
      <c r="EB39" s="695"/>
      <c r="EC39" s="697"/>
    </row>
    <row r="40" spans="2:133" ht="11.25" customHeight="1" x14ac:dyDescent="0.15">
      <c r="AQ40" s="698" t="s">
        <v>349</v>
      </c>
      <c r="AR40" s="699"/>
      <c r="AS40" s="699"/>
      <c r="AT40" s="699"/>
      <c r="AU40" s="699"/>
      <c r="AV40" s="699"/>
      <c r="AW40" s="699"/>
      <c r="AX40" s="699"/>
      <c r="AY40" s="700"/>
      <c r="AZ40" s="661">
        <v>67902</v>
      </c>
      <c r="BA40" s="664"/>
      <c r="BB40" s="664"/>
      <c r="BC40" s="664"/>
      <c r="BD40" s="662"/>
      <c r="BE40" s="662"/>
      <c r="BF40" s="701"/>
      <c r="BG40" s="706"/>
      <c r="BH40" s="707"/>
      <c r="BI40" s="707"/>
      <c r="BJ40" s="707"/>
      <c r="BK40" s="707"/>
      <c r="BL40" s="235"/>
      <c r="BM40" s="702" t="s">
        <v>350</v>
      </c>
      <c r="BN40" s="702"/>
      <c r="BO40" s="702"/>
      <c r="BP40" s="702"/>
      <c r="BQ40" s="702"/>
      <c r="BR40" s="702"/>
      <c r="BS40" s="702"/>
      <c r="BT40" s="702"/>
      <c r="BU40" s="703"/>
      <c r="BV40" s="661" t="s">
        <v>182</v>
      </c>
      <c r="BW40" s="664"/>
      <c r="BX40" s="664"/>
      <c r="BY40" s="664"/>
      <c r="BZ40" s="664"/>
      <c r="CA40" s="664"/>
      <c r="CB40" s="704"/>
      <c r="CD40" s="705" t="s">
        <v>351</v>
      </c>
      <c r="CE40" s="702"/>
      <c r="CF40" s="702"/>
      <c r="CG40" s="702"/>
      <c r="CH40" s="702"/>
      <c r="CI40" s="702"/>
      <c r="CJ40" s="702"/>
      <c r="CK40" s="702"/>
      <c r="CL40" s="702"/>
      <c r="CM40" s="702"/>
      <c r="CN40" s="702"/>
      <c r="CO40" s="702"/>
      <c r="CP40" s="702"/>
      <c r="CQ40" s="703"/>
      <c r="CR40" s="661">
        <v>346</v>
      </c>
      <c r="CS40" s="664"/>
      <c r="CT40" s="664"/>
      <c r="CU40" s="664"/>
      <c r="CV40" s="664"/>
      <c r="CW40" s="664"/>
      <c r="CX40" s="664"/>
      <c r="CY40" s="665"/>
      <c r="CZ40" s="666">
        <v>0</v>
      </c>
      <c r="DA40" s="695"/>
      <c r="DB40" s="695"/>
      <c r="DC40" s="696"/>
      <c r="DD40" s="669">
        <v>312</v>
      </c>
      <c r="DE40" s="664"/>
      <c r="DF40" s="664"/>
      <c r="DG40" s="664"/>
      <c r="DH40" s="664"/>
      <c r="DI40" s="664"/>
      <c r="DJ40" s="664"/>
      <c r="DK40" s="665"/>
      <c r="DL40" s="669">
        <v>221</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334</v>
      </c>
      <c r="AR41" s="711"/>
      <c r="AS41" s="711"/>
      <c r="AT41" s="711"/>
      <c r="AU41" s="711"/>
      <c r="AV41" s="711"/>
      <c r="AW41" s="711"/>
      <c r="AX41" s="711"/>
      <c r="AY41" s="712"/>
      <c r="AZ41" s="676">
        <v>239794</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506</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246</v>
      </c>
      <c r="CS41" s="662"/>
      <c r="CT41" s="662"/>
      <c r="CU41" s="662"/>
      <c r="CV41" s="662"/>
      <c r="CW41" s="662"/>
      <c r="CX41" s="662"/>
      <c r="CY41" s="663"/>
      <c r="CZ41" s="666" t="s">
        <v>246</v>
      </c>
      <c r="DA41" s="695"/>
      <c r="DB41" s="695"/>
      <c r="DC41" s="696"/>
      <c r="DD41" s="669" t="s">
        <v>176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794662</v>
      </c>
      <c r="CS42" s="664"/>
      <c r="CT42" s="664"/>
      <c r="CU42" s="664"/>
      <c r="CV42" s="664"/>
      <c r="CW42" s="664"/>
      <c r="CX42" s="664"/>
      <c r="CY42" s="665"/>
      <c r="CZ42" s="666">
        <v>18.5</v>
      </c>
      <c r="DA42" s="667"/>
      <c r="DB42" s="667"/>
      <c r="DC42" s="668"/>
      <c r="DD42" s="669">
        <v>240905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21562</v>
      </c>
      <c r="CS43" s="662"/>
      <c r="CT43" s="662"/>
      <c r="CU43" s="662"/>
      <c r="CV43" s="662"/>
      <c r="CW43" s="662"/>
      <c r="CX43" s="662"/>
      <c r="CY43" s="663"/>
      <c r="CZ43" s="666">
        <v>0.5</v>
      </c>
      <c r="DA43" s="695"/>
      <c r="DB43" s="695"/>
      <c r="DC43" s="696"/>
      <c r="DD43" s="669">
        <v>21562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358</v>
      </c>
      <c r="CD44" s="689" t="s">
        <v>310</v>
      </c>
      <c r="CE44" s="690"/>
      <c r="CF44" s="658" t="s">
        <v>359</v>
      </c>
      <c r="CG44" s="659"/>
      <c r="CH44" s="659"/>
      <c r="CI44" s="659"/>
      <c r="CJ44" s="659"/>
      <c r="CK44" s="659"/>
      <c r="CL44" s="659"/>
      <c r="CM44" s="659"/>
      <c r="CN44" s="659"/>
      <c r="CO44" s="659"/>
      <c r="CP44" s="659"/>
      <c r="CQ44" s="660"/>
      <c r="CR44" s="661">
        <v>743555</v>
      </c>
      <c r="CS44" s="664"/>
      <c r="CT44" s="664"/>
      <c r="CU44" s="664"/>
      <c r="CV44" s="664"/>
      <c r="CW44" s="664"/>
      <c r="CX44" s="664"/>
      <c r="CY44" s="665"/>
      <c r="CZ44" s="666">
        <v>17.3</v>
      </c>
      <c r="DA44" s="667"/>
      <c r="DB44" s="667"/>
      <c r="DC44" s="668"/>
      <c r="DD44" s="669">
        <v>226220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360</v>
      </c>
      <c r="CG45" s="659"/>
      <c r="CH45" s="659"/>
      <c r="CI45" s="659"/>
      <c r="CJ45" s="659"/>
      <c r="CK45" s="659"/>
      <c r="CL45" s="659"/>
      <c r="CM45" s="659"/>
      <c r="CN45" s="659"/>
      <c r="CO45" s="659"/>
      <c r="CP45" s="659"/>
      <c r="CQ45" s="660"/>
      <c r="CR45" s="661">
        <v>158817</v>
      </c>
      <c r="CS45" s="662"/>
      <c r="CT45" s="662"/>
      <c r="CU45" s="662"/>
      <c r="CV45" s="662"/>
      <c r="CW45" s="662"/>
      <c r="CX45" s="662"/>
      <c r="CY45" s="663"/>
      <c r="CZ45" s="666">
        <v>3.7</v>
      </c>
      <c r="DA45" s="695"/>
      <c r="DB45" s="695"/>
      <c r="DC45" s="696"/>
      <c r="DD45" s="669">
        <v>21589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361</v>
      </c>
      <c r="CG46" s="659"/>
      <c r="CH46" s="659"/>
      <c r="CI46" s="659"/>
      <c r="CJ46" s="659"/>
      <c r="CK46" s="659"/>
      <c r="CL46" s="659"/>
      <c r="CM46" s="659"/>
      <c r="CN46" s="659"/>
      <c r="CO46" s="659"/>
      <c r="CP46" s="659"/>
      <c r="CQ46" s="660"/>
      <c r="CR46" s="661">
        <v>578926</v>
      </c>
      <c r="CS46" s="664"/>
      <c r="CT46" s="664"/>
      <c r="CU46" s="664"/>
      <c r="CV46" s="664"/>
      <c r="CW46" s="664"/>
      <c r="CX46" s="664"/>
      <c r="CY46" s="665"/>
      <c r="CZ46" s="666">
        <v>13.5</v>
      </c>
      <c r="DA46" s="667"/>
      <c r="DB46" s="667"/>
      <c r="DC46" s="668"/>
      <c r="DD46" s="669">
        <v>202519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362</v>
      </c>
      <c r="CG47" s="659"/>
      <c r="CH47" s="659"/>
      <c r="CI47" s="659"/>
      <c r="CJ47" s="659"/>
      <c r="CK47" s="659"/>
      <c r="CL47" s="659"/>
      <c r="CM47" s="659"/>
      <c r="CN47" s="659"/>
      <c r="CO47" s="659"/>
      <c r="CP47" s="659"/>
      <c r="CQ47" s="660"/>
      <c r="CR47" s="661">
        <v>51107</v>
      </c>
      <c r="CS47" s="662"/>
      <c r="CT47" s="662"/>
      <c r="CU47" s="662"/>
      <c r="CV47" s="662"/>
      <c r="CW47" s="662"/>
      <c r="CX47" s="662"/>
      <c r="CY47" s="663"/>
      <c r="CZ47" s="666">
        <v>1.2</v>
      </c>
      <c r="DA47" s="695"/>
      <c r="DB47" s="695"/>
      <c r="DC47" s="696"/>
      <c r="DD47" s="669">
        <v>14685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363</v>
      </c>
      <c r="CG48" s="659"/>
      <c r="CH48" s="659"/>
      <c r="CI48" s="659"/>
      <c r="CJ48" s="659"/>
      <c r="CK48" s="659"/>
      <c r="CL48" s="659"/>
      <c r="CM48" s="659"/>
      <c r="CN48" s="659"/>
      <c r="CO48" s="659"/>
      <c r="CP48" s="659"/>
      <c r="CQ48" s="660"/>
      <c r="CR48" s="661" t="s">
        <v>182</v>
      </c>
      <c r="CS48" s="664"/>
      <c r="CT48" s="664"/>
      <c r="CU48" s="664"/>
      <c r="CV48" s="664"/>
      <c r="CW48" s="664"/>
      <c r="CX48" s="664"/>
      <c r="CY48" s="665"/>
      <c r="CZ48" s="666" t="s">
        <v>182</v>
      </c>
      <c r="DA48" s="667"/>
      <c r="DB48" s="667"/>
      <c r="DC48" s="668"/>
      <c r="DD48" s="669" t="s">
        <v>182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364</v>
      </c>
      <c r="CE49" s="674"/>
      <c r="CF49" s="674"/>
      <c r="CG49" s="674"/>
      <c r="CH49" s="674"/>
      <c r="CI49" s="674"/>
      <c r="CJ49" s="674"/>
      <c r="CK49" s="674"/>
      <c r="CL49" s="674"/>
      <c r="CM49" s="674"/>
      <c r="CN49" s="674"/>
      <c r="CO49" s="674"/>
      <c r="CP49" s="674"/>
      <c r="CQ49" s="675"/>
      <c r="CR49" s="676">
        <v>4296502</v>
      </c>
      <c r="CS49" s="677"/>
      <c r="CT49" s="677"/>
      <c r="CU49" s="677"/>
      <c r="CV49" s="677"/>
      <c r="CW49" s="677"/>
      <c r="CX49" s="677"/>
      <c r="CY49" s="678"/>
      <c r="CZ49" s="679">
        <v>100</v>
      </c>
      <c r="DA49" s="680"/>
      <c r="DB49" s="680"/>
      <c r="DC49" s="681"/>
      <c r="DD49" s="682">
        <v>2587090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43MwCXf2X4puiuNk5/hGfMkKf8WEgVb/SV5F3uM271CVznh9vNC9ZBzdb5Zdq3iWViWYKwBcPy3H2VGednMiSg==" saltValue="JoTZltPY78YgX3Ltx9l1q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387</v>
      </c>
      <c r="C7" s="1140"/>
      <c r="D7" s="1140"/>
      <c r="E7" s="1140"/>
      <c r="F7" s="1140"/>
      <c r="G7" s="1140"/>
      <c r="H7" s="1140"/>
      <c r="I7" s="1140"/>
      <c r="J7" s="1140"/>
      <c r="K7" s="1140"/>
      <c r="L7" s="1140"/>
      <c r="M7" s="1140"/>
      <c r="N7" s="1140"/>
      <c r="O7" s="1140"/>
      <c r="P7" s="1141"/>
      <c r="Q7" s="1193">
        <v>4400</v>
      </c>
      <c r="R7" s="1194"/>
      <c r="S7" s="1194"/>
      <c r="T7" s="1194"/>
      <c r="U7" s="1194"/>
      <c r="V7" s="1194">
        <v>4239</v>
      </c>
      <c r="W7" s="1194"/>
      <c r="X7" s="1194"/>
      <c r="Y7" s="1194"/>
      <c r="Z7" s="1194"/>
      <c r="AA7" s="1194">
        <v>161</v>
      </c>
      <c r="AB7" s="1194"/>
      <c r="AC7" s="1194"/>
      <c r="AD7" s="1194"/>
      <c r="AE7" s="1195"/>
      <c r="AF7" s="1196">
        <v>103</v>
      </c>
      <c r="AG7" s="1197"/>
      <c r="AH7" s="1197"/>
      <c r="AI7" s="1197"/>
      <c r="AJ7" s="1198"/>
      <c r="AK7" s="1180">
        <v>820</v>
      </c>
      <c r="AL7" s="1181"/>
      <c r="AM7" s="1181"/>
      <c r="AN7" s="1181"/>
      <c r="AO7" s="1181"/>
      <c r="AP7" s="1181">
        <v>3477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598</v>
      </c>
      <c r="BT7" s="1185"/>
      <c r="BU7" s="1185"/>
      <c r="BV7" s="1185"/>
      <c r="BW7" s="1185"/>
      <c r="BX7" s="1185"/>
      <c r="BY7" s="1185"/>
      <c r="BZ7" s="1185"/>
      <c r="CA7" s="1185"/>
      <c r="CB7" s="1185"/>
      <c r="CC7" s="1185"/>
      <c r="CD7" s="1185"/>
      <c r="CE7" s="1185"/>
      <c r="CF7" s="1185"/>
      <c r="CG7" s="1186"/>
      <c r="CH7" s="1177">
        <v>-106</v>
      </c>
      <c r="CI7" s="1178"/>
      <c r="CJ7" s="1178"/>
      <c r="CK7" s="1178"/>
      <c r="CL7" s="1179"/>
      <c r="CM7" s="1177">
        <v>-81</v>
      </c>
      <c r="CN7" s="1178"/>
      <c r="CO7" s="1178"/>
      <c r="CP7" s="1178"/>
      <c r="CQ7" s="1179"/>
      <c r="CR7" s="1177">
        <v>18</v>
      </c>
      <c r="CS7" s="1178"/>
      <c r="CT7" s="1178"/>
      <c r="CU7" s="1178"/>
      <c r="CV7" s="1179"/>
      <c r="CW7" s="1177">
        <v>0</v>
      </c>
      <c r="CX7" s="1178"/>
      <c r="CY7" s="1178"/>
      <c r="CZ7" s="1178"/>
      <c r="DA7" s="1179"/>
      <c r="DB7" s="1177" t="s">
        <v>601</v>
      </c>
      <c r="DC7" s="1178"/>
      <c r="DD7" s="1178"/>
      <c r="DE7" s="1178"/>
      <c r="DF7" s="1179"/>
      <c r="DG7" s="1177" t="s">
        <v>601</v>
      </c>
      <c r="DH7" s="1178"/>
      <c r="DI7" s="1178"/>
      <c r="DJ7" s="1178"/>
      <c r="DK7" s="1179"/>
      <c r="DL7" s="1177">
        <v>40</v>
      </c>
      <c r="DM7" s="1178"/>
      <c r="DN7" s="1178"/>
      <c r="DO7" s="1178"/>
      <c r="DP7" s="1179"/>
      <c r="DQ7" s="1177">
        <v>36</v>
      </c>
      <c r="DR7" s="1178"/>
      <c r="DS7" s="1178"/>
      <c r="DT7" s="1178"/>
      <c r="DU7" s="1179"/>
      <c r="DV7" s="1204"/>
      <c r="DW7" s="1205"/>
      <c r="DX7" s="1205"/>
      <c r="DY7" s="1205"/>
      <c r="DZ7" s="1206"/>
      <c r="EA7" s="254"/>
    </row>
    <row r="8" spans="1:131" s="255" customFormat="1" ht="26.25" customHeight="1" x14ac:dyDescent="0.15">
      <c r="A8" s="261">
        <v>2</v>
      </c>
      <c r="B8" s="1126" t="s">
        <v>388</v>
      </c>
      <c r="C8" s="1127"/>
      <c r="D8" s="1127"/>
      <c r="E8" s="1127"/>
      <c r="F8" s="1127"/>
      <c r="G8" s="1127"/>
      <c r="H8" s="1127"/>
      <c r="I8" s="1127"/>
      <c r="J8" s="1127"/>
      <c r="K8" s="1127"/>
      <c r="L8" s="1127"/>
      <c r="M8" s="1127"/>
      <c r="N8" s="1127"/>
      <c r="O8" s="1127"/>
      <c r="P8" s="1128"/>
      <c r="Q8" s="1132">
        <v>54</v>
      </c>
      <c r="R8" s="1133"/>
      <c r="S8" s="1133"/>
      <c r="T8" s="1133"/>
      <c r="U8" s="1133"/>
      <c r="V8" s="1133">
        <v>54</v>
      </c>
      <c r="W8" s="1133"/>
      <c r="X8" s="1133"/>
      <c r="Y8" s="1133"/>
      <c r="Z8" s="1133"/>
      <c r="AA8" s="1133" t="s">
        <v>586</v>
      </c>
      <c r="AB8" s="1133"/>
      <c r="AC8" s="1133"/>
      <c r="AD8" s="1133"/>
      <c r="AE8" s="1134"/>
      <c r="AF8" s="1108" t="s">
        <v>182</v>
      </c>
      <c r="AG8" s="1109"/>
      <c r="AH8" s="1109"/>
      <c r="AI8" s="1109"/>
      <c r="AJ8" s="1110"/>
      <c r="AK8" s="1175">
        <v>16</v>
      </c>
      <c r="AL8" s="1176"/>
      <c r="AM8" s="1176"/>
      <c r="AN8" s="1176"/>
      <c r="AO8" s="1176"/>
      <c r="AP8" s="1176">
        <v>3</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599</v>
      </c>
      <c r="BT8" s="1104"/>
      <c r="BU8" s="1104"/>
      <c r="BV8" s="1104"/>
      <c r="BW8" s="1104"/>
      <c r="BX8" s="1104"/>
      <c r="BY8" s="1104"/>
      <c r="BZ8" s="1104"/>
      <c r="CA8" s="1104"/>
      <c r="CB8" s="1104"/>
      <c r="CC8" s="1104"/>
      <c r="CD8" s="1104"/>
      <c r="CE8" s="1104"/>
      <c r="CF8" s="1104"/>
      <c r="CG8" s="1105"/>
      <c r="CH8" s="1078">
        <v>0</v>
      </c>
      <c r="CI8" s="1079"/>
      <c r="CJ8" s="1079"/>
      <c r="CK8" s="1079"/>
      <c r="CL8" s="1080"/>
      <c r="CM8" s="1078">
        <v>8</v>
      </c>
      <c r="CN8" s="1079"/>
      <c r="CO8" s="1079"/>
      <c r="CP8" s="1079"/>
      <c r="CQ8" s="1080"/>
      <c r="CR8" s="1078">
        <v>5</v>
      </c>
      <c r="CS8" s="1079"/>
      <c r="CT8" s="1079"/>
      <c r="CU8" s="1079"/>
      <c r="CV8" s="1080"/>
      <c r="CW8" s="1078" t="s">
        <v>601</v>
      </c>
      <c r="CX8" s="1079"/>
      <c r="CY8" s="1079"/>
      <c r="CZ8" s="1079"/>
      <c r="DA8" s="1080"/>
      <c r="DB8" s="1078" t="s">
        <v>601</v>
      </c>
      <c r="DC8" s="1079"/>
      <c r="DD8" s="1079"/>
      <c r="DE8" s="1079"/>
      <c r="DF8" s="1080"/>
      <c r="DG8" s="1078" t="s">
        <v>601</v>
      </c>
      <c r="DH8" s="1079"/>
      <c r="DI8" s="1079"/>
      <c r="DJ8" s="1079"/>
      <c r="DK8" s="1080"/>
      <c r="DL8" s="1078" t="s">
        <v>601</v>
      </c>
      <c r="DM8" s="1079"/>
      <c r="DN8" s="1079"/>
      <c r="DO8" s="1079"/>
      <c r="DP8" s="1080"/>
      <c r="DQ8" s="1078" t="s">
        <v>601</v>
      </c>
      <c r="DR8" s="1079"/>
      <c r="DS8" s="1079"/>
      <c r="DT8" s="1079"/>
      <c r="DU8" s="1080"/>
      <c r="DV8" s="1081"/>
      <c r="DW8" s="1082"/>
      <c r="DX8" s="1082"/>
      <c r="DY8" s="1082"/>
      <c r="DZ8" s="1083"/>
      <c r="EA8" s="254"/>
    </row>
    <row r="9" spans="1:131" s="255" customFormat="1" ht="26.25" customHeight="1" x14ac:dyDescent="0.15">
      <c r="A9" s="261">
        <v>3</v>
      </c>
      <c r="B9" s="1126" t="s">
        <v>389</v>
      </c>
      <c r="C9" s="1127"/>
      <c r="D9" s="1127"/>
      <c r="E9" s="1127"/>
      <c r="F9" s="1127"/>
      <c r="G9" s="1127"/>
      <c r="H9" s="1127"/>
      <c r="I9" s="1127"/>
      <c r="J9" s="1127"/>
      <c r="K9" s="1127"/>
      <c r="L9" s="1127"/>
      <c r="M9" s="1127"/>
      <c r="N9" s="1127"/>
      <c r="O9" s="1127"/>
      <c r="P9" s="1128"/>
      <c r="Q9" s="1132">
        <v>35</v>
      </c>
      <c r="R9" s="1133"/>
      <c r="S9" s="1133"/>
      <c r="T9" s="1133"/>
      <c r="U9" s="1133"/>
      <c r="V9" s="1133">
        <v>35</v>
      </c>
      <c r="W9" s="1133"/>
      <c r="X9" s="1133"/>
      <c r="Y9" s="1133"/>
      <c r="Z9" s="1133"/>
      <c r="AA9" s="1133" t="s">
        <v>586</v>
      </c>
      <c r="AB9" s="1133"/>
      <c r="AC9" s="1133"/>
      <c r="AD9" s="1133"/>
      <c r="AE9" s="1134"/>
      <c r="AF9" s="1108" t="s">
        <v>182</v>
      </c>
      <c r="AG9" s="1109"/>
      <c r="AH9" s="1109"/>
      <c r="AI9" s="1109"/>
      <c r="AJ9" s="1110"/>
      <c r="AK9" s="1175">
        <v>11</v>
      </c>
      <c r="AL9" s="1176"/>
      <c r="AM9" s="1176"/>
      <c r="AN9" s="1176"/>
      <c r="AO9" s="1176"/>
      <c r="AP9" s="1176" t="s">
        <v>586</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600</v>
      </c>
      <c r="BT9" s="1104"/>
      <c r="BU9" s="1104"/>
      <c r="BV9" s="1104"/>
      <c r="BW9" s="1104"/>
      <c r="BX9" s="1104"/>
      <c r="BY9" s="1104"/>
      <c r="BZ9" s="1104"/>
      <c r="CA9" s="1104"/>
      <c r="CB9" s="1104"/>
      <c r="CC9" s="1104"/>
      <c r="CD9" s="1104"/>
      <c r="CE9" s="1104"/>
      <c r="CF9" s="1104"/>
      <c r="CG9" s="1105"/>
      <c r="CH9" s="1078">
        <v>0</v>
      </c>
      <c r="CI9" s="1079"/>
      <c r="CJ9" s="1079"/>
      <c r="CK9" s="1079"/>
      <c r="CL9" s="1080"/>
      <c r="CM9" s="1078">
        <v>35</v>
      </c>
      <c r="CN9" s="1079"/>
      <c r="CO9" s="1079"/>
      <c r="CP9" s="1079"/>
      <c r="CQ9" s="1080"/>
      <c r="CR9" s="1078">
        <v>30</v>
      </c>
      <c r="CS9" s="1079"/>
      <c r="CT9" s="1079"/>
      <c r="CU9" s="1079"/>
      <c r="CV9" s="1080"/>
      <c r="CW9" s="1078" t="s">
        <v>601</v>
      </c>
      <c r="CX9" s="1079"/>
      <c r="CY9" s="1079"/>
      <c r="CZ9" s="1079"/>
      <c r="DA9" s="1080"/>
      <c r="DB9" s="1078" t="s">
        <v>601</v>
      </c>
      <c r="DC9" s="1079"/>
      <c r="DD9" s="1079"/>
      <c r="DE9" s="1079"/>
      <c r="DF9" s="1080"/>
      <c r="DG9" s="1078" t="s">
        <v>601</v>
      </c>
      <c r="DH9" s="1079"/>
      <c r="DI9" s="1079"/>
      <c r="DJ9" s="1079"/>
      <c r="DK9" s="1080"/>
      <c r="DL9" s="1078" t="s">
        <v>601</v>
      </c>
      <c r="DM9" s="1079"/>
      <c r="DN9" s="1079"/>
      <c r="DO9" s="1079"/>
      <c r="DP9" s="1080"/>
      <c r="DQ9" s="1078" t="s">
        <v>601</v>
      </c>
      <c r="DR9" s="1079"/>
      <c r="DS9" s="1079"/>
      <c r="DT9" s="1079"/>
      <c r="DU9" s="1080"/>
      <c r="DV9" s="1081"/>
      <c r="DW9" s="1082"/>
      <c r="DX9" s="1082"/>
      <c r="DY9" s="1082"/>
      <c r="DZ9" s="1083"/>
      <c r="EA9" s="254"/>
    </row>
    <row r="10" spans="1:131" s="255" customFormat="1" ht="26.25" customHeight="1" x14ac:dyDescent="0.15">
      <c r="A10" s="261">
        <v>4</v>
      </c>
      <c r="B10" s="1126" t="s">
        <v>390</v>
      </c>
      <c r="C10" s="1127"/>
      <c r="D10" s="1127"/>
      <c r="E10" s="1127"/>
      <c r="F10" s="1127"/>
      <c r="G10" s="1127"/>
      <c r="H10" s="1127"/>
      <c r="I10" s="1127"/>
      <c r="J10" s="1127"/>
      <c r="K10" s="1127"/>
      <c r="L10" s="1127"/>
      <c r="M10" s="1127"/>
      <c r="N10" s="1127"/>
      <c r="O10" s="1127"/>
      <c r="P10" s="1128"/>
      <c r="Q10" s="1132">
        <v>18</v>
      </c>
      <c r="R10" s="1133"/>
      <c r="S10" s="1133"/>
      <c r="T10" s="1133"/>
      <c r="U10" s="1133"/>
      <c r="V10" s="1133">
        <v>18</v>
      </c>
      <c r="W10" s="1133"/>
      <c r="X10" s="1133"/>
      <c r="Y10" s="1133"/>
      <c r="Z10" s="1133"/>
      <c r="AA10" s="1133" t="s">
        <v>586</v>
      </c>
      <c r="AB10" s="1133"/>
      <c r="AC10" s="1133"/>
      <c r="AD10" s="1133"/>
      <c r="AE10" s="1134"/>
      <c r="AF10" s="1108" t="s">
        <v>182</v>
      </c>
      <c r="AG10" s="1109"/>
      <c r="AH10" s="1109"/>
      <c r="AI10" s="1109"/>
      <c r="AJ10" s="1110"/>
      <c r="AK10" s="1175">
        <v>18</v>
      </c>
      <c r="AL10" s="1176"/>
      <c r="AM10" s="1176"/>
      <c r="AN10" s="1176"/>
      <c r="AO10" s="1176"/>
      <c r="AP10" s="1176" t="s">
        <v>586</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392</v>
      </c>
      <c r="B23" s="1033" t="s">
        <v>393</v>
      </c>
      <c r="C23" s="1034"/>
      <c r="D23" s="1034"/>
      <c r="E23" s="1034"/>
      <c r="F23" s="1034"/>
      <c r="G23" s="1034"/>
      <c r="H23" s="1034"/>
      <c r="I23" s="1034"/>
      <c r="J23" s="1034"/>
      <c r="K23" s="1034"/>
      <c r="L23" s="1034"/>
      <c r="M23" s="1034"/>
      <c r="N23" s="1034"/>
      <c r="O23" s="1034"/>
      <c r="P23" s="1035"/>
      <c r="Q23" s="1157">
        <v>4461</v>
      </c>
      <c r="R23" s="1158"/>
      <c r="S23" s="1158"/>
      <c r="T23" s="1158"/>
      <c r="U23" s="1158"/>
      <c r="V23" s="1158">
        <v>4300</v>
      </c>
      <c r="W23" s="1158"/>
      <c r="X23" s="1158"/>
      <c r="Y23" s="1158"/>
      <c r="Z23" s="1158"/>
      <c r="AA23" s="1158">
        <v>161</v>
      </c>
      <c r="AB23" s="1158"/>
      <c r="AC23" s="1158"/>
      <c r="AD23" s="1158"/>
      <c r="AE23" s="1159"/>
      <c r="AF23" s="1160">
        <v>103</v>
      </c>
      <c r="AG23" s="1158"/>
      <c r="AH23" s="1158"/>
      <c r="AI23" s="1158"/>
      <c r="AJ23" s="1161"/>
      <c r="AK23" s="1162"/>
      <c r="AL23" s="1163"/>
      <c r="AM23" s="1163"/>
      <c r="AN23" s="1163"/>
      <c r="AO23" s="1163"/>
      <c r="AP23" s="1158">
        <v>3480</v>
      </c>
      <c r="AQ23" s="1158"/>
      <c r="AR23" s="1158"/>
      <c r="AS23" s="1158"/>
      <c r="AT23" s="1158"/>
      <c r="AU23" s="1164"/>
      <c r="AV23" s="1164"/>
      <c r="AW23" s="1164"/>
      <c r="AX23" s="1164"/>
      <c r="AY23" s="1165"/>
      <c r="AZ23" s="1154" t="s">
        <v>394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370</v>
      </c>
      <c r="B26" s="1085"/>
      <c r="C26" s="1085"/>
      <c r="D26" s="1085"/>
      <c r="E26" s="1085"/>
      <c r="F26" s="1085"/>
      <c r="G26" s="1085"/>
      <c r="H26" s="1085"/>
      <c r="I26" s="1085"/>
      <c r="J26" s="1085"/>
      <c r="K26" s="1085"/>
      <c r="L26" s="1085"/>
      <c r="M26" s="1085"/>
      <c r="N26" s="1085"/>
      <c r="O26" s="1085"/>
      <c r="P26" s="1086"/>
      <c r="Q26" s="1090" t="s">
        <v>397</v>
      </c>
      <c r="R26" s="1091"/>
      <c r="S26" s="1091"/>
      <c r="T26" s="1091"/>
      <c r="U26" s="1092"/>
      <c r="V26" s="1090" t="s">
        <v>398</v>
      </c>
      <c r="W26" s="1091"/>
      <c r="X26" s="1091"/>
      <c r="Y26" s="1091"/>
      <c r="Z26" s="1092"/>
      <c r="AA26" s="1090" t="s">
        <v>399</v>
      </c>
      <c r="AB26" s="1091"/>
      <c r="AC26" s="1091"/>
      <c r="AD26" s="1091"/>
      <c r="AE26" s="1091"/>
      <c r="AF26" s="1148" t="s">
        <v>400</v>
      </c>
      <c r="AG26" s="1097"/>
      <c r="AH26" s="1097"/>
      <c r="AI26" s="1097"/>
      <c r="AJ26" s="1149"/>
      <c r="AK26" s="1091" t="s">
        <v>401</v>
      </c>
      <c r="AL26" s="1091"/>
      <c r="AM26" s="1091"/>
      <c r="AN26" s="1091"/>
      <c r="AO26" s="1092"/>
      <c r="AP26" s="1090" t="s">
        <v>402</v>
      </c>
      <c r="AQ26" s="1091"/>
      <c r="AR26" s="1091"/>
      <c r="AS26" s="1091"/>
      <c r="AT26" s="1092"/>
      <c r="AU26" s="1090" t="s">
        <v>403</v>
      </c>
      <c r="AV26" s="1091"/>
      <c r="AW26" s="1091"/>
      <c r="AX26" s="1091"/>
      <c r="AY26" s="1092"/>
      <c r="AZ26" s="1090" t="s">
        <v>404</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405</v>
      </c>
      <c r="C28" s="1140"/>
      <c r="D28" s="1140"/>
      <c r="E28" s="1140"/>
      <c r="F28" s="1140"/>
      <c r="G28" s="1140"/>
      <c r="H28" s="1140"/>
      <c r="I28" s="1140"/>
      <c r="J28" s="1140"/>
      <c r="K28" s="1140"/>
      <c r="L28" s="1140"/>
      <c r="M28" s="1140"/>
      <c r="N28" s="1140"/>
      <c r="O28" s="1140"/>
      <c r="P28" s="1141"/>
      <c r="Q28" s="1142">
        <v>658</v>
      </c>
      <c r="R28" s="1143"/>
      <c r="S28" s="1143"/>
      <c r="T28" s="1143"/>
      <c r="U28" s="1143"/>
      <c r="V28" s="1143">
        <v>646</v>
      </c>
      <c r="W28" s="1143"/>
      <c r="X28" s="1143"/>
      <c r="Y28" s="1143"/>
      <c r="Z28" s="1143"/>
      <c r="AA28" s="1143">
        <v>12</v>
      </c>
      <c r="AB28" s="1143"/>
      <c r="AC28" s="1143"/>
      <c r="AD28" s="1143"/>
      <c r="AE28" s="1144"/>
      <c r="AF28" s="1145">
        <v>12</v>
      </c>
      <c r="AG28" s="1143"/>
      <c r="AH28" s="1143"/>
      <c r="AI28" s="1143"/>
      <c r="AJ28" s="1146"/>
      <c r="AK28" s="1147">
        <v>94</v>
      </c>
      <c r="AL28" s="1135"/>
      <c r="AM28" s="1135"/>
      <c r="AN28" s="1135"/>
      <c r="AO28" s="1135"/>
      <c r="AP28" s="1135" t="s">
        <v>586</v>
      </c>
      <c r="AQ28" s="1135"/>
      <c r="AR28" s="1135"/>
      <c r="AS28" s="1135"/>
      <c r="AT28" s="1135"/>
      <c r="AU28" s="1135" t="s">
        <v>586</v>
      </c>
      <c r="AV28" s="1135"/>
      <c r="AW28" s="1135"/>
      <c r="AX28" s="1135"/>
      <c r="AY28" s="1135"/>
      <c r="AZ28" s="1136" t="s">
        <v>586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406</v>
      </c>
      <c r="C29" s="1127"/>
      <c r="D29" s="1127"/>
      <c r="E29" s="1127"/>
      <c r="F29" s="1127"/>
      <c r="G29" s="1127"/>
      <c r="H29" s="1127"/>
      <c r="I29" s="1127"/>
      <c r="J29" s="1127"/>
      <c r="K29" s="1127"/>
      <c r="L29" s="1127"/>
      <c r="M29" s="1127"/>
      <c r="N29" s="1127"/>
      <c r="O29" s="1127"/>
      <c r="P29" s="1128"/>
      <c r="Q29" s="1132">
        <v>75</v>
      </c>
      <c r="R29" s="1133"/>
      <c r="S29" s="1133"/>
      <c r="T29" s="1133"/>
      <c r="U29" s="1133"/>
      <c r="V29" s="1133">
        <v>74</v>
      </c>
      <c r="W29" s="1133"/>
      <c r="X29" s="1133"/>
      <c r="Y29" s="1133"/>
      <c r="Z29" s="1133"/>
      <c r="AA29" s="1133">
        <v>1</v>
      </c>
      <c r="AB29" s="1133"/>
      <c r="AC29" s="1133"/>
      <c r="AD29" s="1133"/>
      <c r="AE29" s="1134"/>
      <c r="AF29" s="1108">
        <v>1</v>
      </c>
      <c r="AG29" s="1109"/>
      <c r="AH29" s="1109"/>
      <c r="AI29" s="1109"/>
      <c r="AJ29" s="1110"/>
      <c r="AK29" s="1069">
        <v>23</v>
      </c>
      <c r="AL29" s="1060"/>
      <c r="AM29" s="1060"/>
      <c r="AN29" s="1060"/>
      <c r="AO29" s="1060"/>
      <c r="AP29" s="1060" t="s">
        <v>586</v>
      </c>
      <c r="AQ29" s="1060"/>
      <c r="AR29" s="1060"/>
      <c r="AS29" s="1060"/>
      <c r="AT29" s="1060"/>
      <c r="AU29" s="1060" t="s">
        <v>586</v>
      </c>
      <c r="AV29" s="1060"/>
      <c r="AW29" s="1060"/>
      <c r="AX29" s="1060"/>
      <c r="AY29" s="1060"/>
      <c r="AZ29" s="1131" t="s">
        <v>586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407</v>
      </c>
      <c r="C30" s="1127"/>
      <c r="D30" s="1127"/>
      <c r="E30" s="1127"/>
      <c r="F30" s="1127"/>
      <c r="G30" s="1127"/>
      <c r="H30" s="1127"/>
      <c r="I30" s="1127"/>
      <c r="J30" s="1127"/>
      <c r="K30" s="1127"/>
      <c r="L30" s="1127"/>
      <c r="M30" s="1127"/>
      <c r="N30" s="1127"/>
      <c r="O30" s="1127"/>
      <c r="P30" s="1128"/>
      <c r="Q30" s="1132">
        <v>629</v>
      </c>
      <c r="R30" s="1133"/>
      <c r="S30" s="1133"/>
      <c r="T30" s="1133"/>
      <c r="U30" s="1133"/>
      <c r="V30" s="1133">
        <v>600</v>
      </c>
      <c r="W30" s="1133"/>
      <c r="X30" s="1133"/>
      <c r="Y30" s="1133"/>
      <c r="Z30" s="1133"/>
      <c r="AA30" s="1133">
        <v>29</v>
      </c>
      <c r="AB30" s="1133"/>
      <c r="AC30" s="1133"/>
      <c r="AD30" s="1133"/>
      <c r="AE30" s="1134"/>
      <c r="AF30" s="1108">
        <v>29</v>
      </c>
      <c r="AG30" s="1109"/>
      <c r="AH30" s="1109"/>
      <c r="AI30" s="1109"/>
      <c r="AJ30" s="1110"/>
      <c r="AK30" s="1069">
        <v>98</v>
      </c>
      <c r="AL30" s="1060"/>
      <c r="AM30" s="1060"/>
      <c r="AN30" s="1060"/>
      <c r="AO30" s="1060"/>
      <c r="AP30" s="1060" t="s">
        <v>586</v>
      </c>
      <c r="AQ30" s="1060"/>
      <c r="AR30" s="1060"/>
      <c r="AS30" s="1060"/>
      <c r="AT30" s="1060"/>
      <c r="AU30" s="1060" t="s">
        <v>586</v>
      </c>
      <c r="AV30" s="1060"/>
      <c r="AW30" s="1060"/>
      <c r="AX30" s="1060"/>
      <c r="AY30" s="1060"/>
      <c r="AZ30" s="1131" t="s">
        <v>586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408</v>
      </c>
      <c r="C31" s="1127"/>
      <c r="D31" s="1127"/>
      <c r="E31" s="1127"/>
      <c r="F31" s="1127"/>
      <c r="G31" s="1127"/>
      <c r="H31" s="1127"/>
      <c r="I31" s="1127"/>
      <c r="J31" s="1127"/>
      <c r="K31" s="1127"/>
      <c r="L31" s="1127"/>
      <c r="M31" s="1127"/>
      <c r="N31" s="1127"/>
      <c r="O31" s="1127"/>
      <c r="P31" s="1128"/>
      <c r="Q31" s="1132">
        <v>1</v>
      </c>
      <c r="R31" s="1133"/>
      <c r="S31" s="1133"/>
      <c r="T31" s="1133"/>
      <c r="U31" s="1133"/>
      <c r="V31" s="1133">
        <v>1</v>
      </c>
      <c r="W31" s="1133"/>
      <c r="X31" s="1133"/>
      <c r="Y31" s="1133"/>
      <c r="Z31" s="1133"/>
      <c r="AA31" s="1133" t="s">
        <v>586</v>
      </c>
      <c r="AB31" s="1133"/>
      <c r="AC31" s="1133"/>
      <c r="AD31" s="1133"/>
      <c r="AE31" s="1134"/>
      <c r="AF31" s="1108" t="s">
        <v>182</v>
      </c>
      <c r="AG31" s="1109"/>
      <c r="AH31" s="1109"/>
      <c r="AI31" s="1109"/>
      <c r="AJ31" s="1110"/>
      <c r="AK31" s="1069" t="s">
        <v>586</v>
      </c>
      <c r="AL31" s="1060"/>
      <c r="AM31" s="1060"/>
      <c r="AN31" s="1060"/>
      <c r="AO31" s="1060"/>
      <c r="AP31" s="1060" t="s">
        <v>586</v>
      </c>
      <c r="AQ31" s="1060"/>
      <c r="AR31" s="1060"/>
      <c r="AS31" s="1060"/>
      <c r="AT31" s="1060"/>
      <c r="AU31" s="1060" t="s">
        <v>586</v>
      </c>
      <c r="AV31" s="1060"/>
      <c r="AW31" s="1060"/>
      <c r="AX31" s="1060"/>
      <c r="AY31" s="1060"/>
      <c r="AZ31" s="1131" t="s">
        <v>586</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409</v>
      </c>
      <c r="C32" s="1127"/>
      <c r="D32" s="1127"/>
      <c r="E32" s="1127"/>
      <c r="F32" s="1127"/>
      <c r="G32" s="1127"/>
      <c r="H32" s="1127"/>
      <c r="I32" s="1127"/>
      <c r="J32" s="1127"/>
      <c r="K32" s="1127"/>
      <c r="L32" s="1127"/>
      <c r="M32" s="1127"/>
      <c r="N32" s="1127"/>
      <c r="O32" s="1127"/>
      <c r="P32" s="1128"/>
      <c r="Q32" s="1132">
        <v>130</v>
      </c>
      <c r="R32" s="1133"/>
      <c r="S32" s="1133"/>
      <c r="T32" s="1133"/>
      <c r="U32" s="1133"/>
      <c r="V32" s="1133">
        <v>130</v>
      </c>
      <c r="W32" s="1133"/>
      <c r="X32" s="1133"/>
      <c r="Y32" s="1133"/>
      <c r="Z32" s="1133"/>
      <c r="AA32" s="1133">
        <v>0</v>
      </c>
      <c r="AB32" s="1133"/>
      <c r="AC32" s="1133"/>
      <c r="AD32" s="1133"/>
      <c r="AE32" s="1134"/>
      <c r="AF32" s="1108">
        <v>0</v>
      </c>
      <c r="AG32" s="1109"/>
      <c r="AH32" s="1109"/>
      <c r="AI32" s="1109"/>
      <c r="AJ32" s="1110"/>
      <c r="AK32" s="1069">
        <v>65</v>
      </c>
      <c r="AL32" s="1060"/>
      <c r="AM32" s="1060"/>
      <c r="AN32" s="1060"/>
      <c r="AO32" s="1060"/>
      <c r="AP32" s="1060">
        <v>287</v>
      </c>
      <c r="AQ32" s="1060"/>
      <c r="AR32" s="1060"/>
      <c r="AS32" s="1060"/>
      <c r="AT32" s="1060"/>
      <c r="AU32" s="1060">
        <v>281</v>
      </c>
      <c r="AV32" s="1060"/>
      <c r="AW32" s="1060"/>
      <c r="AX32" s="1060"/>
      <c r="AY32" s="1060"/>
      <c r="AZ32" s="1131" t="s">
        <v>586</v>
      </c>
      <c r="BA32" s="1131"/>
      <c r="BB32" s="1131"/>
      <c r="BC32" s="1131"/>
      <c r="BD32" s="1131"/>
      <c r="BE32" s="1121" t="s">
        <v>410</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411</v>
      </c>
      <c r="C33" s="1127"/>
      <c r="D33" s="1127"/>
      <c r="E33" s="1127"/>
      <c r="F33" s="1127"/>
      <c r="G33" s="1127"/>
      <c r="H33" s="1127"/>
      <c r="I33" s="1127"/>
      <c r="J33" s="1127"/>
      <c r="K33" s="1127"/>
      <c r="L33" s="1127"/>
      <c r="M33" s="1127"/>
      <c r="N33" s="1127"/>
      <c r="O33" s="1127"/>
      <c r="P33" s="1128"/>
      <c r="Q33" s="1132">
        <v>15</v>
      </c>
      <c r="R33" s="1133"/>
      <c r="S33" s="1133"/>
      <c r="T33" s="1133"/>
      <c r="U33" s="1133"/>
      <c r="V33" s="1133">
        <v>15</v>
      </c>
      <c r="W33" s="1133"/>
      <c r="X33" s="1133"/>
      <c r="Y33" s="1133"/>
      <c r="Z33" s="1133"/>
      <c r="AA33" s="1133">
        <v>0</v>
      </c>
      <c r="AB33" s="1133"/>
      <c r="AC33" s="1133"/>
      <c r="AD33" s="1133"/>
      <c r="AE33" s="1134"/>
      <c r="AF33" s="1108">
        <v>0</v>
      </c>
      <c r="AG33" s="1109"/>
      <c r="AH33" s="1109"/>
      <c r="AI33" s="1109"/>
      <c r="AJ33" s="1110"/>
      <c r="AK33" s="1069">
        <v>12</v>
      </c>
      <c r="AL33" s="1060"/>
      <c r="AM33" s="1060"/>
      <c r="AN33" s="1060"/>
      <c r="AO33" s="1060"/>
      <c r="AP33" s="1060">
        <v>23</v>
      </c>
      <c r="AQ33" s="1060"/>
      <c r="AR33" s="1060"/>
      <c r="AS33" s="1060"/>
      <c r="AT33" s="1060"/>
      <c r="AU33" s="1060">
        <v>23</v>
      </c>
      <c r="AV33" s="1060"/>
      <c r="AW33" s="1060"/>
      <c r="AX33" s="1060"/>
      <c r="AY33" s="1060"/>
      <c r="AZ33" s="1131" t="s">
        <v>586</v>
      </c>
      <c r="BA33" s="1131"/>
      <c r="BB33" s="1131"/>
      <c r="BC33" s="1131"/>
      <c r="BD33" s="1131"/>
      <c r="BE33" s="1121" t="s">
        <v>412</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413</v>
      </c>
      <c r="C34" s="1127"/>
      <c r="D34" s="1127"/>
      <c r="E34" s="1127"/>
      <c r="F34" s="1127"/>
      <c r="G34" s="1127"/>
      <c r="H34" s="1127"/>
      <c r="I34" s="1127"/>
      <c r="J34" s="1127"/>
      <c r="K34" s="1127"/>
      <c r="L34" s="1127"/>
      <c r="M34" s="1127"/>
      <c r="N34" s="1127"/>
      <c r="O34" s="1127"/>
      <c r="P34" s="1128"/>
      <c r="Q34" s="1132">
        <v>20</v>
      </c>
      <c r="R34" s="1133"/>
      <c r="S34" s="1133"/>
      <c r="T34" s="1133"/>
      <c r="U34" s="1133"/>
      <c r="V34" s="1133">
        <v>20</v>
      </c>
      <c r="W34" s="1133"/>
      <c r="X34" s="1133"/>
      <c r="Y34" s="1133"/>
      <c r="Z34" s="1133"/>
      <c r="AA34" s="1133">
        <v>0</v>
      </c>
      <c r="AB34" s="1133"/>
      <c r="AC34" s="1133"/>
      <c r="AD34" s="1133"/>
      <c r="AE34" s="1134"/>
      <c r="AF34" s="1108">
        <v>0</v>
      </c>
      <c r="AG34" s="1109"/>
      <c r="AH34" s="1109"/>
      <c r="AI34" s="1109"/>
      <c r="AJ34" s="1110"/>
      <c r="AK34" s="1069">
        <v>17</v>
      </c>
      <c r="AL34" s="1060"/>
      <c r="AM34" s="1060"/>
      <c r="AN34" s="1060"/>
      <c r="AO34" s="1060"/>
      <c r="AP34" s="1060">
        <v>72</v>
      </c>
      <c r="AQ34" s="1060"/>
      <c r="AR34" s="1060"/>
      <c r="AS34" s="1060"/>
      <c r="AT34" s="1060"/>
      <c r="AU34" s="1060">
        <v>72</v>
      </c>
      <c r="AV34" s="1060"/>
      <c r="AW34" s="1060"/>
      <c r="AX34" s="1060"/>
      <c r="AY34" s="1060"/>
      <c r="AZ34" s="1131" t="s">
        <v>586</v>
      </c>
      <c r="BA34" s="1131"/>
      <c r="BB34" s="1131"/>
      <c r="BC34" s="1131"/>
      <c r="BD34" s="1131"/>
      <c r="BE34" s="1121" t="s">
        <v>412</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414</v>
      </c>
      <c r="C35" s="1127"/>
      <c r="D35" s="1127"/>
      <c r="E35" s="1127"/>
      <c r="F35" s="1127"/>
      <c r="G35" s="1127"/>
      <c r="H35" s="1127"/>
      <c r="I35" s="1127"/>
      <c r="J35" s="1127"/>
      <c r="K35" s="1127"/>
      <c r="L35" s="1127"/>
      <c r="M35" s="1127"/>
      <c r="N35" s="1127"/>
      <c r="O35" s="1127"/>
      <c r="P35" s="1128"/>
      <c r="Q35" s="1132">
        <v>49</v>
      </c>
      <c r="R35" s="1133"/>
      <c r="S35" s="1133"/>
      <c r="T35" s="1133"/>
      <c r="U35" s="1133"/>
      <c r="V35" s="1133">
        <v>36</v>
      </c>
      <c r="W35" s="1133"/>
      <c r="X35" s="1133"/>
      <c r="Y35" s="1133"/>
      <c r="Z35" s="1133"/>
      <c r="AA35" s="1133">
        <v>13</v>
      </c>
      <c r="AB35" s="1133"/>
      <c r="AC35" s="1133"/>
      <c r="AD35" s="1133"/>
      <c r="AE35" s="1134"/>
      <c r="AF35" s="1108">
        <v>13</v>
      </c>
      <c r="AG35" s="1109"/>
      <c r="AH35" s="1109"/>
      <c r="AI35" s="1109"/>
      <c r="AJ35" s="1110"/>
      <c r="AK35" s="1069">
        <v>3</v>
      </c>
      <c r="AL35" s="1060"/>
      <c r="AM35" s="1060"/>
      <c r="AN35" s="1060"/>
      <c r="AO35" s="1060"/>
      <c r="AP35" s="1060">
        <v>13</v>
      </c>
      <c r="AQ35" s="1060"/>
      <c r="AR35" s="1060"/>
      <c r="AS35" s="1060"/>
      <c r="AT35" s="1060"/>
      <c r="AU35" s="1060" t="s">
        <v>586</v>
      </c>
      <c r="AV35" s="1060"/>
      <c r="AW35" s="1060"/>
      <c r="AX35" s="1060"/>
      <c r="AY35" s="1060"/>
      <c r="AZ35" s="1131" t="s">
        <v>586</v>
      </c>
      <c r="BA35" s="1131"/>
      <c r="BB35" s="1131"/>
      <c r="BC35" s="1131"/>
      <c r="BD35" s="1131"/>
      <c r="BE35" s="1121" t="s">
        <v>410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415</v>
      </c>
      <c r="C36" s="1127"/>
      <c r="D36" s="1127"/>
      <c r="E36" s="1127"/>
      <c r="F36" s="1127"/>
      <c r="G36" s="1127"/>
      <c r="H36" s="1127"/>
      <c r="I36" s="1127"/>
      <c r="J36" s="1127"/>
      <c r="K36" s="1127"/>
      <c r="L36" s="1127"/>
      <c r="M36" s="1127"/>
      <c r="N36" s="1127"/>
      <c r="O36" s="1127"/>
      <c r="P36" s="1128"/>
      <c r="Q36" s="1132">
        <v>1532</v>
      </c>
      <c r="R36" s="1133"/>
      <c r="S36" s="1133"/>
      <c r="T36" s="1133"/>
      <c r="U36" s="1133"/>
      <c r="V36" s="1133">
        <v>1503</v>
      </c>
      <c r="W36" s="1133"/>
      <c r="X36" s="1133"/>
      <c r="Y36" s="1133"/>
      <c r="Z36" s="1133"/>
      <c r="AA36" s="1133">
        <v>29</v>
      </c>
      <c r="AB36" s="1133"/>
      <c r="AC36" s="1133"/>
      <c r="AD36" s="1133"/>
      <c r="AE36" s="1134"/>
      <c r="AF36" s="1108">
        <v>29</v>
      </c>
      <c r="AG36" s="1109"/>
      <c r="AH36" s="1109"/>
      <c r="AI36" s="1109"/>
      <c r="AJ36" s="1110"/>
      <c r="AK36" s="1069">
        <v>700</v>
      </c>
      <c r="AL36" s="1060"/>
      <c r="AM36" s="1060"/>
      <c r="AN36" s="1060"/>
      <c r="AO36" s="1060"/>
      <c r="AP36" s="1060">
        <v>1138</v>
      </c>
      <c r="AQ36" s="1060"/>
      <c r="AR36" s="1060"/>
      <c r="AS36" s="1060"/>
      <c r="AT36" s="1060"/>
      <c r="AU36" s="1060" t="s">
        <v>586</v>
      </c>
      <c r="AV36" s="1060"/>
      <c r="AW36" s="1060"/>
      <c r="AX36" s="1060"/>
      <c r="AY36" s="1060"/>
      <c r="AZ36" s="1131" t="s">
        <v>586</v>
      </c>
      <c r="BA36" s="1131"/>
      <c r="BB36" s="1131"/>
      <c r="BC36" s="1131"/>
      <c r="BD36" s="1131"/>
      <c r="BE36" s="1121" t="s">
        <v>412</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392</v>
      </c>
      <c r="B63" s="1033" t="s">
        <v>417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85</v>
      </c>
      <c r="AG63" s="1048"/>
      <c r="AH63" s="1048"/>
      <c r="AI63" s="1048"/>
      <c r="AJ63" s="1119"/>
      <c r="AK63" s="1120"/>
      <c r="AL63" s="1052"/>
      <c r="AM63" s="1052"/>
      <c r="AN63" s="1052"/>
      <c r="AO63" s="1052"/>
      <c r="AP63" s="1048">
        <v>1533</v>
      </c>
      <c r="AQ63" s="1048"/>
      <c r="AR63" s="1048"/>
      <c r="AS63" s="1048"/>
      <c r="AT63" s="1048"/>
      <c r="AU63" s="1048">
        <v>376</v>
      </c>
      <c r="AV63" s="1048"/>
      <c r="AW63" s="1048"/>
      <c r="AX63" s="1048"/>
      <c r="AY63" s="1048"/>
      <c r="AZ63" s="1114"/>
      <c r="BA63" s="1114"/>
      <c r="BB63" s="1114"/>
      <c r="BC63" s="1114"/>
      <c r="BD63" s="1114"/>
      <c r="BE63" s="1049"/>
      <c r="BF63" s="1049"/>
      <c r="BG63" s="1049"/>
      <c r="BH63" s="1049"/>
      <c r="BI63" s="1050"/>
      <c r="BJ63" s="1115" t="s">
        <v>418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420</v>
      </c>
      <c r="B66" s="1085"/>
      <c r="C66" s="1085"/>
      <c r="D66" s="1085"/>
      <c r="E66" s="1085"/>
      <c r="F66" s="1085"/>
      <c r="G66" s="1085"/>
      <c r="H66" s="1085"/>
      <c r="I66" s="1085"/>
      <c r="J66" s="1085"/>
      <c r="K66" s="1085"/>
      <c r="L66" s="1085"/>
      <c r="M66" s="1085"/>
      <c r="N66" s="1085"/>
      <c r="O66" s="1085"/>
      <c r="P66" s="1086"/>
      <c r="Q66" s="1090" t="s">
        <v>421</v>
      </c>
      <c r="R66" s="1091"/>
      <c r="S66" s="1091"/>
      <c r="T66" s="1091"/>
      <c r="U66" s="1092"/>
      <c r="V66" s="1090" t="s">
        <v>422</v>
      </c>
      <c r="W66" s="1091"/>
      <c r="X66" s="1091"/>
      <c r="Y66" s="1091"/>
      <c r="Z66" s="1092"/>
      <c r="AA66" s="1090" t="s">
        <v>423</v>
      </c>
      <c r="AB66" s="1091"/>
      <c r="AC66" s="1091"/>
      <c r="AD66" s="1091"/>
      <c r="AE66" s="1092"/>
      <c r="AF66" s="1096" t="s">
        <v>424</v>
      </c>
      <c r="AG66" s="1097"/>
      <c r="AH66" s="1097"/>
      <c r="AI66" s="1097"/>
      <c r="AJ66" s="1098"/>
      <c r="AK66" s="1090" t="s">
        <v>425</v>
      </c>
      <c r="AL66" s="1085"/>
      <c r="AM66" s="1085"/>
      <c r="AN66" s="1085"/>
      <c r="AO66" s="1086"/>
      <c r="AP66" s="1090" t="s">
        <v>402</v>
      </c>
      <c r="AQ66" s="1091"/>
      <c r="AR66" s="1091"/>
      <c r="AS66" s="1091"/>
      <c r="AT66" s="1092"/>
      <c r="AU66" s="1090" t="s">
        <v>426</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587</v>
      </c>
      <c r="C68" s="1075"/>
      <c r="D68" s="1075"/>
      <c r="E68" s="1075"/>
      <c r="F68" s="1075"/>
      <c r="G68" s="1075"/>
      <c r="H68" s="1075"/>
      <c r="I68" s="1075"/>
      <c r="J68" s="1075"/>
      <c r="K68" s="1075"/>
      <c r="L68" s="1075"/>
      <c r="M68" s="1075"/>
      <c r="N68" s="1075"/>
      <c r="O68" s="1075"/>
      <c r="P68" s="1076"/>
      <c r="Q68" s="1077">
        <v>893</v>
      </c>
      <c r="R68" s="1071"/>
      <c r="S68" s="1071"/>
      <c r="T68" s="1071"/>
      <c r="U68" s="1071"/>
      <c r="V68" s="1071">
        <v>885</v>
      </c>
      <c r="W68" s="1071"/>
      <c r="X68" s="1071"/>
      <c r="Y68" s="1071"/>
      <c r="Z68" s="1071"/>
      <c r="AA68" s="1071">
        <v>8</v>
      </c>
      <c r="AB68" s="1071"/>
      <c r="AC68" s="1071"/>
      <c r="AD68" s="1071"/>
      <c r="AE68" s="1071"/>
      <c r="AF68" s="1071">
        <v>8</v>
      </c>
      <c r="AG68" s="1071"/>
      <c r="AH68" s="1071"/>
      <c r="AI68" s="1071"/>
      <c r="AJ68" s="1071"/>
      <c r="AK68" s="1071">
        <v>10</v>
      </c>
      <c r="AL68" s="1071"/>
      <c r="AM68" s="1071"/>
      <c r="AN68" s="1071"/>
      <c r="AO68" s="1071"/>
      <c r="AP68" s="1071">
        <v>849</v>
      </c>
      <c r="AQ68" s="1071"/>
      <c r="AR68" s="1071"/>
      <c r="AS68" s="1071"/>
      <c r="AT68" s="1071"/>
      <c r="AU68" s="1071">
        <v>33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588</v>
      </c>
      <c r="C69" s="1064"/>
      <c r="D69" s="1064"/>
      <c r="E69" s="1064"/>
      <c r="F69" s="1064"/>
      <c r="G69" s="1064"/>
      <c r="H69" s="1064"/>
      <c r="I69" s="1064"/>
      <c r="J69" s="1064"/>
      <c r="K69" s="1064"/>
      <c r="L69" s="1064"/>
      <c r="M69" s="1064"/>
      <c r="N69" s="1064"/>
      <c r="O69" s="1064"/>
      <c r="P69" s="1065"/>
      <c r="Q69" s="1066">
        <v>1339</v>
      </c>
      <c r="R69" s="1060"/>
      <c r="S69" s="1060"/>
      <c r="T69" s="1060"/>
      <c r="U69" s="1060"/>
      <c r="V69" s="1060">
        <v>1310</v>
      </c>
      <c r="W69" s="1060"/>
      <c r="X69" s="1060"/>
      <c r="Y69" s="1060"/>
      <c r="Z69" s="1060"/>
      <c r="AA69" s="1060">
        <v>29</v>
      </c>
      <c r="AB69" s="1060"/>
      <c r="AC69" s="1060"/>
      <c r="AD69" s="1060"/>
      <c r="AE69" s="1060"/>
      <c r="AF69" s="1060">
        <v>29</v>
      </c>
      <c r="AG69" s="1060"/>
      <c r="AH69" s="1060"/>
      <c r="AI69" s="1060"/>
      <c r="AJ69" s="1060"/>
      <c r="AK69" s="1060">
        <v>12</v>
      </c>
      <c r="AL69" s="1060"/>
      <c r="AM69" s="1060"/>
      <c r="AN69" s="1060"/>
      <c r="AO69" s="1060"/>
      <c r="AP69" s="1060">
        <v>609</v>
      </c>
      <c r="AQ69" s="1060"/>
      <c r="AR69" s="1060"/>
      <c r="AS69" s="1060"/>
      <c r="AT69" s="1060"/>
      <c r="AU69" s="1060">
        <v>36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589</v>
      </c>
      <c r="C70" s="1064"/>
      <c r="D70" s="1064"/>
      <c r="E70" s="1064"/>
      <c r="F70" s="1064"/>
      <c r="G70" s="1064"/>
      <c r="H70" s="1064"/>
      <c r="I70" s="1064"/>
      <c r="J70" s="1064"/>
      <c r="K70" s="1064"/>
      <c r="L70" s="1064"/>
      <c r="M70" s="1064"/>
      <c r="N70" s="1064"/>
      <c r="O70" s="1064"/>
      <c r="P70" s="1065"/>
      <c r="Q70" s="1066">
        <v>1640</v>
      </c>
      <c r="R70" s="1060"/>
      <c r="S70" s="1060"/>
      <c r="T70" s="1060"/>
      <c r="U70" s="1060"/>
      <c r="V70" s="1060">
        <v>2157</v>
      </c>
      <c r="W70" s="1060"/>
      <c r="X70" s="1060"/>
      <c r="Y70" s="1060"/>
      <c r="Z70" s="1060"/>
      <c r="AA70" s="1060">
        <v>-517</v>
      </c>
      <c r="AB70" s="1060"/>
      <c r="AC70" s="1060"/>
      <c r="AD70" s="1060"/>
      <c r="AE70" s="1060"/>
      <c r="AF70" s="1060">
        <v>1762</v>
      </c>
      <c r="AG70" s="1060"/>
      <c r="AH70" s="1060"/>
      <c r="AI70" s="1060"/>
      <c r="AJ70" s="1060"/>
      <c r="AK70" s="1060">
        <v>2</v>
      </c>
      <c r="AL70" s="1060"/>
      <c r="AM70" s="1060"/>
      <c r="AN70" s="1060"/>
      <c r="AO70" s="1060"/>
      <c r="AP70" s="1060">
        <v>5696</v>
      </c>
      <c r="AQ70" s="1060"/>
      <c r="AR70" s="1060"/>
      <c r="AS70" s="1060"/>
      <c r="AT70" s="1060"/>
      <c r="AU70" s="1060">
        <v>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590</v>
      </c>
      <c r="C71" s="1064"/>
      <c r="D71" s="1064"/>
      <c r="E71" s="1064"/>
      <c r="F71" s="1064"/>
      <c r="G71" s="1064"/>
      <c r="H71" s="1064"/>
      <c r="I71" s="1064"/>
      <c r="J71" s="1064"/>
      <c r="K71" s="1064"/>
      <c r="L71" s="1064"/>
      <c r="M71" s="1064"/>
      <c r="N71" s="1064"/>
      <c r="O71" s="1064"/>
      <c r="P71" s="1065"/>
      <c r="Q71" s="1066">
        <v>547</v>
      </c>
      <c r="R71" s="1060"/>
      <c r="S71" s="1060"/>
      <c r="T71" s="1060"/>
      <c r="U71" s="1060"/>
      <c r="V71" s="1060">
        <v>544</v>
      </c>
      <c r="W71" s="1060"/>
      <c r="X71" s="1060"/>
      <c r="Y71" s="1060"/>
      <c r="Z71" s="1060"/>
      <c r="AA71" s="1060">
        <v>3</v>
      </c>
      <c r="AB71" s="1060"/>
      <c r="AC71" s="1060"/>
      <c r="AD71" s="1060"/>
      <c r="AE71" s="1060"/>
      <c r="AF71" s="1060">
        <v>3</v>
      </c>
      <c r="AG71" s="1060"/>
      <c r="AH71" s="1060"/>
      <c r="AI71" s="1060"/>
      <c r="AJ71" s="1060"/>
      <c r="AK71" s="1060">
        <v>265</v>
      </c>
      <c r="AL71" s="1060"/>
      <c r="AM71" s="1060"/>
      <c r="AN71" s="1060"/>
      <c r="AO71" s="1060"/>
      <c r="AP71" s="1060" t="s">
        <v>609</v>
      </c>
      <c r="AQ71" s="1060"/>
      <c r="AR71" s="1060"/>
      <c r="AS71" s="1060"/>
      <c r="AT71" s="1060"/>
      <c r="AU71" s="1060" t="s">
        <v>609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591</v>
      </c>
      <c r="C72" s="1064"/>
      <c r="D72" s="1064"/>
      <c r="E72" s="1064"/>
      <c r="F72" s="1064"/>
      <c r="G72" s="1064"/>
      <c r="H72" s="1064"/>
      <c r="I72" s="1064"/>
      <c r="J72" s="1064"/>
      <c r="K72" s="1064"/>
      <c r="L72" s="1064"/>
      <c r="M72" s="1064"/>
      <c r="N72" s="1064"/>
      <c r="O72" s="1064"/>
      <c r="P72" s="1065"/>
      <c r="Q72" s="1066">
        <v>842</v>
      </c>
      <c r="R72" s="1060"/>
      <c r="S72" s="1060"/>
      <c r="T72" s="1060"/>
      <c r="U72" s="1060"/>
      <c r="V72" s="1060">
        <v>841</v>
      </c>
      <c r="W72" s="1060"/>
      <c r="X72" s="1060"/>
      <c r="Y72" s="1060"/>
      <c r="Z72" s="1060"/>
      <c r="AA72" s="1060">
        <v>1</v>
      </c>
      <c r="AB72" s="1060"/>
      <c r="AC72" s="1060"/>
      <c r="AD72" s="1060"/>
      <c r="AE72" s="1060"/>
      <c r="AF72" s="1060">
        <v>1</v>
      </c>
      <c r="AG72" s="1060"/>
      <c r="AH72" s="1060"/>
      <c r="AI72" s="1060"/>
      <c r="AJ72" s="1060"/>
      <c r="AK72" s="1060">
        <v>62</v>
      </c>
      <c r="AL72" s="1060"/>
      <c r="AM72" s="1060"/>
      <c r="AN72" s="1060"/>
      <c r="AO72" s="1060"/>
      <c r="AP72" s="1060" t="s">
        <v>609</v>
      </c>
      <c r="AQ72" s="1060"/>
      <c r="AR72" s="1060"/>
      <c r="AS72" s="1060"/>
      <c r="AT72" s="1060"/>
      <c r="AU72" s="1060" t="s">
        <v>609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592</v>
      </c>
      <c r="C73" s="1064"/>
      <c r="D73" s="1064"/>
      <c r="E73" s="1064"/>
      <c r="F73" s="1064"/>
      <c r="G73" s="1064"/>
      <c r="H73" s="1064"/>
      <c r="I73" s="1064"/>
      <c r="J73" s="1064"/>
      <c r="K73" s="1064"/>
      <c r="L73" s="1064"/>
      <c r="M73" s="1064"/>
      <c r="N73" s="1064"/>
      <c r="O73" s="1064"/>
      <c r="P73" s="1065"/>
      <c r="Q73" s="1066">
        <v>190</v>
      </c>
      <c r="R73" s="1060"/>
      <c r="S73" s="1060"/>
      <c r="T73" s="1060"/>
      <c r="U73" s="1060"/>
      <c r="V73" s="1060">
        <v>188</v>
      </c>
      <c r="W73" s="1060"/>
      <c r="X73" s="1060"/>
      <c r="Y73" s="1060"/>
      <c r="Z73" s="1060"/>
      <c r="AA73" s="1060">
        <v>2</v>
      </c>
      <c r="AB73" s="1060"/>
      <c r="AC73" s="1060"/>
      <c r="AD73" s="1060"/>
      <c r="AE73" s="1060"/>
      <c r="AF73" s="1060">
        <v>2</v>
      </c>
      <c r="AG73" s="1060"/>
      <c r="AH73" s="1060"/>
      <c r="AI73" s="1060"/>
      <c r="AJ73" s="1060"/>
      <c r="AK73" s="1060" t="s">
        <v>602</v>
      </c>
      <c r="AL73" s="1060"/>
      <c r="AM73" s="1060"/>
      <c r="AN73" s="1060"/>
      <c r="AO73" s="1060"/>
      <c r="AP73" s="1060" t="s">
        <v>609</v>
      </c>
      <c r="AQ73" s="1060"/>
      <c r="AR73" s="1060"/>
      <c r="AS73" s="1060"/>
      <c r="AT73" s="1060"/>
      <c r="AU73" s="1060" t="s">
        <v>609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593</v>
      </c>
      <c r="C74" s="1064"/>
      <c r="D74" s="1064"/>
      <c r="E74" s="1064"/>
      <c r="F74" s="1064"/>
      <c r="G74" s="1064"/>
      <c r="H74" s="1064"/>
      <c r="I74" s="1064"/>
      <c r="J74" s="1064"/>
      <c r="K74" s="1064"/>
      <c r="L74" s="1064"/>
      <c r="M74" s="1064"/>
      <c r="N74" s="1064"/>
      <c r="O74" s="1064"/>
      <c r="P74" s="1065"/>
      <c r="Q74" s="1066">
        <v>26</v>
      </c>
      <c r="R74" s="1060"/>
      <c r="S74" s="1060"/>
      <c r="T74" s="1060"/>
      <c r="U74" s="1060"/>
      <c r="V74" s="1060">
        <v>26</v>
      </c>
      <c r="W74" s="1060"/>
      <c r="X74" s="1060"/>
      <c r="Y74" s="1060"/>
      <c r="Z74" s="1060"/>
      <c r="AA74" s="1060">
        <v>0</v>
      </c>
      <c r="AB74" s="1060"/>
      <c r="AC74" s="1060"/>
      <c r="AD74" s="1060"/>
      <c r="AE74" s="1060"/>
      <c r="AF74" s="1060">
        <v>0</v>
      </c>
      <c r="AG74" s="1060"/>
      <c r="AH74" s="1060"/>
      <c r="AI74" s="1060"/>
      <c r="AJ74" s="1060"/>
      <c r="AK74" s="1060">
        <v>10</v>
      </c>
      <c r="AL74" s="1060"/>
      <c r="AM74" s="1060"/>
      <c r="AN74" s="1060"/>
      <c r="AO74" s="1060"/>
      <c r="AP74" s="1060" t="s">
        <v>609</v>
      </c>
      <c r="AQ74" s="1060"/>
      <c r="AR74" s="1060"/>
      <c r="AS74" s="1060"/>
      <c r="AT74" s="1060"/>
      <c r="AU74" s="1060" t="s">
        <v>609</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594</v>
      </c>
      <c r="C75" s="1064"/>
      <c r="D75" s="1064"/>
      <c r="E75" s="1064"/>
      <c r="F75" s="1064"/>
      <c r="G75" s="1064"/>
      <c r="H75" s="1064"/>
      <c r="I75" s="1064"/>
      <c r="J75" s="1064"/>
      <c r="K75" s="1064"/>
      <c r="L75" s="1064"/>
      <c r="M75" s="1064"/>
      <c r="N75" s="1064"/>
      <c r="O75" s="1064"/>
      <c r="P75" s="1065"/>
      <c r="Q75" s="1067">
        <v>14</v>
      </c>
      <c r="R75" s="1068"/>
      <c r="S75" s="1068"/>
      <c r="T75" s="1068"/>
      <c r="U75" s="1069"/>
      <c r="V75" s="1070">
        <v>10</v>
      </c>
      <c r="W75" s="1068"/>
      <c r="X75" s="1068"/>
      <c r="Y75" s="1068"/>
      <c r="Z75" s="1069"/>
      <c r="AA75" s="1070">
        <v>5</v>
      </c>
      <c r="AB75" s="1068"/>
      <c r="AC75" s="1068"/>
      <c r="AD75" s="1068"/>
      <c r="AE75" s="1069"/>
      <c r="AF75" s="1070">
        <v>5</v>
      </c>
      <c r="AG75" s="1068"/>
      <c r="AH75" s="1068"/>
      <c r="AI75" s="1068"/>
      <c r="AJ75" s="1069"/>
      <c r="AK75" s="1070" t="s">
        <v>602</v>
      </c>
      <c r="AL75" s="1068"/>
      <c r="AM75" s="1068"/>
      <c r="AN75" s="1068"/>
      <c r="AO75" s="1069"/>
      <c r="AP75" s="1070" t="s">
        <v>609</v>
      </c>
      <c r="AQ75" s="1068"/>
      <c r="AR75" s="1068"/>
      <c r="AS75" s="1068"/>
      <c r="AT75" s="1069"/>
      <c r="AU75" s="1070" t="s">
        <v>609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595</v>
      </c>
      <c r="C76" s="1064"/>
      <c r="D76" s="1064"/>
      <c r="E76" s="1064"/>
      <c r="F76" s="1064"/>
      <c r="G76" s="1064"/>
      <c r="H76" s="1064"/>
      <c r="I76" s="1064"/>
      <c r="J76" s="1064"/>
      <c r="K76" s="1064"/>
      <c r="L76" s="1064"/>
      <c r="M76" s="1064"/>
      <c r="N76" s="1064"/>
      <c r="O76" s="1064"/>
      <c r="P76" s="1065"/>
      <c r="Q76" s="1067">
        <v>36</v>
      </c>
      <c r="R76" s="1068"/>
      <c r="S76" s="1068"/>
      <c r="T76" s="1068"/>
      <c r="U76" s="1069"/>
      <c r="V76" s="1070">
        <v>32</v>
      </c>
      <c r="W76" s="1068"/>
      <c r="X76" s="1068"/>
      <c r="Y76" s="1068"/>
      <c r="Z76" s="1069"/>
      <c r="AA76" s="1070">
        <v>4</v>
      </c>
      <c r="AB76" s="1068"/>
      <c r="AC76" s="1068"/>
      <c r="AD76" s="1068"/>
      <c r="AE76" s="1069"/>
      <c r="AF76" s="1070">
        <v>4</v>
      </c>
      <c r="AG76" s="1068"/>
      <c r="AH76" s="1068"/>
      <c r="AI76" s="1068"/>
      <c r="AJ76" s="1069"/>
      <c r="AK76" s="1070" t="s">
        <v>602</v>
      </c>
      <c r="AL76" s="1068"/>
      <c r="AM76" s="1068"/>
      <c r="AN76" s="1068"/>
      <c r="AO76" s="1069"/>
      <c r="AP76" s="1070" t="s">
        <v>609</v>
      </c>
      <c r="AQ76" s="1068"/>
      <c r="AR76" s="1068"/>
      <c r="AS76" s="1068"/>
      <c r="AT76" s="1069"/>
      <c r="AU76" s="1070" t="s">
        <v>609</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610</v>
      </c>
      <c r="C77" s="1064"/>
      <c r="D77" s="1064"/>
      <c r="E77" s="1064"/>
      <c r="F77" s="1064"/>
      <c r="G77" s="1064"/>
      <c r="H77" s="1064"/>
      <c r="I77" s="1064"/>
      <c r="J77" s="1064"/>
      <c r="K77" s="1064"/>
      <c r="L77" s="1064"/>
      <c r="M77" s="1064"/>
      <c r="N77" s="1064"/>
      <c r="O77" s="1064"/>
      <c r="P77" s="1065"/>
      <c r="Q77" s="1067">
        <v>35</v>
      </c>
      <c r="R77" s="1068"/>
      <c r="S77" s="1068"/>
      <c r="T77" s="1068"/>
      <c r="U77" s="1069"/>
      <c r="V77" s="1070">
        <v>34</v>
      </c>
      <c r="W77" s="1068"/>
      <c r="X77" s="1068"/>
      <c r="Y77" s="1068"/>
      <c r="Z77" s="1069"/>
      <c r="AA77" s="1070">
        <v>1</v>
      </c>
      <c r="AB77" s="1068"/>
      <c r="AC77" s="1068"/>
      <c r="AD77" s="1068"/>
      <c r="AE77" s="1069"/>
      <c r="AF77" s="1070">
        <v>1</v>
      </c>
      <c r="AG77" s="1068"/>
      <c r="AH77" s="1068"/>
      <c r="AI77" s="1068"/>
      <c r="AJ77" s="1069"/>
      <c r="AK77" s="1070">
        <v>2</v>
      </c>
      <c r="AL77" s="1068"/>
      <c r="AM77" s="1068"/>
      <c r="AN77" s="1068"/>
      <c r="AO77" s="1069"/>
      <c r="AP77" s="1070" t="s">
        <v>611</v>
      </c>
      <c r="AQ77" s="1068"/>
      <c r="AR77" s="1068"/>
      <c r="AS77" s="1068"/>
      <c r="AT77" s="1069"/>
      <c r="AU77" s="1070" t="s">
        <v>611</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596</v>
      </c>
      <c r="C78" s="1064"/>
      <c r="D78" s="1064"/>
      <c r="E78" s="1064"/>
      <c r="F78" s="1064"/>
      <c r="G78" s="1064"/>
      <c r="H78" s="1064"/>
      <c r="I78" s="1064"/>
      <c r="J78" s="1064"/>
      <c r="K78" s="1064"/>
      <c r="L78" s="1064"/>
      <c r="M78" s="1064"/>
      <c r="N78" s="1064"/>
      <c r="O78" s="1064"/>
      <c r="P78" s="1065"/>
      <c r="Q78" s="1067">
        <v>78</v>
      </c>
      <c r="R78" s="1068"/>
      <c r="S78" s="1068"/>
      <c r="T78" s="1068"/>
      <c r="U78" s="1069"/>
      <c r="V78" s="1070">
        <v>74</v>
      </c>
      <c r="W78" s="1068"/>
      <c r="X78" s="1068"/>
      <c r="Y78" s="1068"/>
      <c r="Z78" s="1069"/>
      <c r="AA78" s="1070">
        <v>4</v>
      </c>
      <c r="AB78" s="1068"/>
      <c r="AC78" s="1068"/>
      <c r="AD78" s="1068"/>
      <c r="AE78" s="1069"/>
      <c r="AF78" s="1070">
        <v>4</v>
      </c>
      <c r="AG78" s="1068"/>
      <c r="AH78" s="1068"/>
      <c r="AI78" s="1068"/>
      <c r="AJ78" s="1069"/>
      <c r="AK78" s="1070">
        <v>2</v>
      </c>
      <c r="AL78" s="1068"/>
      <c r="AM78" s="1068"/>
      <c r="AN78" s="1068"/>
      <c r="AO78" s="1069"/>
      <c r="AP78" s="1070" t="s">
        <v>586</v>
      </c>
      <c r="AQ78" s="1068"/>
      <c r="AR78" s="1068"/>
      <c r="AS78" s="1068"/>
      <c r="AT78" s="1069"/>
      <c r="AU78" s="1070" t="s">
        <v>611</v>
      </c>
      <c r="AV78" s="1068"/>
      <c r="AW78" s="1068"/>
      <c r="AX78" s="1068"/>
      <c r="AY78" s="1069"/>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597</v>
      </c>
      <c r="C79" s="1064"/>
      <c r="D79" s="1064"/>
      <c r="E79" s="1064"/>
      <c r="F79" s="1064"/>
      <c r="G79" s="1064"/>
      <c r="H79" s="1064"/>
      <c r="I79" s="1064"/>
      <c r="J79" s="1064"/>
      <c r="K79" s="1064"/>
      <c r="L79" s="1064"/>
      <c r="M79" s="1064"/>
      <c r="N79" s="1064"/>
      <c r="O79" s="1064"/>
      <c r="P79" s="1065"/>
      <c r="Q79" s="1067">
        <v>238631</v>
      </c>
      <c r="R79" s="1068"/>
      <c r="S79" s="1068"/>
      <c r="T79" s="1068"/>
      <c r="U79" s="1069"/>
      <c r="V79" s="1070">
        <v>233551</v>
      </c>
      <c r="W79" s="1068"/>
      <c r="X79" s="1068"/>
      <c r="Y79" s="1068"/>
      <c r="Z79" s="1069"/>
      <c r="AA79" s="1070">
        <v>5080</v>
      </c>
      <c r="AB79" s="1068"/>
      <c r="AC79" s="1068"/>
      <c r="AD79" s="1068"/>
      <c r="AE79" s="1069"/>
      <c r="AF79" s="1070">
        <v>5080</v>
      </c>
      <c r="AG79" s="1068"/>
      <c r="AH79" s="1068"/>
      <c r="AI79" s="1068"/>
      <c r="AJ79" s="1069"/>
      <c r="AK79" s="1070" t="s">
        <v>586</v>
      </c>
      <c r="AL79" s="1068"/>
      <c r="AM79" s="1068"/>
      <c r="AN79" s="1068"/>
      <c r="AO79" s="1069"/>
      <c r="AP79" s="1070" t="s">
        <v>586</v>
      </c>
      <c r="AQ79" s="1068"/>
      <c r="AR79" s="1068"/>
      <c r="AS79" s="1068"/>
      <c r="AT79" s="1069"/>
      <c r="AU79" s="1070" t="s">
        <v>586</v>
      </c>
      <c r="AV79" s="1068"/>
      <c r="AW79" s="1068"/>
      <c r="AX79" s="1068"/>
      <c r="AY79" s="1069"/>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392</v>
      </c>
      <c r="B88" s="1033" t="s">
        <v>427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6899</v>
      </c>
      <c r="AG88" s="1048"/>
      <c r="AH88" s="1048"/>
      <c r="AI88" s="1048"/>
      <c r="AJ88" s="1048"/>
      <c r="AK88" s="1052"/>
      <c r="AL88" s="1052"/>
      <c r="AM88" s="1052"/>
      <c r="AN88" s="1052"/>
      <c r="AO88" s="1052"/>
      <c r="AP88" s="1048">
        <v>7154</v>
      </c>
      <c r="AQ88" s="1048"/>
      <c r="AR88" s="1048"/>
      <c r="AS88" s="1048"/>
      <c r="AT88" s="1048"/>
      <c r="AU88" s="1048">
        <v>69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1033" t="s">
        <v>428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53</v>
      </c>
      <c r="CS102" s="1040"/>
      <c r="CT102" s="1040"/>
      <c r="CU102" s="1040"/>
      <c r="CV102" s="1041"/>
      <c r="CW102" s="1039">
        <v>0</v>
      </c>
      <c r="CX102" s="1040"/>
      <c r="CY102" s="1040"/>
      <c r="CZ102" s="1040"/>
      <c r="DA102" s="1041"/>
      <c r="DB102" s="1039" t="s">
        <v>611</v>
      </c>
      <c r="DC102" s="1040"/>
      <c r="DD102" s="1040"/>
      <c r="DE102" s="1040"/>
      <c r="DF102" s="1041"/>
      <c r="DG102" s="1039" t="s">
        <v>611</v>
      </c>
      <c r="DH102" s="1040"/>
      <c r="DI102" s="1040"/>
      <c r="DJ102" s="1040"/>
      <c r="DK102" s="1041"/>
      <c r="DL102" s="1039">
        <v>40</v>
      </c>
      <c r="DM102" s="1040"/>
      <c r="DN102" s="1040"/>
      <c r="DO102" s="1040"/>
      <c r="DP102" s="1041"/>
      <c r="DQ102" s="1039">
        <v>36</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436</v>
      </c>
      <c r="AB109" s="983"/>
      <c r="AC109" s="983"/>
      <c r="AD109" s="983"/>
      <c r="AE109" s="984"/>
      <c r="AF109" s="985" t="s">
        <v>309</v>
      </c>
      <c r="AG109" s="983"/>
      <c r="AH109" s="983"/>
      <c r="AI109" s="983"/>
      <c r="AJ109" s="984"/>
      <c r="AK109" s="985" t="s">
        <v>308</v>
      </c>
      <c r="AL109" s="983"/>
      <c r="AM109" s="983"/>
      <c r="AN109" s="983"/>
      <c r="AO109" s="984"/>
      <c r="AP109" s="985" t="s">
        <v>437</v>
      </c>
      <c r="AQ109" s="983"/>
      <c r="AR109" s="983"/>
      <c r="AS109" s="983"/>
      <c r="AT109" s="1014"/>
      <c r="AU109" s="982" t="s">
        <v>435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436</v>
      </c>
      <c r="BR109" s="983"/>
      <c r="BS109" s="983"/>
      <c r="BT109" s="983"/>
      <c r="BU109" s="984"/>
      <c r="BV109" s="985" t="s">
        <v>309</v>
      </c>
      <c r="BW109" s="983"/>
      <c r="BX109" s="983"/>
      <c r="BY109" s="983"/>
      <c r="BZ109" s="984"/>
      <c r="CA109" s="985" t="s">
        <v>308</v>
      </c>
      <c r="CB109" s="983"/>
      <c r="CC109" s="983"/>
      <c r="CD109" s="983"/>
      <c r="CE109" s="984"/>
      <c r="CF109" s="1021" t="s">
        <v>437</v>
      </c>
      <c r="CG109" s="1021"/>
      <c r="CH109" s="1021"/>
      <c r="CI109" s="1021"/>
      <c r="CJ109" s="1021"/>
      <c r="CK109" s="985" t="s">
        <v>438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436</v>
      </c>
      <c r="DH109" s="983"/>
      <c r="DI109" s="983"/>
      <c r="DJ109" s="983"/>
      <c r="DK109" s="984"/>
      <c r="DL109" s="985" t="s">
        <v>309</v>
      </c>
      <c r="DM109" s="983"/>
      <c r="DN109" s="983"/>
      <c r="DO109" s="983"/>
      <c r="DP109" s="984"/>
      <c r="DQ109" s="985" t="s">
        <v>308</v>
      </c>
      <c r="DR109" s="983"/>
      <c r="DS109" s="983"/>
      <c r="DT109" s="983"/>
      <c r="DU109" s="984"/>
      <c r="DV109" s="985" t="s">
        <v>437</v>
      </c>
      <c r="DW109" s="983"/>
      <c r="DX109" s="983"/>
      <c r="DY109" s="983"/>
      <c r="DZ109" s="1014"/>
    </row>
    <row r="110" spans="1:131" s="246" customFormat="1" ht="26.25" customHeight="1" x14ac:dyDescent="0.15">
      <c r="A110" s="885" t="s">
        <v>439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468490</v>
      </c>
      <c r="AB110" s="976"/>
      <c r="AC110" s="976"/>
      <c r="AD110" s="976"/>
      <c r="AE110" s="977"/>
      <c r="AF110" s="978">
        <v>453327</v>
      </c>
      <c r="AG110" s="976"/>
      <c r="AH110" s="976"/>
      <c r="AI110" s="976"/>
      <c r="AJ110" s="977"/>
      <c r="AK110" s="978">
        <v>373246</v>
      </c>
      <c r="AL110" s="976"/>
      <c r="AM110" s="976"/>
      <c r="AN110" s="976"/>
      <c r="AO110" s="977"/>
      <c r="AP110" s="979">
        <v>24.8</v>
      </c>
      <c r="AQ110" s="980"/>
      <c r="AR110" s="980"/>
      <c r="AS110" s="980"/>
      <c r="AT110" s="981"/>
      <c r="AU110" s="1015" t="s">
        <v>73</v>
      </c>
      <c r="AV110" s="1016"/>
      <c r="AW110" s="1016"/>
      <c r="AX110" s="1016"/>
      <c r="AY110" s="1016"/>
      <c r="AZ110" s="941" t="s">
        <v>440</v>
      </c>
      <c r="BA110" s="886"/>
      <c r="BB110" s="886"/>
      <c r="BC110" s="886"/>
      <c r="BD110" s="886"/>
      <c r="BE110" s="886"/>
      <c r="BF110" s="886"/>
      <c r="BG110" s="886"/>
      <c r="BH110" s="886"/>
      <c r="BI110" s="886"/>
      <c r="BJ110" s="886"/>
      <c r="BK110" s="886"/>
      <c r="BL110" s="886"/>
      <c r="BM110" s="886"/>
      <c r="BN110" s="886"/>
      <c r="BO110" s="886"/>
      <c r="BP110" s="887"/>
      <c r="BQ110" s="942">
        <v>3233755</v>
      </c>
      <c r="BR110" s="923"/>
      <c r="BS110" s="923"/>
      <c r="BT110" s="923"/>
      <c r="BU110" s="923"/>
      <c r="BV110" s="923">
        <v>3314491</v>
      </c>
      <c r="BW110" s="923"/>
      <c r="BX110" s="923"/>
      <c r="BY110" s="923"/>
      <c r="BZ110" s="923"/>
      <c r="CA110" s="923">
        <v>3471086</v>
      </c>
      <c r="CB110" s="923"/>
      <c r="CC110" s="923"/>
      <c r="CD110" s="923"/>
      <c r="CE110" s="923"/>
      <c r="CF110" s="947">
        <v>230.5</v>
      </c>
      <c r="CG110" s="948"/>
      <c r="CH110" s="948"/>
      <c r="CI110" s="948"/>
      <c r="CJ110" s="948"/>
      <c r="CK110" s="1011" t="s">
        <v>441</v>
      </c>
      <c r="CL110" s="897"/>
      <c r="CM110" s="972" t="s">
        <v>442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443</v>
      </c>
      <c r="DH110" s="923"/>
      <c r="DI110" s="923"/>
      <c r="DJ110" s="923"/>
      <c r="DK110" s="923"/>
      <c r="DL110" s="923" t="s">
        <v>418</v>
      </c>
      <c r="DM110" s="923"/>
      <c r="DN110" s="923"/>
      <c r="DO110" s="923"/>
      <c r="DP110" s="923"/>
      <c r="DQ110" s="923" t="s">
        <v>443</v>
      </c>
      <c r="DR110" s="923"/>
      <c r="DS110" s="923"/>
      <c r="DT110" s="923"/>
      <c r="DU110" s="923"/>
      <c r="DV110" s="924" t="s">
        <v>418</v>
      </c>
      <c r="DW110" s="924"/>
      <c r="DX110" s="924"/>
      <c r="DY110" s="924"/>
      <c r="DZ110" s="925"/>
    </row>
    <row r="111" spans="1:131" s="246" customFormat="1" ht="26.25" customHeight="1" x14ac:dyDescent="0.15">
      <c r="A111" s="852" t="s">
        <v>444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394</v>
      </c>
      <c r="AB111" s="1004"/>
      <c r="AC111" s="1004"/>
      <c r="AD111" s="1004"/>
      <c r="AE111" s="1005"/>
      <c r="AF111" s="1006" t="s">
        <v>443</v>
      </c>
      <c r="AG111" s="1004"/>
      <c r="AH111" s="1004"/>
      <c r="AI111" s="1004"/>
      <c r="AJ111" s="1005"/>
      <c r="AK111" s="1006" t="s">
        <v>443</v>
      </c>
      <c r="AL111" s="1004"/>
      <c r="AM111" s="1004"/>
      <c r="AN111" s="1004"/>
      <c r="AO111" s="1005"/>
      <c r="AP111" s="1007" t="s">
        <v>394</v>
      </c>
      <c r="AQ111" s="1008"/>
      <c r="AR111" s="1008"/>
      <c r="AS111" s="1008"/>
      <c r="AT111" s="1009"/>
      <c r="AU111" s="1017"/>
      <c r="AV111" s="1018"/>
      <c r="AW111" s="1018"/>
      <c r="AX111" s="1018"/>
      <c r="AY111" s="1018"/>
      <c r="AZ111" s="893" t="s">
        <v>445</v>
      </c>
      <c r="BA111" s="828"/>
      <c r="BB111" s="828"/>
      <c r="BC111" s="828"/>
      <c r="BD111" s="828"/>
      <c r="BE111" s="828"/>
      <c r="BF111" s="828"/>
      <c r="BG111" s="828"/>
      <c r="BH111" s="828"/>
      <c r="BI111" s="828"/>
      <c r="BJ111" s="828"/>
      <c r="BK111" s="828"/>
      <c r="BL111" s="828"/>
      <c r="BM111" s="828"/>
      <c r="BN111" s="828"/>
      <c r="BO111" s="828"/>
      <c r="BP111" s="829"/>
      <c r="BQ111" s="894">
        <v>9000</v>
      </c>
      <c r="BR111" s="895"/>
      <c r="BS111" s="895"/>
      <c r="BT111" s="895"/>
      <c r="BU111" s="895"/>
      <c r="BV111" s="895">
        <v>4500</v>
      </c>
      <c r="BW111" s="895"/>
      <c r="BX111" s="895"/>
      <c r="BY111" s="895"/>
      <c r="BZ111" s="895"/>
      <c r="CA111" s="895" t="s">
        <v>418</v>
      </c>
      <c r="CB111" s="895"/>
      <c r="CC111" s="895"/>
      <c r="CD111" s="895"/>
      <c r="CE111" s="895"/>
      <c r="CF111" s="956" t="s">
        <v>418</v>
      </c>
      <c r="CG111" s="957"/>
      <c r="CH111" s="957"/>
      <c r="CI111" s="957"/>
      <c r="CJ111" s="957"/>
      <c r="CK111" s="1012"/>
      <c r="CL111" s="899"/>
      <c r="CM111" s="902" t="s">
        <v>446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394</v>
      </c>
      <c r="DH111" s="895"/>
      <c r="DI111" s="895"/>
      <c r="DJ111" s="895"/>
      <c r="DK111" s="895"/>
      <c r="DL111" s="895" t="s">
        <v>418</v>
      </c>
      <c r="DM111" s="895"/>
      <c r="DN111" s="895"/>
      <c r="DO111" s="895"/>
      <c r="DP111" s="895"/>
      <c r="DQ111" s="895" t="s">
        <v>394</v>
      </c>
      <c r="DR111" s="895"/>
      <c r="DS111" s="895"/>
      <c r="DT111" s="895"/>
      <c r="DU111" s="895"/>
      <c r="DV111" s="872" t="s">
        <v>418</v>
      </c>
      <c r="DW111" s="872"/>
      <c r="DX111" s="872"/>
      <c r="DY111" s="872"/>
      <c r="DZ111" s="873"/>
    </row>
    <row r="112" spans="1:131" s="246" customFormat="1" ht="26.25" customHeight="1" x14ac:dyDescent="0.15">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449</v>
      </c>
      <c r="AB112" s="858"/>
      <c r="AC112" s="858"/>
      <c r="AD112" s="858"/>
      <c r="AE112" s="859"/>
      <c r="AF112" s="860" t="s">
        <v>450</v>
      </c>
      <c r="AG112" s="858"/>
      <c r="AH112" s="858"/>
      <c r="AI112" s="858"/>
      <c r="AJ112" s="859"/>
      <c r="AK112" s="860" t="s">
        <v>449</v>
      </c>
      <c r="AL112" s="858"/>
      <c r="AM112" s="858"/>
      <c r="AN112" s="858"/>
      <c r="AO112" s="859"/>
      <c r="AP112" s="905" t="s">
        <v>182</v>
      </c>
      <c r="AQ112" s="906"/>
      <c r="AR112" s="906"/>
      <c r="AS112" s="906"/>
      <c r="AT112" s="907"/>
      <c r="AU112" s="1017"/>
      <c r="AV112" s="1018"/>
      <c r="AW112" s="1018"/>
      <c r="AX112" s="1018"/>
      <c r="AY112" s="1018"/>
      <c r="AZ112" s="893" t="s">
        <v>451</v>
      </c>
      <c r="BA112" s="828"/>
      <c r="BB112" s="828"/>
      <c r="BC112" s="828"/>
      <c r="BD112" s="828"/>
      <c r="BE112" s="828"/>
      <c r="BF112" s="828"/>
      <c r="BG112" s="828"/>
      <c r="BH112" s="828"/>
      <c r="BI112" s="828"/>
      <c r="BJ112" s="828"/>
      <c r="BK112" s="828"/>
      <c r="BL112" s="828"/>
      <c r="BM112" s="828"/>
      <c r="BN112" s="828"/>
      <c r="BO112" s="828"/>
      <c r="BP112" s="829"/>
      <c r="BQ112" s="894">
        <v>436025</v>
      </c>
      <c r="BR112" s="895"/>
      <c r="BS112" s="895"/>
      <c r="BT112" s="895"/>
      <c r="BU112" s="895"/>
      <c r="BV112" s="895">
        <v>406940</v>
      </c>
      <c r="BW112" s="895"/>
      <c r="BX112" s="895"/>
      <c r="BY112" s="895"/>
      <c r="BZ112" s="895"/>
      <c r="CA112" s="895">
        <v>376552</v>
      </c>
      <c r="CB112" s="895"/>
      <c r="CC112" s="895"/>
      <c r="CD112" s="895"/>
      <c r="CE112" s="895"/>
      <c r="CF112" s="956">
        <v>25</v>
      </c>
      <c r="CG112" s="957"/>
      <c r="CH112" s="957"/>
      <c r="CI112" s="957"/>
      <c r="CJ112" s="957"/>
      <c r="CK112" s="1012"/>
      <c r="CL112" s="899"/>
      <c r="CM112" s="902" t="s">
        <v>452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443</v>
      </c>
      <c r="DH112" s="895"/>
      <c r="DI112" s="895"/>
      <c r="DJ112" s="895"/>
      <c r="DK112" s="895"/>
      <c r="DL112" s="895" t="s">
        <v>453</v>
      </c>
      <c r="DM112" s="895"/>
      <c r="DN112" s="895"/>
      <c r="DO112" s="895"/>
      <c r="DP112" s="895"/>
      <c r="DQ112" s="895" t="s">
        <v>394</v>
      </c>
      <c r="DR112" s="895"/>
      <c r="DS112" s="895"/>
      <c r="DT112" s="895"/>
      <c r="DU112" s="895"/>
      <c r="DV112" s="872" t="s">
        <v>182</v>
      </c>
      <c r="DW112" s="872"/>
      <c r="DX112" s="872"/>
      <c r="DY112" s="872"/>
      <c r="DZ112" s="873"/>
    </row>
    <row r="113" spans="1:130" s="246" customFormat="1" ht="26.25" customHeight="1" x14ac:dyDescent="0.15">
      <c r="A113" s="999"/>
      <c r="B113" s="1000"/>
      <c r="C113" s="828" t="s">
        <v>454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43756</v>
      </c>
      <c r="AB113" s="1004"/>
      <c r="AC113" s="1004"/>
      <c r="AD113" s="1004"/>
      <c r="AE113" s="1005"/>
      <c r="AF113" s="1006">
        <v>42849</v>
      </c>
      <c r="AG113" s="1004"/>
      <c r="AH113" s="1004"/>
      <c r="AI113" s="1004"/>
      <c r="AJ113" s="1005"/>
      <c r="AK113" s="1006">
        <v>41392</v>
      </c>
      <c r="AL113" s="1004"/>
      <c r="AM113" s="1004"/>
      <c r="AN113" s="1004"/>
      <c r="AO113" s="1005"/>
      <c r="AP113" s="1007">
        <v>2.7</v>
      </c>
      <c r="AQ113" s="1008"/>
      <c r="AR113" s="1008"/>
      <c r="AS113" s="1008"/>
      <c r="AT113" s="1009"/>
      <c r="AU113" s="1017"/>
      <c r="AV113" s="1018"/>
      <c r="AW113" s="1018"/>
      <c r="AX113" s="1018"/>
      <c r="AY113" s="1018"/>
      <c r="AZ113" s="893" t="s">
        <v>455</v>
      </c>
      <c r="BA113" s="828"/>
      <c r="BB113" s="828"/>
      <c r="BC113" s="828"/>
      <c r="BD113" s="828"/>
      <c r="BE113" s="828"/>
      <c r="BF113" s="828"/>
      <c r="BG113" s="828"/>
      <c r="BH113" s="828"/>
      <c r="BI113" s="828"/>
      <c r="BJ113" s="828"/>
      <c r="BK113" s="828"/>
      <c r="BL113" s="828"/>
      <c r="BM113" s="828"/>
      <c r="BN113" s="828"/>
      <c r="BO113" s="828"/>
      <c r="BP113" s="829"/>
      <c r="BQ113" s="894">
        <v>87223</v>
      </c>
      <c r="BR113" s="895"/>
      <c r="BS113" s="895"/>
      <c r="BT113" s="895"/>
      <c r="BU113" s="895"/>
      <c r="BV113" s="895">
        <v>77878</v>
      </c>
      <c r="BW113" s="895"/>
      <c r="BX113" s="895"/>
      <c r="BY113" s="895"/>
      <c r="BZ113" s="895"/>
      <c r="CA113" s="895">
        <v>68611</v>
      </c>
      <c r="CB113" s="895"/>
      <c r="CC113" s="895"/>
      <c r="CD113" s="895"/>
      <c r="CE113" s="895"/>
      <c r="CF113" s="956">
        <v>4.5999999999999996</v>
      </c>
      <c r="CG113" s="957"/>
      <c r="CH113" s="957"/>
      <c r="CI113" s="957"/>
      <c r="CJ113" s="957"/>
      <c r="CK113" s="1012"/>
      <c r="CL113" s="899"/>
      <c r="CM113" s="902" t="s">
        <v>456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450</v>
      </c>
      <c r="DH113" s="858"/>
      <c r="DI113" s="858"/>
      <c r="DJ113" s="858"/>
      <c r="DK113" s="859"/>
      <c r="DL113" s="860" t="s">
        <v>450</v>
      </c>
      <c r="DM113" s="858"/>
      <c r="DN113" s="858"/>
      <c r="DO113" s="858"/>
      <c r="DP113" s="859"/>
      <c r="DQ113" s="860" t="s">
        <v>182</v>
      </c>
      <c r="DR113" s="858"/>
      <c r="DS113" s="858"/>
      <c r="DT113" s="858"/>
      <c r="DU113" s="859"/>
      <c r="DV113" s="905" t="s">
        <v>443</v>
      </c>
      <c r="DW113" s="906"/>
      <c r="DX113" s="906"/>
      <c r="DY113" s="906"/>
      <c r="DZ113" s="907"/>
    </row>
    <row r="114" spans="1:130" s="246" customFormat="1" ht="26.25" customHeight="1" x14ac:dyDescent="0.15">
      <c r="A114" s="999"/>
      <c r="B114" s="1000"/>
      <c r="C114" s="828" t="s">
        <v>457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11106</v>
      </c>
      <c r="AB114" s="858"/>
      <c r="AC114" s="858"/>
      <c r="AD114" s="858"/>
      <c r="AE114" s="859"/>
      <c r="AF114" s="860">
        <v>9370</v>
      </c>
      <c r="AG114" s="858"/>
      <c r="AH114" s="858"/>
      <c r="AI114" s="858"/>
      <c r="AJ114" s="859"/>
      <c r="AK114" s="860">
        <v>9476</v>
      </c>
      <c r="AL114" s="858"/>
      <c r="AM114" s="858"/>
      <c r="AN114" s="858"/>
      <c r="AO114" s="859"/>
      <c r="AP114" s="905">
        <v>0.6</v>
      </c>
      <c r="AQ114" s="906"/>
      <c r="AR114" s="906"/>
      <c r="AS114" s="906"/>
      <c r="AT114" s="907"/>
      <c r="AU114" s="1017"/>
      <c r="AV114" s="1018"/>
      <c r="AW114" s="1018"/>
      <c r="AX114" s="1018"/>
      <c r="AY114" s="1018"/>
      <c r="AZ114" s="893" t="s">
        <v>458</v>
      </c>
      <c r="BA114" s="828"/>
      <c r="BB114" s="828"/>
      <c r="BC114" s="828"/>
      <c r="BD114" s="828"/>
      <c r="BE114" s="828"/>
      <c r="BF114" s="828"/>
      <c r="BG114" s="828"/>
      <c r="BH114" s="828"/>
      <c r="BI114" s="828"/>
      <c r="BJ114" s="828"/>
      <c r="BK114" s="828"/>
      <c r="BL114" s="828"/>
      <c r="BM114" s="828"/>
      <c r="BN114" s="828"/>
      <c r="BO114" s="828"/>
      <c r="BP114" s="829"/>
      <c r="BQ114" s="894">
        <v>492174</v>
      </c>
      <c r="BR114" s="895"/>
      <c r="BS114" s="895"/>
      <c r="BT114" s="895"/>
      <c r="BU114" s="895"/>
      <c r="BV114" s="895">
        <v>436149</v>
      </c>
      <c r="BW114" s="895"/>
      <c r="BX114" s="895"/>
      <c r="BY114" s="895"/>
      <c r="BZ114" s="895"/>
      <c r="CA114" s="895">
        <v>431132</v>
      </c>
      <c r="CB114" s="895"/>
      <c r="CC114" s="895"/>
      <c r="CD114" s="895"/>
      <c r="CE114" s="895"/>
      <c r="CF114" s="956">
        <v>28.6</v>
      </c>
      <c r="CG114" s="957"/>
      <c r="CH114" s="957"/>
      <c r="CI114" s="957"/>
      <c r="CJ114" s="957"/>
      <c r="CK114" s="1012"/>
      <c r="CL114" s="899"/>
      <c r="CM114" s="902" t="s">
        <v>459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443</v>
      </c>
      <c r="DH114" s="858"/>
      <c r="DI114" s="858"/>
      <c r="DJ114" s="858"/>
      <c r="DK114" s="859"/>
      <c r="DL114" s="860" t="s">
        <v>449</v>
      </c>
      <c r="DM114" s="858"/>
      <c r="DN114" s="858"/>
      <c r="DO114" s="858"/>
      <c r="DP114" s="859"/>
      <c r="DQ114" s="860" t="s">
        <v>182</v>
      </c>
      <c r="DR114" s="858"/>
      <c r="DS114" s="858"/>
      <c r="DT114" s="858"/>
      <c r="DU114" s="859"/>
      <c r="DV114" s="905" t="s">
        <v>394</v>
      </c>
      <c r="DW114" s="906"/>
      <c r="DX114" s="906"/>
      <c r="DY114" s="906"/>
      <c r="DZ114" s="907"/>
    </row>
    <row r="115" spans="1:130" s="246" customFormat="1" ht="26.25" customHeight="1" x14ac:dyDescent="0.15">
      <c r="A115" s="999"/>
      <c r="B115" s="1000"/>
      <c r="C115" s="828" t="s">
        <v>460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4719</v>
      </c>
      <c r="AB115" s="1004"/>
      <c r="AC115" s="1004"/>
      <c r="AD115" s="1004"/>
      <c r="AE115" s="1005"/>
      <c r="AF115" s="1006">
        <v>4662</v>
      </c>
      <c r="AG115" s="1004"/>
      <c r="AH115" s="1004"/>
      <c r="AI115" s="1004"/>
      <c r="AJ115" s="1005"/>
      <c r="AK115" s="1006">
        <v>4634</v>
      </c>
      <c r="AL115" s="1004"/>
      <c r="AM115" s="1004"/>
      <c r="AN115" s="1004"/>
      <c r="AO115" s="1005"/>
      <c r="AP115" s="1007">
        <v>0.3</v>
      </c>
      <c r="AQ115" s="1008"/>
      <c r="AR115" s="1008"/>
      <c r="AS115" s="1008"/>
      <c r="AT115" s="1009"/>
      <c r="AU115" s="1017"/>
      <c r="AV115" s="1018"/>
      <c r="AW115" s="1018"/>
      <c r="AX115" s="1018"/>
      <c r="AY115" s="1018"/>
      <c r="AZ115" s="893" t="s">
        <v>461</v>
      </c>
      <c r="BA115" s="828"/>
      <c r="BB115" s="828"/>
      <c r="BC115" s="828"/>
      <c r="BD115" s="828"/>
      <c r="BE115" s="828"/>
      <c r="BF115" s="828"/>
      <c r="BG115" s="828"/>
      <c r="BH115" s="828"/>
      <c r="BI115" s="828"/>
      <c r="BJ115" s="828"/>
      <c r="BK115" s="828"/>
      <c r="BL115" s="828"/>
      <c r="BM115" s="828"/>
      <c r="BN115" s="828"/>
      <c r="BO115" s="828"/>
      <c r="BP115" s="829"/>
      <c r="BQ115" s="894">
        <v>18000</v>
      </c>
      <c r="BR115" s="895"/>
      <c r="BS115" s="895"/>
      <c r="BT115" s="895"/>
      <c r="BU115" s="895"/>
      <c r="BV115" s="895">
        <v>7500</v>
      </c>
      <c r="BW115" s="895"/>
      <c r="BX115" s="895"/>
      <c r="BY115" s="895"/>
      <c r="BZ115" s="895"/>
      <c r="CA115" s="895">
        <v>36000</v>
      </c>
      <c r="CB115" s="895"/>
      <c r="CC115" s="895"/>
      <c r="CD115" s="895"/>
      <c r="CE115" s="895"/>
      <c r="CF115" s="956">
        <v>2.4</v>
      </c>
      <c r="CG115" s="957"/>
      <c r="CH115" s="957"/>
      <c r="CI115" s="957"/>
      <c r="CJ115" s="957"/>
      <c r="CK115" s="1012"/>
      <c r="CL115" s="899"/>
      <c r="CM115" s="893" t="s">
        <v>462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182</v>
      </c>
      <c r="DH115" s="858"/>
      <c r="DI115" s="858"/>
      <c r="DJ115" s="858"/>
      <c r="DK115" s="859"/>
      <c r="DL115" s="860" t="s">
        <v>182</v>
      </c>
      <c r="DM115" s="858"/>
      <c r="DN115" s="858"/>
      <c r="DO115" s="858"/>
      <c r="DP115" s="859"/>
      <c r="DQ115" s="860" t="s">
        <v>394</v>
      </c>
      <c r="DR115" s="858"/>
      <c r="DS115" s="858"/>
      <c r="DT115" s="858"/>
      <c r="DU115" s="859"/>
      <c r="DV115" s="905" t="s">
        <v>182</v>
      </c>
      <c r="DW115" s="906"/>
      <c r="DX115" s="906"/>
      <c r="DY115" s="906"/>
      <c r="DZ115" s="907"/>
    </row>
    <row r="116" spans="1:130" s="246" customFormat="1" ht="26.25" customHeight="1" x14ac:dyDescent="0.15">
      <c r="A116" s="1001"/>
      <c r="B116" s="1002"/>
      <c r="C116" s="961" t="s">
        <v>463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1541</v>
      </c>
      <c r="AB116" s="858"/>
      <c r="AC116" s="858"/>
      <c r="AD116" s="858"/>
      <c r="AE116" s="859"/>
      <c r="AF116" s="860">
        <v>1487</v>
      </c>
      <c r="AG116" s="858"/>
      <c r="AH116" s="858"/>
      <c r="AI116" s="858"/>
      <c r="AJ116" s="859"/>
      <c r="AK116" s="860">
        <v>678</v>
      </c>
      <c r="AL116" s="858"/>
      <c r="AM116" s="858"/>
      <c r="AN116" s="858"/>
      <c r="AO116" s="859"/>
      <c r="AP116" s="905">
        <v>0</v>
      </c>
      <c r="AQ116" s="906"/>
      <c r="AR116" s="906"/>
      <c r="AS116" s="906"/>
      <c r="AT116" s="907"/>
      <c r="AU116" s="1017"/>
      <c r="AV116" s="1018"/>
      <c r="AW116" s="1018"/>
      <c r="AX116" s="1018"/>
      <c r="AY116" s="1018"/>
      <c r="AZ116" s="944" t="s">
        <v>464</v>
      </c>
      <c r="BA116" s="945"/>
      <c r="BB116" s="945"/>
      <c r="BC116" s="945"/>
      <c r="BD116" s="945"/>
      <c r="BE116" s="945"/>
      <c r="BF116" s="945"/>
      <c r="BG116" s="945"/>
      <c r="BH116" s="945"/>
      <c r="BI116" s="945"/>
      <c r="BJ116" s="945"/>
      <c r="BK116" s="945"/>
      <c r="BL116" s="945"/>
      <c r="BM116" s="945"/>
      <c r="BN116" s="945"/>
      <c r="BO116" s="945"/>
      <c r="BP116" s="946"/>
      <c r="BQ116" s="894" t="s">
        <v>443</v>
      </c>
      <c r="BR116" s="895"/>
      <c r="BS116" s="895"/>
      <c r="BT116" s="895"/>
      <c r="BU116" s="895"/>
      <c r="BV116" s="895" t="s">
        <v>182</v>
      </c>
      <c r="BW116" s="895"/>
      <c r="BX116" s="895"/>
      <c r="BY116" s="895"/>
      <c r="BZ116" s="895"/>
      <c r="CA116" s="895" t="s">
        <v>394</v>
      </c>
      <c r="CB116" s="895"/>
      <c r="CC116" s="895"/>
      <c r="CD116" s="895"/>
      <c r="CE116" s="895"/>
      <c r="CF116" s="956" t="s">
        <v>443</v>
      </c>
      <c r="CG116" s="957"/>
      <c r="CH116" s="957"/>
      <c r="CI116" s="957"/>
      <c r="CJ116" s="957"/>
      <c r="CK116" s="1012"/>
      <c r="CL116" s="899"/>
      <c r="CM116" s="902" t="s">
        <v>465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9000</v>
      </c>
      <c r="DH116" s="858"/>
      <c r="DI116" s="858"/>
      <c r="DJ116" s="858"/>
      <c r="DK116" s="859"/>
      <c r="DL116" s="860">
        <v>4500</v>
      </c>
      <c r="DM116" s="858"/>
      <c r="DN116" s="858"/>
      <c r="DO116" s="858"/>
      <c r="DP116" s="859"/>
      <c r="DQ116" s="860" t="s">
        <v>182</v>
      </c>
      <c r="DR116" s="858"/>
      <c r="DS116" s="858"/>
      <c r="DT116" s="858"/>
      <c r="DU116" s="859"/>
      <c r="DV116" s="905" t="s">
        <v>182</v>
      </c>
      <c r="DW116" s="906"/>
      <c r="DX116" s="906"/>
      <c r="DY116" s="906"/>
      <c r="DZ116" s="907"/>
    </row>
    <row r="117" spans="1:130" s="246" customFormat="1" ht="26.25" customHeight="1" x14ac:dyDescent="0.15">
      <c r="A117" s="982" t="s">
        <v>191</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466</v>
      </c>
      <c r="Z117" s="984"/>
      <c r="AA117" s="989">
        <v>529612</v>
      </c>
      <c r="AB117" s="990"/>
      <c r="AC117" s="990"/>
      <c r="AD117" s="990"/>
      <c r="AE117" s="991"/>
      <c r="AF117" s="992">
        <v>511695</v>
      </c>
      <c r="AG117" s="990"/>
      <c r="AH117" s="990"/>
      <c r="AI117" s="990"/>
      <c r="AJ117" s="991"/>
      <c r="AK117" s="992">
        <v>429426</v>
      </c>
      <c r="AL117" s="990"/>
      <c r="AM117" s="990"/>
      <c r="AN117" s="990"/>
      <c r="AO117" s="991"/>
      <c r="AP117" s="993"/>
      <c r="AQ117" s="994"/>
      <c r="AR117" s="994"/>
      <c r="AS117" s="994"/>
      <c r="AT117" s="995"/>
      <c r="AU117" s="1017"/>
      <c r="AV117" s="1018"/>
      <c r="AW117" s="1018"/>
      <c r="AX117" s="1018"/>
      <c r="AY117" s="1018"/>
      <c r="AZ117" s="944" t="s">
        <v>467</v>
      </c>
      <c r="BA117" s="945"/>
      <c r="BB117" s="945"/>
      <c r="BC117" s="945"/>
      <c r="BD117" s="945"/>
      <c r="BE117" s="945"/>
      <c r="BF117" s="945"/>
      <c r="BG117" s="945"/>
      <c r="BH117" s="945"/>
      <c r="BI117" s="945"/>
      <c r="BJ117" s="945"/>
      <c r="BK117" s="945"/>
      <c r="BL117" s="945"/>
      <c r="BM117" s="945"/>
      <c r="BN117" s="945"/>
      <c r="BO117" s="945"/>
      <c r="BP117" s="946"/>
      <c r="BQ117" s="894" t="s">
        <v>443</v>
      </c>
      <c r="BR117" s="895"/>
      <c r="BS117" s="895"/>
      <c r="BT117" s="895"/>
      <c r="BU117" s="895"/>
      <c r="BV117" s="895" t="s">
        <v>443</v>
      </c>
      <c r="BW117" s="895"/>
      <c r="BX117" s="895"/>
      <c r="BY117" s="895"/>
      <c r="BZ117" s="895"/>
      <c r="CA117" s="895" t="s">
        <v>394</v>
      </c>
      <c r="CB117" s="895"/>
      <c r="CC117" s="895"/>
      <c r="CD117" s="895"/>
      <c r="CE117" s="895"/>
      <c r="CF117" s="956" t="s">
        <v>182</v>
      </c>
      <c r="CG117" s="957"/>
      <c r="CH117" s="957"/>
      <c r="CI117" s="957"/>
      <c r="CJ117" s="957"/>
      <c r="CK117" s="1012"/>
      <c r="CL117" s="899"/>
      <c r="CM117" s="902" t="s">
        <v>468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182</v>
      </c>
      <c r="DH117" s="858"/>
      <c r="DI117" s="858"/>
      <c r="DJ117" s="858"/>
      <c r="DK117" s="859"/>
      <c r="DL117" s="860" t="s">
        <v>443</v>
      </c>
      <c r="DM117" s="858"/>
      <c r="DN117" s="858"/>
      <c r="DO117" s="858"/>
      <c r="DP117" s="859"/>
      <c r="DQ117" s="860" t="s">
        <v>182</v>
      </c>
      <c r="DR117" s="858"/>
      <c r="DS117" s="858"/>
      <c r="DT117" s="858"/>
      <c r="DU117" s="859"/>
      <c r="DV117" s="905" t="s">
        <v>182</v>
      </c>
      <c r="DW117" s="906"/>
      <c r="DX117" s="906"/>
      <c r="DY117" s="906"/>
      <c r="DZ117" s="907"/>
    </row>
    <row r="118" spans="1:130" s="246" customFormat="1" ht="26.25" customHeight="1" x14ac:dyDescent="0.15">
      <c r="A118" s="982" t="s">
        <v>438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436</v>
      </c>
      <c r="AB118" s="983"/>
      <c r="AC118" s="983"/>
      <c r="AD118" s="983"/>
      <c r="AE118" s="984"/>
      <c r="AF118" s="985" t="s">
        <v>309</v>
      </c>
      <c r="AG118" s="983"/>
      <c r="AH118" s="983"/>
      <c r="AI118" s="983"/>
      <c r="AJ118" s="984"/>
      <c r="AK118" s="985" t="s">
        <v>308</v>
      </c>
      <c r="AL118" s="983"/>
      <c r="AM118" s="983"/>
      <c r="AN118" s="983"/>
      <c r="AO118" s="984"/>
      <c r="AP118" s="986" t="s">
        <v>437</v>
      </c>
      <c r="AQ118" s="987"/>
      <c r="AR118" s="987"/>
      <c r="AS118" s="987"/>
      <c r="AT118" s="988"/>
      <c r="AU118" s="1017"/>
      <c r="AV118" s="1018"/>
      <c r="AW118" s="1018"/>
      <c r="AX118" s="1018"/>
      <c r="AY118" s="1018"/>
      <c r="AZ118" s="960" t="s">
        <v>469</v>
      </c>
      <c r="BA118" s="961"/>
      <c r="BB118" s="961"/>
      <c r="BC118" s="961"/>
      <c r="BD118" s="961"/>
      <c r="BE118" s="961"/>
      <c r="BF118" s="961"/>
      <c r="BG118" s="961"/>
      <c r="BH118" s="961"/>
      <c r="BI118" s="961"/>
      <c r="BJ118" s="961"/>
      <c r="BK118" s="961"/>
      <c r="BL118" s="961"/>
      <c r="BM118" s="961"/>
      <c r="BN118" s="961"/>
      <c r="BO118" s="961"/>
      <c r="BP118" s="962"/>
      <c r="BQ118" s="963" t="s">
        <v>182</v>
      </c>
      <c r="BR118" s="926"/>
      <c r="BS118" s="926"/>
      <c r="BT118" s="926"/>
      <c r="BU118" s="926"/>
      <c r="BV118" s="926" t="s">
        <v>443</v>
      </c>
      <c r="BW118" s="926"/>
      <c r="BX118" s="926"/>
      <c r="BY118" s="926"/>
      <c r="BZ118" s="926"/>
      <c r="CA118" s="926" t="s">
        <v>182</v>
      </c>
      <c r="CB118" s="926"/>
      <c r="CC118" s="926"/>
      <c r="CD118" s="926"/>
      <c r="CE118" s="926"/>
      <c r="CF118" s="956" t="s">
        <v>443</v>
      </c>
      <c r="CG118" s="957"/>
      <c r="CH118" s="957"/>
      <c r="CI118" s="957"/>
      <c r="CJ118" s="957"/>
      <c r="CK118" s="1012"/>
      <c r="CL118" s="899"/>
      <c r="CM118" s="902" t="s">
        <v>470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182</v>
      </c>
      <c r="DH118" s="858"/>
      <c r="DI118" s="858"/>
      <c r="DJ118" s="858"/>
      <c r="DK118" s="859"/>
      <c r="DL118" s="860" t="s">
        <v>182</v>
      </c>
      <c r="DM118" s="858"/>
      <c r="DN118" s="858"/>
      <c r="DO118" s="858"/>
      <c r="DP118" s="859"/>
      <c r="DQ118" s="860" t="s">
        <v>182</v>
      </c>
      <c r="DR118" s="858"/>
      <c r="DS118" s="858"/>
      <c r="DT118" s="858"/>
      <c r="DU118" s="859"/>
      <c r="DV118" s="905" t="s">
        <v>182</v>
      </c>
      <c r="DW118" s="906"/>
      <c r="DX118" s="906"/>
      <c r="DY118" s="906"/>
      <c r="DZ118" s="907"/>
    </row>
    <row r="119" spans="1:130" s="246" customFormat="1" ht="26.25" customHeight="1" x14ac:dyDescent="0.15">
      <c r="A119" s="896" t="s">
        <v>441</v>
      </c>
      <c r="B119" s="897"/>
      <c r="C119" s="972" t="s">
        <v>442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471</v>
      </c>
      <c r="AB119" s="976"/>
      <c r="AC119" s="976"/>
      <c r="AD119" s="976"/>
      <c r="AE119" s="977"/>
      <c r="AF119" s="978" t="s">
        <v>182</v>
      </c>
      <c r="AG119" s="976"/>
      <c r="AH119" s="976"/>
      <c r="AI119" s="976"/>
      <c r="AJ119" s="977"/>
      <c r="AK119" s="978" t="s">
        <v>182</v>
      </c>
      <c r="AL119" s="976"/>
      <c r="AM119" s="976"/>
      <c r="AN119" s="976"/>
      <c r="AO119" s="977"/>
      <c r="AP119" s="979" t="s">
        <v>443</v>
      </c>
      <c r="AQ119" s="980"/>
      <c r="AR119" s="980"/>
      <c r="AS119" s="980"/>
      <c r="AT119" s="981"/>
      <c r="AU119" s="1019"/>
      <c r="AV119" s="1020"/>
      <c r="AW119" s="1020"/>
      <c r="AX119" s="1020"/>
      <c r="AY119" s="1020"/>
      <c r="AZ119" s="277" t="s">
        <v>191</v>
      </c>
      <c r="BA119" s="277"/>
      <c r="BB119" s="277"/>
      <c r="BC119" s="277"/>
      <c r="BD119" s="277"/>
      <c r="BE119" s="277"/>
      <c r="BF119" s="277"/>
      <c r="BG119" s="277"/>
      <c r="BH119" s="277"/>
      <c r="BI119" s="277"/>
      <c r="BJ119" s="277"/>
      <c r="BK119" s="277"/>
      <c r="BL119" s="277"/>
      <c r="BM119" s="277"/>
      <c r="BN119" s="277"/>
      <c r="BO119" s="958" t="s">
        <v>472</v>
      </c>
      <c r="BP119" s="959"/>
      <c r="BQ119" s="963">
        <v>4276177</v>
      </c>
      <c r="BR119" s="926"/>
      <c r="BS119" s="926"/>
      <c r="BT119" s="926"/>
      <c r="BU119" s="926"/>
      <c r="BV119" s="926">
        <v>4247458</v>
      </c>
      <c r="BW119" s="926"/>
      <c r="BX119" s="926"/>
      <c r="BY119" s="926"/>
      <c r="BZ119" s="926"/>
      <c r="CA119" s="926">
        <v>4383381</v>
      </c>
      <c r="CB119" s="926"/>
      <c r="CC119" s="926"/>
      <c r="CD119" s="926"/>
      <c r="CE119" s="926"/>
      <c r="CF119" s="824"/>
      <c r="CG119" s="825"/>
      <c r="CH119" s="825"/>
      <c r="CI119" s="825"/>
      <c r="CJ119" s="915"/>
      <c r="CK119" s="1013"/>
      <c r="CL119" s="901"/>
      <c r="CM119" s="919" t="s">
        <v>473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474</v>
      </c>
      <c r="DH119" s="841"/>
      <c r="DI119" s="841"/>
      <c r="DJ119" s="841"/>
      <c r="DK119" s="842"/>
      <c r="DL119" s="843" t="s">
        <v>182</v>
      </c>
      <c r="DM119" s="841"/>
      <c r="DN119" s="841"/>
      <c r="DO119" s="841"/>
      <c r="DP119" s="842"/>
      <c r="DQ119" s="843" t="s">
        <v>443</v>
      </c>
      <c r="DR119" s="841"/>
      <c r="DS119" s="841"/>
      <c r="DT119" s="841"/>
      <c r="DU119" s="842"/>
      <c r="DV119" s="929" t="s">
        <v>474</v>
      </c>
      <c r="DW119" s="930"/>
      <c r="DX119" s="930"/>
      <c r="DY119" s="930"/>
      <c r="DZ119" s="931"/>
    </row>
    <row r="120" spans="1:130" s="246" customFormat="1" ht="26.25" customHeight="1" x14ac:dyDescent="0.15">
      <c r="A120" s="898"/>
      <c r="B120" s="899"/>
      <c r="C120" s="902" t="s">
        <v>446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182</v>
      </c>
      <c r="AB120" s="858"/>
      <c r="AC120" s="858"/>
      <c r="AD120" s="858"/>
      <c r="AE120" s="859"/>
      <c r="AF120" s="860" t="s">
        <v>453</v>
      </c>
      <c r="AG120" s="858"/>
      <c r="AH120" s="858"/>
      <c r="AI120" s="858"/>
      <c r="AJ120" s="859"/>
      <c r="AK120" s="860" t="s">
        <v>182</v>
      </c>
      <c r="AL120" s="858"/>
      <c r="AM120" s="858"/>
      <c r="AN120" s="858"/>
      <c r="AO120" s="859"/>
      <c r="AP120" s="905" t="s">
        <v>443</v>
      </c>
      <c r="AQ120" s="906"/>
      <c r="AR120" s="906"/>
      <c r="AS120" s="906"/>
      <c r="AT120" s="907"/>
      <c r="AU120" s="964" t="s">
        <v>475</v>
      </c>
      <c r="AV120" s="965"/>
      <c r="AW120" s="965"/>
      <c r="AX120" s="965"/>
      <c r="AY120" s="966"/>
      <c r="AZ120" s="941" t="s">
        <v>476</v>
      </c>
      <c r="BA120" s="886"/>
      <c r="BB120" s="886"/>
      <c r="BC120" s="886"/>
      <c r="BD120" s="886"/>
      <c r="BE120" s="886"/>
      <c r="BF120" s="886"/>
      <c r="BG120" s="886"/>
      <c r="BH120" s="886"/>
      <c r="BI120" s="886"/>
      <c r="BJ120" s="886"/>
      <c r="BK120" s="886"/>
      <c r="BL120" s="886"/>
      <c r="BM120" s="886"/>
      <c r="BN120" s="886"/>
      <c r="BO120" s="886"/>
      <c r="BP120" s="887"/>
      <c r="BQ120" s="942">
        <v>2125412</v>
      </c>
      <c r="BR120" s="923"/>
      <c r="BS120" s="923"/>
      <c r="BT120" s="923"/>
      <c r="BU120" s="923"/>
      <c r="BV120" s="923">
        <v>2886327</v>
      </c>
      <c r="BW120" s="923"/>
      <c r="BX120" s="923"/>
      <c r="BY120" s="923"/>
      <c r="BZ120" s="923"/>
      <c r="CA120" s="923">
        <v>2623589</v>
      </c>
      <c r="CB120" s="923"/>
      <c r="CC120" s="923"/>
      <c r="CD120" s="923"/>
      <c r="CE120" s="923"/>
      <c r="CF120" s="947">
        <v>174.2</v>
      </c>
      <c r="CG120" s="948"/>
      <c r="CH120" s="948"/>
      <c r="CI120" s="948"/>
      <c r="CJ120" s="948"/>
      <c r="CK120" s="949" t="s">
        <v>477</v>
      </c>
      <c r="CL120" s="933"/>
      <c r="CM120" s="933"/>
      <c r="CN120" s="933"/>
      <c r="CO120" s="934"/>
      <c r="CP120" s="953" t="s">
        <v>478</v>
      </c>
      <c r="CQ120" s="954"/>
      <c r="CR120" s="954"/>
      <c r="CS120" s="954"/>
      <c r="CT120" s="954"/>
      <c r="CU120" s="954"/>
      <c r="CV120" s="954"/>
      <c r="CW120" s="954"/>
      <c r="CX120" s="954"/>
      <c r="CY120" s="954"/>
      <c r="CZ120" s="954"/>
      <c r="DA120" s="954"/>
      <c r="DB120" s="954"/>
      <c r="DC120" s="954"/>
      <c r="DD120" s="954"/>
      <c r="DE120" s="954"/>
      <c r="DF120" s="955"/>
      <c r="DG120" s="942">
        <v>327219</v>
      </c>
      <c r="DH120" s="923"/>
      <c r="DI120" s="923"/>
      <c r="DJ120" s="923"/>
      <c r="DK120" s="923"/>
      <c r="DL120" s="923">
        <v>305096</v>
      </c>
      <c r="DM120" s="923"/>
      <c r="DN120" s="923"/>
      <c r="DO120" s="923"/>
      <c r="DP120" s="923"/>
      <c r="DQ120" s="923">
        <v>281043</v>
      </c>
      <c r="DR120" s="923"/>
      <c r="DS120" s="923"/>
      <c r="DT120" s="923"/>
      <c r="DU120" s="923"/>
      <c r="DV120" s="924">
        <v>18.7</v>
      </c>
      <c r="DW120" s="924"/>
      <c r="DX120" s="924"/>
      <c r="DY120" s="924"/>
      <c r="DZ120" s="925"/>
    </row>
    <row r="121" spans="1:130" s="246" customFormat="1" ht="26.25" customHeight="1" x14ac:dyDescent="0.15">
      <c r="A121" s="898"/>
      <c r="B121" s="899"/>
      <c r="C121" s="944" t="s">
        <v>479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394</v>
      </c>
      <c r="AB121" s="858"/>
      <c r="AC121" s="858"/>
      <c r="AD121" s="858"/>
      <c r="AE121" s="859"/>
      <c r="AF121" s="860" t="s">
        <v>182</v>
      </c>
      <c r="AG121" s="858"/>
      <c r="AH121" s="858"/>
      <c r="AI121" s="858"/>
      <c r="AJ121" s="859"/>
      <c r="AK121" s="860" t="s">
        <v>182</v>
      </c>
      <c r="AL121" s="858"/>
      <c r="AM121" s="858"/>
      <c r="AN121" s="858"/>
      <c r="AO121" s="859"/>
      <c r="AP121" s="905" t="s">
        <v>182</v>
      </c>
      <c r="AQ121" s="906"/>
      <c r="AR121" s="906"/>
      <c r="AS121" s="906"/>
      <c r="AT121" s="907"/>
      <c r="AU121" s="967"/>
      <c r="AV121" s="968"/>
      <c r="AW121" s="968"/>
      <c r="AX121" s="968"/>
      <c r="AY121" s="969"/>
      <c r="AZ121" s="893" t="s">
        <v>480</v>
      </c>
      <c r="BA121" s="828"/>
      <c r="BB121" s="828"/>
      <c r="BC121" s="828"/>
      <c r="BD121" s="828"/>
      <c r="BE121" s="828"/>
      <c r="BF121" s="828"/>
      <c r="BG121" s="828"/>
      <c r="BH121" s="828"/>
      <c r="BI121" s="828"/>
      <c r="BJ121" s="828"/>
      <c r="BK121" s="828"/>
      <c r="BL121" s="828"/>
      <c r="BM121" s="828"/>
      <c r="BN121" s="828"/>
      <c r="BO121" s="828"/>
      <c r="BP121" s="829"/>
      <c r="BQ121" s="894">
        <v>105602</v>
      </c>
      <c r="BR121" s="895"/>
      <c r="BS121" s="895"/>
      <c r="BT121" s="895"/>
      <c r="BU121" s="895"/>
      <c r="BV121" s="895">
        <v>118262</v>
      </c>
      <c r="BW121" s="895"/>
      <c r="BX121" s="895"/>
      <c r="BY121" s="895"/>
      <c r="BZ121" s="895"/>
      <c r="CA121" s="895">
        <v>110507</v>
      </c>
      <c r="CB121" s="895"/>
      <c r="CC121" s="895"/>
      <c r="CD121" s="895"/>
      <c r="CE121" s="895"/>
      <c r="CF121" s="956">
        <v>7.3</v>
      </c>
      <c r="CG121" s="957"/>
      <c r="CH121" s="957"/>
      <c r="CI121" s="957"/>
      <c r="CJ121" s="957"/>
      <c r="CK121" s="950"/>
      <c r="CL121" s="936"/>
      <c r="CM121" s="936"/>
      <c r="CN121" s="936"/>
      <c r="CO121" s="937"/>
      <c r="CP121" s="916" t="s">
        <v>481</v>
      </c>
      <c r="CQ121" s="917"/>
      <c r="CR121" s="917"/>
      <c r="CS121" s="917"/>
      <c r="CT121" s="917"/>
      <c r="CU121" s="917"/>
      <c r="CV121" s="917"/>
      <c r="CW121" s="917"/>
      <c r="CX121" s="917"/>
      <c r="CY121" s="917"/>
      <c r="CZ121" s="917"/>
      <c r="DA121" s="917"/>
      <c r="DB121" s="917"/>
      <c r="DC121" s="917"/>
      <c r="DD121" s="917"/>
      <c r="DE121" s="917"/>
      <c r="DF121" s="918"/>
      <c r="DG121" s="894">
        <v>80574</v>
      </c>
      <c r="DH121" s="895"/>
      <c r="DI121" s="895"/>
      <c r="DJ121" s="895"/>
      <c r="DK121" s="895"/>
      <c r="DL121" s="895">
        <v>76280</v>
      </c>
      <c r="DM121" s="895"/>
      <c r="DN121" s="895"/>
      <c r="DO121" s="895"/>
      <c r="DP121" s="895"/>
      <c r="DQ121" s="895">
        <v>71904</v>
      </c>
      <c r="DR121" s="895"/>
      <c r="DS121" s="895"/>
      <c r="DT121" s="895"/>
      <c r="DU121" s="895"/>
      <c r="DV121" s="872">
        <v>4.8</v>
      </c>
      <c r="DW121" s="872"/>
      <c r="DX121" s="872"/>
      <c r="DY121" s="872"/>
      <c r="DZ121" s="873"/>
    </row>
    <row r="122" spans="1:130" s="246" customFormat="1" ht="26.25" customHeight="1" x14ac:dyDescent="0.15">
      <c r="A122" s="898"/>
      <c r="B122" s="899"/>
      <c r="C122" s="902" t="s">
        <v>459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182</v>
      </c>
      <c r="AB122" s="858"/>
      <c r="AC122" s="858"/>
      <c r="AD122" s="858"/>
      <c r="AE122" s="859"/>
      <c r="AF122" s="860" t="s">
        <v>182</v>
      </c>
      <c r="AG122" s="858"/>
      <c r="AH122" s="858"/>
      <c r="AI122" s="858"/>
      <c r="AJ122" s="859"/>
      <c r="AK122" s="860" t="s">
        <v>182</v>
      </c>
      <c r="AL122" s="858"/>
      <c r="AM122" s="858"/>
      <c r="AN122" s="858"/>
      <c r="AO122" s="859"/>
      <c r="AP122" s="905" t="s">
        <v>182</v>
      </c>
      <c r="AQ122" s="906"/>
      <c r="AR122" s="906"/>
      <c r="AS122" s="906"/>
      <c r="AT122" s="907"/>
      <c r="AU122" s="967"/>
      <c r="AV122" s="968"/>
      <c r="AW122" s="968"/>
      <c r="AX122" s="968"/>
      <c r="AY122" s="969"/>
      <c r="AZ122" s="960" t="s">
        <v>482</v>
      </c>
      <c r="BA122" s="961"/>
      <c r="BB122" s="961"/>
      <c r="BC122" s="961"/>
      <c r="BD122" s="961"/>
      <c r="BE122" s="961"/>
      <c r="BF122" s="961"/>
      <c r="BG122" s="961"/>
      <c r="BH122" s="961"/>
      <c r="BI122" s="961"/>
      <c r="BJ122" s="961"/>
      <c r="BK122" s="961"/>
      <c r="BL122" s="961"/>
      <c r="BM122" s="961"/>
      <c r="BN122" s="961"/>
      <c r="BO122" s="961"/>
      <c r="BP122" s="962"/>
      <c r="BQ122" s="963">
        <v>2612618</v>
      </c>
      <c r="BR122" s="926"/>
      <c r="BS122" s="926"/>
      <c r="BT122" s="926"/>
      <c r="BU122" s="926"/>
      <c r="BV122" s="926">
        <v>2649242</v>
      </c>
      <c r="BW122" s="926"/>
      <c r="BX122" s="926"/>
      <c r="BY122" s="926"/>
      <c r="BZ122" s="926"/>
      <c r="CA122" s="926">
        <v>2762117</v>
      </c>
      <c r="CB122" s="926"/>
      <c r="CC122" s="926"/>
      <c r="CD122" s="926"/>
      <c r="CE122" s="926"/>
      <c r="CF122" s="927">
        <v>183.4</v>
      </c>
      <c r="CG122" s="928"/>
      <c r="CH122" s="928"/>
      <c r="CI122" s="928"/>
      <c r="CJ122" s="928"/>
      <c r="CK122" s="950"/>
      <c r="CL122" s="936"/>
      <c r="CM122" s="936"/>
      <c r="CN122" s="936"/>
      <c r="CO122" s="937"/>
      <c r="CP122" s="916" t="s">
        <v>411</v>
      </c>
      <c r="CQ122" s="917"/>
      <c r="CR122" s="917"/>
      <c r="CS122" s="917"/>
      <c r="CT122" s="917"/>
      <c r="CU122" s="917"/>
      <c r="CV122" s="917"/>
      <c r="CW122" s="917"/>
      <c r="CX122" s="917"/>
      <c r="CY122" s="917"/>
      <c r="CZ122" s="917"/>
      <c r="DA122" s="917"/>
      <c r="DB122" s="917"/>
      <c r="DC122" s="917"/>
      <c r="DD122" s="917"/>
      <c r="DE122" s="917"/>
      <c r="DF122" s="918"/>
      <c r="DG122" s="894">
        <v>28232</v>
      </c>
      <c r="DH122" s="895"/>
      <c r="DI122" s="895"/>
      <c r="DJ122" s="895"/>
      <c r="DK122" s="895"/>
      <c r="DL122" s="895">
        <v>25564</v>
      </c>
      <c r="DM122" s="895"/>
      <c r="DN122" s="895"/>
      <c r="DO122" s="895"/>
      <c r="DP122" s="895"/>
      <c r="DQ122" s="895">
        <v>22830</v>
      </c>
      <c r="DR122" s="895"/>
      <c r="DS122" s="895"/>
      <c r="DT122" s="895"/>
      <c r="DU122" s="895"/>
      <c r="DV122" s="872">
        <v>1.5</v>
      </c>
      <c r="DW122" s="872"/>
      <c r="DX122" s="872"/>
      <c r="DY122" s="872"/>
      <c r="DZ122" s="873"/>
    </row>
    <row r="123" spans="1:130" s="246" customFormat="1" ht="26.25" customHeight="1" x14ac:dyDescent="0.15">
      <c r="A123" s="898"/>
      <c r="B123" s="899"/>
      <c r="C123" s="902" t="s">
        <v>465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4590</v>
      </c>
      <c r="AB123" s="858"/>
      <c r="AC123" s="858"/>
      <c r="AD123" s="858"/>
      <c r="AE123" s="859"/>
      <c r="AF123" s="860">
        <v>4561</v>
      </c>
      <c r="AG123" s="858"/>
      <c r="AH123" s="858"/>
      <c r="AI123" s="858"/>
      <c r="AJ123" s="859"/>
      <c r="AK123" s="860">
        <v>4534</v>
      </c>
      <c r="AL123" s="858"/>
      <c r="AM123" s="858"/>
      <c r="AN123" s="858"/>
      <c r="AO123" s="859"/>
      <c r="AP123" s="905">
        <v>0.3</v>
      </c>
      <c r="AQ123" s="906"/>
      <c r="AR123" s="906"/>
      <c r="AS123" s="906"/>
      <c r="AT123" s="907"/>
      <c r="AU123" s="970"/>
      <c r="AV123" s="971"/>
      <c r="AW123" s="971"/>
      <c r="AX123" s="971"/>
      <c r="AY123" s="971"/>
      <c r="AZ123" s="277" t="s">
        <v>191</v>
      </c>
      <c r="BA123" s="277"/>
      <c r="BB123" s="277"/>
      <c r="BC123" s="277"/>
      <c r="BD123" s="277"/>
      <c r="BE123" s="277"/>
      <c r="BF123" s="277"/>
      <c r="BG123" s="277"/>
      <c r="BH123" s="277"/>
      <c r="BI123" s="277"/>
      <c r="BJ123" s="277"/>
      <c r="BK123" s="277"/>
      <c r="BL123" s="277"/>
      <c r="BM123" s="277"/>
      <c r="BN123" s="277"/>
      <c r="BO123" s="958" t="s">
        <v>483</v>
      </c>
      <c r="BP123" s="959"/>
      <c r="BQ123" s="913">
        <v>4843632</v>
      </c>
      <c r="BR123" s="914"/>
      <c r="BS123" s="914"/>
      <c r="BT123" s="914"/>
      <c r="BU123" s="914"/>
      <c r="BV123" s="914">
        <v>5653831</v>
      </c>
      <c r="BW123" s="914"/>
      <c r="BX123" s="914"/>
      <c r="BY123" s="914"/>
      <c r="BZ123" s="914"/>
      <c r="CA123" s="914">
        <v>5496213</v>
      </c>
      <c r="CB123" s="914"/>
      <c r="CC123" s="914"/>
      <c r="CD123" s="914"/>
      <c r="CE123" s="914"/>
      <c r="CF123" s="824"/>
      <c r="CG123" s="825"/>
      <c r="CH123" s="825"/>
      <c r="CI123" s="825"/>
      <c r="CJ123" s="915"/>
      <c r="CK123" s="950"/>
      <c r="CL123" s="936"/>
      <c r="CM123" s="936"/>
      <c r="CN123" s="936"/>
      <c r="CO123" s="937"/>
      <c r="CP123" s="916" t="s">
        <v>484</v>
      </c>
      <c r="CQ123" s="917"/>
      <c r="CR123" s="917"/>
      <c r="CS123" s="917"/>
      <c r="CT123" s="917"/>
      <c r="CU123" s="917"/>
      <c r="CV123" s="917"/>
      <c r="CW123" s="917"/>
      <c r="CX123" s="917"/>
      <c r="CY123" s="917"/>
      <c r="CZ123" s="917"/>
      <c r="DA123" s="917"/>
      <c r="DB123" s="917"/>
      <c r="DC123" s="917"/>
      <c r="DD123" s="917"/>
      <c r="DE123" s="917"/>
      <c r="DF123" s="918"/>
      <c r="DG123" s="857" t="s">
        <v>182</v>
      </c>
      <c r="DH123" s="858"/>
      <c r="DI123" s="858"/>
      <c r="DJ123" s="858"/>
      <c r="DK123" s="859"/>
      <c r="DL123" s="860" t="s">
        <v>182</v>
      </c>
      <c r="DM123" s="858"/>
      <c r="DN123" s="858"/>
      <c r="DO123" s="858"/>
      <c r="DP123" s="859"/>
      <c r="DQ123" s="860">
        <v>775</v>
      </c>
      <c r="DR123" s="858"/>
      <c r="DS123" s="858"/>
      <c r="DT123" s="858"/>
      <c r="DU123" s="859"/>
      <c r="DV123" s="905">
        <v>0.1</v>
      </c>
      <c r="DW123" s="906"/>
      <c r="DX123" s="906"/>
      <c r="DY123" s="906"/>
      <c r="DZ123" s="907"/>
    </row>
    <row r="124" spans="1:130" s="246" customFormat="1" ht="26.25" customHeight="1" thickBot="1" x14ac:dyDescent="0.2">
      <c r="A124" s="898"/>
      <c r="B124" s="899"/>
      <c r="C124" s="902" t="s">
        <v>468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182</v>
      </c>
      <c r="AB124" s="858"/>
      <c r="AC124" s="858"/>
      <c r="AD124" s="858"/>
      <c r="AE124" s="859"/>
      <c r="AF124" s="860" t="s">
        <v>474</v>
      </c>
      <c r="AG124" s="858"/>
      <c r="AH124" s="858"/>
      <c r="AI124" s="858"/>
      <c r="AJ124" s="859"/>
      <c r="AK124" s="860" t="s">
        <v>182</v>
      </c>
      <c r="AL124" s="858"/>
      <c r="AM124" s="858"/>
      <c r="AN124" s="858"/>
      <c r="AO124" s="859"/>
      <c r="AP124" s="905" t="s">
        <v>453</v>
      </c>
      <c r="AQ124" s="906"/>
      <c r="AR124" s="906"/>
      <c r="AS124" s="906"/>
      <c r="AT124" s="907"/>
      <c r="AU124" s="908" t="s">
        <v>485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182</v>
      </c>
      <c r="BR124" s="912"/>
      <c r="BS124" s="912"/>
      <c r="BT124" s="912"/>
      <c r="BU124" s="912"/>
      <c r="BV124" s="912" t="s">
        <v>182</v>
      </c>
      <c r="BW124" s="912"/>
      <c r="BX124" s="912"/>
      <c r="BY124" s="912"/>
      <c r="BZ124" s="912"/>
      <c r="CA124" s="912" t="s">
        <v>474</v>
      </c>
      <c r="CB124" s="912"/>
      <c r="CC124" s="912"/>
      <c r="CD124" s="912"/>
      <c r="CE124" s="912"/>
      <c r="CF124" s="802"/>
      <c r="CG124" s="803"/>
      <c r="CH124" s="803"/>
      <c r="CI124" s="803"/>
      <c r="CJ124" s="943"/>
      <c r="CK124" s="951"/>
      <c r="CL124" s="951"/>
      <c r="CM124" s="951"/>
      <c r="CN124" s="951"/>
      <c r="CO124" s="952"/>
      <c r="CP124" s="916" t="s">
        <v>486</v>
      </c>
      <c r="CQ124" s="917"/>
      <c r="CR124" s="917"/>
      <c r="CS124" s="917"/>
      <c r="CT124" s="917"/>
      <c r="CU124" s="917"/>
      <c r="CV124" s="917"/>
      <c r="CW124" s="917"/>
      <c r="CX124" s="917"/>
      <c r="CY124" s="917"/>
      <c r="CZ124" s="917"/>
      <c r="DA124" s="917"/>
      <c r="DB124" s="917"/>
      <c r="DC124" s="917"/>
      <c r="DD124" s="917"/>
      <c r="DE124" s="917"/>
      <c r="DF124" s="918"/>
      <c r="DG124" s="840" t="s">
        <v>182</v>
      </c>
      <c r="DH124" s="841"/>
      <c r="DI124" s="841"/>
      <c r="DJ124" s="841"/>
      <c r="DK124" s="842"/>
      <c r="DL124" s="843" t="s">
        <v>182</v>
      </c>
      <c r="DM124" s="841"/>
      <c r="DN124" s="841"/>
      <c r="DO124" s="841"/>
      <c r="DP124" s="842"/>
      <c r="DQ124" s="843" t="s">
        <v>182</v>
      </c>
      <c r="DR124" s="841"/>
      <c r="DS124" s="841"/>
      <c r="DT124" s="841"/>
      <c r="DU124" s="842"/>
      <c r="DV124" s="929" t="s">
        <v>182</v>
      </c>
      <c r="DW124" s="930"/>
      <c r="DX124" s="930"/>
      <c r="DY124" s="930"/>
      <c r="DZ124" s="931"/>
    </row>
    <row r="125" spans="1:130" s="246" customFormat="1" ht="26.25" customHeight="1" x14ac:dyDescent="0.15">
      <c r="A125" s="898"/>
      <c r="B125" s="899"/>
      <c r="C125" s="902" t="s">
        <v>470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182</v>
      </c>
      <c r="AB125" s="858"/>
      <c r="AC125" s="858"/>
      <c r="AD125" s="858"/>
      <c r="AE125" s="859"/>
      <c r="AF125" s="860" t="s">
        <v>182</v>
      </c>
      <c r="AG125" s="858"/>
      <c r="AH125" s="858"/>
      <c r="AI125" s="858"/>
      <c r="AJ125" s="859"/>
      <c r="AK125" s="860" t="s">
        <v>474</v>
      </c>
      <c r="AL125" s="858"/>
      <c r="AM125" s="858"/>
      <c r="AN125" s="858"/>
      <c r="AO125" s="859"/>
      <c r="AP125" s="905" t="s">
        <v>453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487</v>
      </c>
      <c r="CL125" s="933"/>
      <c r="CM125" s="933"/>
      <c r="CN125" s="933"/>
      <c r="CO125" s="934"/>
      <c r="CP125" s="941" t="s">
        <v>488</v>
      </c>
      <c r="CQ125" s="886"/>
      <c r="CR125" s="886"/>
      <c r="CS125" s="886"/>
      <c r="CT125" s="886"/>
      <c r="CU125" s="886"/>
      <c r="CV125" s="886"/>
      <c r="CW125" s="886"/>
      <c r="CX125" s="886"/>
      <c r="CY125" s="886"/>
      <c r="CZ125" s="886"/>
      <c r="DA125" s="886"/>
      <c r="DB125" s="886"/>
      <c r="DC125" s="886"/>
      <c r="DD125" s="886"/>
      <c r="DE125" s="886"/>
      <c r="DF125" s="887"/>
      <c r="DG125" s="942" t="s">
        <v>182</v>
      </c>
      <c r="DH125" s="923"/>
      <c r="DI125" s="923"/>
      <c r="DJ125" s="923"/>
      <c r="DK125" s="923"/>
      <c r="DL125" s="923" t="s">
        <v>474</v>
      </c>
      <c r="DM125" s="923"/>
      <c r="DN125" s="923"/>
      <c r="DO125" s="923"/>
      <c r="DP125" s="923"/>
      <c r="DQ125" s="923" t="s">
        <v>182</v>
      </c>
      <c r="DR125" s="923"/>
      <c r="DS125" s="923"/>
      <c r="DT125" s="923"/>
      <c r="DU125" s="923"/>
      <c r="DV125" s="924" t="s">
        <v>182</v>
      </c>
      <c r="DW125" s="924"/>
      <c r="DX125" s="924"/>
      <c r="DY125" s="924"/>
      <c r="DZ125" s="925"/>
    </row>
    <row r="126" spans="1:130" s="246" customFormat="1" ht="26.25" customHeight="1" thickBot="1" x14ac:dyDescent="0.2">
      <c r="A126" s="898"/>
      <c r="B126" s="899"/>
      <c r="C126" s="902" t="s">
        <v>473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182</v>
      </c>
      <c r="AB126" s="858"/>
      <c r="AC126" s="858"/>
      <c r="AD126" s="858"/>
      <c r="AE126" s="859"/>
      <c r="AF126" s="860" t="s">
        <v>394</v>
      </c>
      <c r="AG126" s="858"/>
      <c r="AH126" s="858"/>
      <c r="AI126" s="858"/>
      <c r="AJ126" s="859"/>
      <c r="AK126" s="860" t="s">
        <v>182</v>
      </c>
      <c r="AL126" s="858"/>
      <c r="AM126" s="858"/>
      <c r="AN126" s="858"/>
      <c r="AO126" s="859"/>
      <c r="AP126" s="905" t="s">
        <v>474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489</v>
      </c>
      <c r="CQ126" s="828"/>
      <c r="CR126" s="828"/>
      <c r="CS126" s="828"/>
      <c r="CT126" s="828"/>
      <c r="CU126" s="828"/>
      <c r="CV126" s="828"/>
      <c r="CW126" s="828"/>
      <c r="CX126" s="828"/>
      <c r="CY126" s="828"/>
      <c r="CZ126" s="828"/>
      <c r="DA126" s="828"/>
      <c r="DB126" s="828"/>
      <c r="DC126" s="828"/>
      <c r="DD126" s="828"/>
      <c r="DE126" s="828"/>
      <c r="DF126" s="829"/>
      <c r="DG126" s="894" t="s">
        <v>182</v>
      </c>
      <c r="DH126" s="895"/>
      <c r="DI126" s="895"/>
      <c r="DJ126" s="895"/>
      <c r="DK126" s="895"/>
      <c r="DL126" s="895" t="s">
        <v>182</v>
      </c>
      <c r="DM126" s="895"/>
      <c r="DN126" s="895"/>
      <c r="DO126" s="895"/>
      <c r="DP126" s="895"/>
      <c r="DQ126" s="895" t="s">
        <v>182</v>
      </c>
      <c r="DR126" s="895"/>
      <c r="DS126" s="895"/>
      <c r="DT126" s="895"/>
      <c r="DU126" s="895"/>
      <c r="DV126" s="872" t="s">
        <v>182</v>
      </c>
      <c r="DW126" s="872"/>
      <c r="DX126" s="872"/>
      <c r="DY126" s="872"/>
      <c r="DZ126" s="873"/>
    </row>
    <row r="127" spans="1:130" s="246" customFormat="1" ht="26.25" customHeight="1" x14ac:dyDescent="0.15">
      <c r="A127" s="900"/>
      <c r="B127" s="901"/>
      <c r="C127" s="919" t="s">
        <v>490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129</v>
      </c>
      <c r="AB127" s="858"/>
      <c r="AC127" s="858"/>
      <c r="AD127" s="858"/>
      <c r="AE127" s="859"/>
      <c r="AF127" s="860">
        <v>101</v>
      </c>
      <c r="AG127" s="858"/>
      <c r="AH127" s="858"/>
      <c r="AI127" s="858"/>
      <c r="AJ127" s="859"/>
      <c r="AK127" s="860">
        <v>100</v>
      </c>
      <c r="AL127" s="858"/>
      <c r="AM127" s="858"/>
      <c r="AN127" s="858"/>
      <c r="AO127" s="859"/>
      <c r="AP127" s="905">
        <v>0</v>
      </c>
      <c r="AQ127" s="906"/>
      <c r="AR127" s="906"/>
      <c r="AS127" s="906"/>
      <c r="AT127" s="907"/>
      <c r="AU127" s="282"/>
      <c r="AV127" s="282"/>
      <c r="AW127" s="282"/>
      <c r="AX127" s="922" t="s">
        <v>491</v>
      </c>
      <c r="AY127" s="890"/>
      <c r="AZ127" s="890"/>
      <c r="BA127" s="890"/>
      <c r="BB127" s="890"/>
      <c r="BC127" s="890"/>
      <c r="BD127" s="890"/>
      <c r="BE127" s="891"/>
      <c r="BF127" s="889" t="s">
        <v>492</v>
      </c>
      <c r="BG127" s="890"/>
      <c r="BH127" s="890"/>
      <c r="BI127" s="890"/>
      <c r="BJ127" s="890"/>
      <c r="BK127" s="890"/>
      <c r="BL127" s="891"/>
      <c r="BM127" s="889" t="s">
        <v>493</v>
      </c>
      <c r="BN127" s="890"/>
      <c r="BO127" s="890"/>
      <c r="BP127" s="890"/>
      <c r="BQ127" s="890"/>
      <c r="BR127" s="890"/>
      <c r="BS127" s="891"/>
      <c r="BT127" s="889" t="s">
        <v>494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495</v>
      </c>
      <c r="CQ127" s="828"/>
      <c r="CR127" s="828"/>
      <c r="CS127" s="828"/>
      <c r="CT127" s="828"/>
      <c r="CU127" s="828"/>
      <c r="CV127" s="828"/>
      <c r="CW127" s="828"/>
      <c r="CX127" s="828"/>
      <c r="CY127" s="828"/>
      <c r="CZ127" s="828"/>
      <c r="DA127" s="828"/>
      <c r="DB127" s="828"/>
      <c r="DC127" s="828"/>
      <c r="DD127" s="828"/>
      <c r="DE127" s="828"/>
      <c r="DF127" s="829"/>
      <c r="DG127" s="894" t="s">
        <v>394</v>
      </c>
      <c r="DH127" s="895"/>
      <c r="DI127" s="895"/>
      <c r="DJ127" s="895"/>
      <c r="DK127" s="895"/>
      <c r="DL127" s="895" t="s">
        <v>182</v>
      </c>
      <c r="DM127" s="895"/>
      <c r="DN127" s="895"/>
      <c r="DO127" s="895"/>
      <c r="DP127" s="895"/>
      <c r="DQ127" s="895" t="s">
        <v>182</v>
      </c>
      <c r="DR127" s="895"/>
      <c r="DS127" s="895"/>
      <c r="DT127" s="895"/>
      <c r="DU127" s="895"/>
      <c r="DV127" s="872" t="s">
        <v>182</v>
      </c>
      <c r="DW127" s="872"/>
      <c r="DX127" s="872"/>
      <c r="DY127" s="872"/>
      <c r="DZ127" s="873"/>
    </row>
    <row r="128" spans="1:130" s="246" customFormat="1" ht="26.25" customHeight="1" thickBot="1" x14ac:dyDescent="0.2">
      <c r="A128" s="874" t="s">
        <v>496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497</v>
      </c>
      <c r="X128" s="876"/>
      <c r="Y128" s="876"/>
      <c r="Z128" s="877"/>
      <c r="AA128" s="878">
        <v>9205</v>
      </c>
      <c r="AB128" s="879"/>
      <c r="AC128" s="879"/>
      <c r="AD128" s="879"/>
      <c r="AE128" s="880"/>
      <c r="AF128" s="881">
        <v>9073</v>
      </c>
      <c r="AG128" s="879"/>
      <c r="AH128" s="879"/>
      <c r="AI128" s="879"/>
      <c r="AJ128" s="880"/>
      <c r="AK128" s="881">
        <v>8898</v>
      </c>
      <c r="AL128" s="879"/>
      <c r="AM128" s="879"/>
      <c r="AN128" s="879"/>
      <c r="AO128" s="880"/>
      <c r="AP128" s="882"/>
      <c r="AQ128" s="883"/>
      <c r="AR128" s="883"/>
      <c r="AS128" s="883"/>
      <c r="AT128" s="884"/>
      <c r="AU128" s="282"/>
      <c r="AV128" s="282"/>
      <c r="AW128" s="282"/>
      <c r="AX128" s="885" t="s">
        <v>498</v>
      </c>
      <c r="AY128" s="886"/>
      <c r="AZ128" s="886"/>
      <c r="BA128" s="886"/>
      <c r="BB128" s="886"/>
      <c r="BC128" s="886"/>
      <c r="BD128" s="886"/>
      <c r="BE128" s="887"/>
      <c r="BF128" s="864" t="s">
        <v>182</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499</v>
      </c>
      <c r="CQ128" s="806"/>
      <c r="CR128" s="806"/>
      <c r="CS128" s="806"/>
      <c r="CT128" s="806"/>
      <c r="CU128" s="806"/>
      <c r="CV128" s="806"/>
      <c r="CW128" s="806"/>
      <c r="CX128" s="806"/>
      <c r="CY128" s="806"/>
      <c r="CZ128" s="806"/>
      <c r="DA128" s="806"/>
      <c r="DB128" s="806"/>
      <c r="DC128" s="806"/>
      <c r="DD128" s="806"/>
      <c r="DE128" s="806"/>
      <c r="DF128" s="807"/>
      <c r="DG128" s="868">
        <v>18000</v>
      </c>
      <c r="DH128" s="869"/>
      <c r="DI128" s="869"/>
      <c r="DJ128" s="869"/>
      <c r="DK128" s="869"/>
      <c r="DL128" s="869">
        <v>7500</v>
      </c>
      <c r="DM128" s="869"/>
      <c r="DN128" s="869"/>
      <c r="DO128" s="869"/>
      <c r="DP128" s="869"/>
      <c r="DQ128" s="869">
        <v>36000</v>
      </c>
      <c r="DR128" s="869"/>
      <c r="DS128" s="869"/>
      <c r="DT128" s="869"/>
      <c r="DU128" s="869"/>
      <c r="DV128" s="870">
        <v>2.4</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500</v>
      </c>
      <c r="X129" s="855"/>
      <c r="Y129" s="855"/>
      <c r="Z129" s="856"/>
      <c r="AA129" s="857">
        <v>1916731</v>
      </c>
      <c r="AB129" s="858"/>
      <c r="AC129" s="858"/>
      <c r="AD129" s="858"/>
      <c r="AE129" s="859"/>
      <c r="AF129" s="860">
        <v>1851359</v>
      </c>
      <c r="AG129" s="858"/>
      <c r="AH129" s="858"/>
      <c r="AI129" s="858"/>
      <c r="AJ129" s="859"/>
      <c r="AK129" s="860">
        <v>1796827</v>
      </c>
      <c r="AL129" s="858"/>
      <c r="AM129" s="858"/>
      <c r="AN129" s="858"/>
      <c r="AO129" s="859"/>
      <c r="AP129" s="861"/>
      <c r="AQ129" s="862"/>
      <c r="AR129" s="862"/>
      <c r="AS129" s="862"/>
      <c r="AT129" s="863"/>
      <c r="AU129" s="284"/>
      <c r="AV129" s="284"/>
      <c r="AW129" s="284"/>
      <c r="AX129" s="827" t="s">
        <v>501</v>
      </c>
      <c r="AY129" s="828"/>
      <c r="AZ129" s="828"/>
      <c r="BA129" s="828"/>
      <c r="BB129" s="828"/>
      <c r="BC129" s="828"/>
      <c r="BD129" s="828"/>
      <c r="BE129" s="829"/>
      <c r="BF129" s="847" t="s">
        <v>182</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503</v>
      </c>
      <c r="X130" s="855"/>
      <c r="Y130" s="855"/>
      <c r="Z130" s="856"/>
      <c r="AA130" s="857">
        <v>359437</v>
      </c>
      <c r="AB130" s="858"/>
      <c r="AC130" s="858"/>
      <c r="AD130" s="858"/>
      <c r="AE130" s="859"/>
      <c r="AF130" s="860">
        <v>345009</v>
      </c>
      <c r="AG130" s="858"/>
      <c r="AH130" s="858"/>
      <c r="AI130" s="858"/>
      <c r="AJ130" s="859"/>
      <c r="AK130" s="860">
        <v>290797</v>
      </c>
      <c r="AL130" s="858"/>
      <c r="AM130" s="858"/>
      <c r="AN130" s="858"/>
      <c r="AO130" s="859"/>
      <c r="AP130" s="861"/>
      <c r="AQ130" s="862"/>
      <c r="AR130" s="862"/>
      <c r="AS130" s="862"/>
      <c r="AT130" s="863"/>
      <c r="AU130" s="284"/>
      <c r="AV130" s="284"/>
      <c r="AW130" s="284"/>
      <c r="AX130" s="827" t="s">
        <v>504</v>
      </c>
      <c r="AY130" s="828"/>
      <c r="AZ130" s="828"/>
      <c r="BA130" s="828"/>
      <c r="BB130" s="828"/>
      <c r="BC130" s="828"/>
      <c r="BD130" s="828"/>
      <c r="BE130" s="829"/>
      <c r="BF130" s="830">
        <v>9.8000000000000007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505</v>
      </c>
      <c r="X131" s="838"/>
      <c r="Y131" s="838"/>
      <c r="Z131" s="839"/>
      <c r="AA131" s="840">
        <v>1557294</v>
      </c>
      <c r="AB131" s="841"/>
      <c r="AC131" s="841"/>
      <c r="AD131" s="841"/>
      <c r="AE131" s="842"/>
      <c r="AF131" s="843">
        <v>1506350</v>
      </c>
      <c r="AG131" s="841"/>
      <c r="AH131" s="841"/>
      <c r="AI131" s="841"/>
      <c r="AJ131" s="842"/>
      <c r="AK131" s="843">
        <v>1506030</v>
      </c>
      <c r="AL131" s="841"/>
      <c r="AM131" s="841"/>
      <c r="AN131" s="841"/>
      <c r="AO131" s="842"/>
      <c r="AP131" s="844"/>
      <c r="AQ131" s="845"/>
      <c r="AR131" s="845"/>
      <c r="AS131" s="845"/>
      <c r="AT131" s="846"/>
      <c r="AU131" s="284"/>
      <c r="AV131" s="284"/>
      <c r="AW131" s="284"/>
      <c r="AX131" s="805" t="s">
        <v>506</v>
      </c>
      <c r="AY131" s="806"/>
      <c r="AZ131" s="806"/>
      <c r="BA131" s="806"/>
      <c r="BB131" s="806"/>
      <c r="BC131" s="806"/>
      <c r="BD131" s="806"/>
      <c r="BE131" s="807"/>
      <c r="BF131" s="808" t="s">
        <v>182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508</v>
      </c>
      <c r="W132" s="818"/>
      <c r="X132" s="818"/>
      <c r="Y132" s="818"/>
      <c r="Z132" s="819"/>
      <c r="AA132" s="820">
        <v>10.33651963</v>
      </c>
      <c r="AB132" s="821"/>
      <c r="AC132" s="821"/>
      <c r="AD132" s="821"/>
      <c r="AE132" s="822"/>
      <c r="AF132" s="823">
        <v>10.46323896</v>
      </c>
      <c r="AG132" s="821"/>
      <c r="AH132" s="821"/>
      <c r="AI132" s="821"/>
      <c r="AJ132" s="822"/>
      <c r="AK132" s="823">
        <v>8.6141046330000002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509</v>
      </c>
      <c r="W133" s="797"/>
      <c r="X133" s="797"/>
      <c r="Y133" s="797"/>
      <c r="Z133" s="798"/>
      <c r="AA133" s="799">
        <v>10</v>
      </c>
      <c r="AB133" s="800"/>
      <c r="AC133" s="800"/>
      <c r="AD133" s="800"/>
      <c r="AE133" s="801"/>
      <c r="AF133" s="799">
        <v>10.199999999999999</v>
      </c>
      <c r="AG133" s="800"/>
      <c r="AH133" s="800"/>
      <c r="AI133" s="800"/>
      <c r="AJ133" s="801"/>
      <c r="AK133" s="799">
        <v>9.8000000000000007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mEnIactaogBcu4NWT6CLhMYBsDgLRooAAyDm2oKU4WofoT58B02qSl2NyECfDtQxyJxo3MWnfUkjTLnuVASHA==" saltValue="TLh3iaGZYf8bkNqgs3zb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5/gNckmye1XqrM2dlo5M+wAC3XtuExZeeacCU4rnb2uMSzgzrtA19aYI9z+8lwPwqAl5TyGEedmqCb/EVg2Yw==" saltValue="XQtgDqFu8YSYQhQCOYBI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d6vavdrSaRIGA/RLXB4U/2x0pF+8LJ/RoSw4Oe1Cd5zJVUet5uEJWKaXQTAoyAHhX0x7JruHZO3QSfr0Ud5Uw==" saltValue="xnmegsAd8zQteSc7ITMZpg=="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O21" sqref="AO21"/>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518</v>
      </c>
      <c r="AL9" s="1227"/>
      <c r="AM9" s="1227"/>
      <c r="AN9" s="1228"/>
      <c r="AO9" s="312">
        <v>578548</v>
      </c>
      <c r="AP9" s="312">
        <v>209771</v>
      </c>
      <c r="AQ9" s="313">
        <v>213574</v>
      </c>
      <c r="AR9" s="314">
        <v>-1.8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519</v>
      </c>
      <c r="AL10" s="1227"/>
      <c r="AM10" s="1227"/>
      <c r="AN10" s="1228"/>
      <c r="AO10" s="315">
        <v>32656</v>
      </c>
      <c r="AP10" s="315">
        <v>11840</v>
      </c>
      <c r="AQ10" s="316">
        <v>27269</v>
      </c>
      <c r="AR10" s="317">
        <v>-56.6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520</v>
      </c>
      <c r="AL11" s="1227"/>
      <c r="AM11" s="1227"/>
      <c r="AN11" s="1228"/>
      <c r="AO11" s="315">
        <v>55418</v>
      </c>
      <c r="AP11" s="315">
        <v>20094</v>
      </c>
      <c r="AQ11" s="316">
        <v>27363</v>
      </c>
      <c r="AR11" s="317">
        <v>-26.6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521</v>
      </c>
      <c r="AL12" s="1227"/>
      <c r="AM12" s="1227"/>
      <c r="AN12" s="1228"/>
      <c r="AO12" s="315" t="s">
        <v>522</v>
      </c>
      <c r="AP12" s="315" t="s">
        <v>522</v>
      </c>
      <c r="AQ12" s="316">
        <v>4914</v>
      </c>
      <c r="AR12" s="317" t="s">
        <v>522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523</v>
      </c>
      <c r="AL13" s="1227"/>
      <c r="AM13" s="1227"/>
      <c r="AN13" s="1228"/>
      <c r="AO13" s="315" t="s">
        <v>522</v>
      </c>
      <c r="AP13" s="315" t="s">
        <v>522</v>
      </c>
      <c r="AQ13" s="316" t="s">
        <v>522</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524</v>
      </c>
      <c r="AL14" s="1227"/>
      <c r="AM14" s="1227"/>
      <c r="AN14" s="1228"/>
      <c r="AO14" s="315">
        <v>29999</v>
      </c>
      <c r="AP14" s="315">
        <v>10877</v>
      </c>
      <c r="AQ14" s="316">
        <v>8817</v>
      </c>
      <c r="AR14" s="317">
        <v>23.4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525</v>
      </c>
      <c r="AL15" s="1227"/>
      <c r="AM15" s="1227"/>
      <c r="AN15" s="1228"/>
      <c r="AO15" s="315">
        <v>21562</v>
      </c>
      <c r="AP15" s="315">
        <v>7818</v>
      </c>
      <c r="AQ15" s="316">
        <v>5079</v>
      </c>
      <c r="AR15" s="317">
        <v>53.9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526</v>
      </c>
      <c r="AL16" s="1230"/>
      <c r="AM16" s="1230"/>
      <c r="AN16" s="1231"/>
      <c r="AO16" s="315">
        <v>-57226</v>
      </c>
      <c r="AP16" s="315">
        <v>-20749</v>
      </c>
      <c r="AQ16" s="316">
        <v>-19713</v>
      </c>
      <c r="AR16" s="317">
        <v>5.3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191</v>
      </c>
      <c r="AL17" s="1230"/>
      <c r="AM17" s="1230"/>
      <c r="AN17" s="1231"/>
      <c r="AO17" s="315">
        <v>660957</v>
      </c>
      <c r="AP17" s="315">
        <v>239651</v>
      </c>
      <c r="AQ17" s="316">
        <v>267304</v>
      </c>
      <c r="AR17" s="317">
        <v>-10.3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531</v>
      </c>
      <c r="AL21" s="1224"/>
      <c r="AM21" s="1224"/>
      <c r="AN21" s="1225"/>
      <c r="AO21" s="327">
        <v>22.48</v>
      </c>
      <c r="AP21" s="328">
        <v>25.06</v>
      </c>
      <c r="AQ21" s="329">
        <v>-2.58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532</v>
      </c>
      <c r="AL22" s="1224"/>
      <c r="AM22" s="1224"/>
      <c r="AN22" s="1225"/>
      <c r="AO22" s="332">
        <v>95.3</v>
      </c>
      <c r="AP22" s="333">
        <v>93.7</v>
      </c>
      <c r="AQ22" s="334">
        <v>1.6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536</v>
      </c>
      <c r="AL32" s="1215"/>
      <c r="AM32" s="1215"/>
      <c r="AN32" s="1216"/>
      <c r="AO32" s="342">
        <v>373246</v>
      </c>
      <c r="AP32" s="342">
        <v>135332</v>
      </c>
      <c r="AQ32" s="343">
        <v>151350</v>
      </c>
      <c r="AR32" s="344">
        <v>-10.6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537</v>
      </c>
      <c r="AL33" s="1215"/>
      <c r="AM33" s="1215"/>
      <c r="AN33" s="1216"/>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538</v>
      </c>
      <c r="AL34" s="1215"/>
      <c r="AM34" s="1215"/>
      <c r="AN34" s="1216"/>
      <c r="AO34" s="342" t="s">
        <v>522</v>
      </c>
      <c r="AP34" s="342" t="s">
        <v>522</v>
      </c>
      <c r="AQ34" s="343" t="s">
        <v>522</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539</v>
      </c>
      <c r="AL35" s="1215"/>
      <c r="AM35" s="1215"/>
      <c r="AN35" s="1216"/>
      <c r="AO35" s="342">
        <v>41392</v>
      </c>
      <c r="AP35" s="342">
        <v>15008</v>
      </c>
      <c r="AQ35" s="343">
        <v>30589</v>
      </c>
      <c r="AR35" s="344">
        <v>-50.9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540</v>
      </c>
      <c r="AL36" s="1215"/>
      <c r="AM36" s="1215"/>
      <c r="AN36" s="1216"/>
      <c r="AO36" s="342">
        <v>9476</v>
      </c>
      <c r="AP36" s="342">
        <v>3436</v>
      </c>
      <c r="AQ36" s="343">
        <v>6092</v>
      </c>
      <c r="AR36" s="344">
        <v>-43.6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541</v>
      </c>
      <c r="AL37" s="1215"/>
      <c r="AM37" s="1215"/>
      <c r="AN37" s="1216"/>
      <c r="AO37" s="342">
        <v>4634</v>
      </c>
      <c r="AP37" s="342">
        <v>1680</v>
      </c>
      <c r="AQ37" s="343">
        <v>1860</v>
      </c>
      <c r="AR37" s="344">
        <v>-9.6999999999999993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542</v>
      </c>
      <c r="AL38" s="1218"/>
      <c r="AM38" s="1218"/>
      <c r="AN38" s="1219"/>
      <c r="AO38" s="345">
        <v>678</v>
      </c>
      <c r="AP38" s="345">
        <v>246</v>
      </c>
      <c r="AQ38" s="346">
        <v>61</v>
      </c>
      <c r="AR38" s="334">
        <v>303.3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543</v>
      </c>
      <c r="AL39" s="1218"/>
      <c r="AM39" s="1218"/>
      <c r="AN39" s="1219"/>
      <c r="AO39" s="342">
        <v>-8898</v>
      </c>
      <c r="AP39" s="342">
        <v>-3226</v>
      </c>
      <c r="AQ39" s="343">
        <v>-9157</v>
      </c>
      <c r="AR39" s="344">
        <v>-64.8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544</v>
      </c>
      <c r="AL40" s="1215"/>
      <c r="AM40" s="1215"/>
      <c r="AN40" s="1216"/>
      <c r="AO40" s="342">
        <v>-290797</v>
      </c>
      <c r="AP40" s="342">
        <v>-105438</v>
      </c>
      <c r="AQ40" s="343">
        <v>-135364</v>
      </c>
      <c r="AR40" s="344">
        <v>-22.1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129731</v>
      </c>
      <c r="AP41" s="342">
        <v>47038</v>
      </c>
      <c r="AQ41" s="343">
        <v>45431</v>
      </c>
      <c r="AR41" s="344">
        <v>3.5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513</v>
      </c>
      <c r="AN49" s="1209" t="s">
        <v>548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1764026</v>
      </c>
      <c r="AN51" s="364">
        <v>552986</v>
      </c>
      <c r="AO51" s="365">
        <v>69.7</v>
      </c>
      <c r="AP51" s="366">
        <v>288550</v>
      </c>
      <c r="AQ51" s="367">
        <v>20.8</v>
      </c>
      <c r="AR51" s="368">
        <v>48.9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557933</v>
      </c>
      <c r="AN52" s="372">
        <v>174901</v>
      </c>
      <c r="AO52" s="373">
        <v>66.7</v>
      </c>
      <c r="AP52" s="374">
        <v>141525</v>
      </c>
      <c r="AQ52" s="375">
        <v>10.1</v>
      </c>
      <c r="AR52" s="376">
        <v>56.6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627482</v>
      </c>
      <c r="AN53" s="364">
        <v>205530</v>
      </c>
      <c r="AO53" s="365">
        <v>-62.8</v>
      </c>
      <c r="AP53" s="366">
        <v>287914</v>
      </c>
      <c r="AQ53" s="367">
        <v>-0.2</v>
      </c>
      <c r="AR53" s="368">
        <v>-62.6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332093</v>
      </c>
      <c r="AN54" s="372">
        <v>108776</v>
      </c>
      <c r="AO54" s="373">
        <v>-37.799999999999997</v>
      </c>
      <c r="AP54" s="374">
        <v>146531</v>
      </c>
      <c r="AQ54" s="375">
        <v>3.5</v>
      </c>
      <c r="AR54" s="376">
        <v>-41.3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562380</v>
      </c>
      <c r="AN55" s="364">
        <v>190896</v>
      </c>
      <c r="AO55" s="365">
        <v>-7.1</v>
      </c>
      <c r="AP55" s="366">
        <v>310300</v>
      </c>
      <c r="AQ55" s="367">
        <v>7.8</v>
      </c>
      <c r="AR55" s="368">
        <v>-14.9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321102</v>
      </c>
      <c r="AN56" s="372">
        <v>108996</v>
      </c>
      <c r="AO56" s="373">
        <v>0.2</v>
      </c>
      <c r="AP56" s="374">
        <v>157576</v>
      </c>
      <c r="AQ56" s="375">
        <v>7.5</v>
      </c>
      <c r="AR56" s="376">
        <v>-7.3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821887</v>
      </c>
      <c r="AN57" s="364">
        <v>286671</v>
      </c>
      <c r="AO57" s="365">
        <v>50.2</v>
      </c>
      <c r="AP57" s="366">
        <v>317319</v>
      </c>
      <c r="AQ57" s="367">
        <v>2.2999999999999998</v>
      </c>
      <c r="AR57" s="368">
        <v>47.9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549774</v>
      </c>
      <c r="AN58" s="372">
        <v>191759</v>
      </c>
      <c r="AO58" s="373">
        <v>75.900000000000006</v>
      </c>
      <c r="AP58" s="374">
        <v>164214</v>
      </c>
      <c r="AQ58" s="375">
        <v>4.2</v>
      </c>
      <c r="AR58" s="376">
        <v>71.7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743555</v>
      </c>
      <c r="AN59" s="364">
        <v>269599</v>
      </c>
      <c r="AO59" s="365">
        <v>-6</v>
      </c>
      <c r="AP59" s="366">
        <v>289738</v>
      </c>
      <c r="AQ59" s="367">
        <v>-8.6999999999999993</v>
      </c>
      <c r="AR59" s="368">
        <v>2.7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578926</v>
      </c>
      <c r="AN60" s="372">
        <v>209908</v>
      </c>
      <c r="AO60" s="373">
        <v>9.5</v>
      </c>
      <c r="AP60" s="374">
        <v>156238</v>
      </c>
      <c r="AQ60" s="375">
        <v>-4.9000000000000004</v>
      </c>
      <c r="AR60" s="376">
        <v>14.4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903866</v>
      </c>
      <c r="AN61" s="379">
        <v>301136</v>
      </c>
      <c r="AO61" s="380">
        <v>8.8000000000000007</v>
      </c>
      <c r="AP61" s="381">
        <v>298764</v>
      </c>
      <c r="AQ61" s="382">
        <v>4.4000000000000004</v>
      </c>
      <c r="AR61" s="368">
        <v>4.4000000000000004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467966</v>
      </c>
      <c r="AN62" s="372">
        <v>158868</v>
      </c>
      <c r="AO62" s="373">
        <v>22.9</v>
      </c>
      <c r="AP62" s="374">
        <v>153217</v>
      </c>
      <c r="AQ62" s="375">
        <v>4.0999999999999996</v>
      </c>
      <c r="AR62" s="376">
        <v>18.8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PJ5X83LEyyQ2vjbH//aybnNayrnbVX1GXftP9eAfP/7UeCr9DpILHIcy4B4fW7v9Y8E6tRUxP3vd36zXrNQXw==" saltValue="nhNA9oQU8r1HTPbekW1c+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GPSlXLLmcuuyO7A3sXFrtrF/g68bv1UQHgDSmsYJcsaIpkTiI8pWPJ+V4thFSIeZZzfZZVrbzJjbSFORHuF9Q==" saltValue="a2xXvQrAaP5Mr+n8DvR87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f1Z8HDv/rloMevnf88Iiu2IHkLsepbdR5MXgUIBtlqagsXVFmG/Y8F2WappneMI0n1xU6ixZ+v6A5IEtvR0Xg==" saltValue="hS9kHdabS+9W8FYogTN9c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2" t="s">
        <v>3</v>
      </c>
      <c r="D47" s="1232"/>
      <c r="E47" s="1233"/>
      <c r="F47" s="11">
        <v>19.649999999999999</v>
      </c>
      <c r="G47" s="12">
        <v>18.93</v>
      </c>
      <c r="H47" s="12">
        <v>19.87</v>
      </c>
      <c r="I47" s="12">
        <v>20.41</v>
      </c>
      <c r="J47" s="13">
        <v>24.04</v>
      </c>
    </row>
    <row r="48" spans="2:10" ht="57.75" customHeight="1" x14ac:dyDescent="0.15">
      <c r="B48" s="14"/>
      <c r="C48" s="1234" t="s">
        <v>4</v>
      </c>
      <c r="D48" s="1234"/>
      <c r="E48" s="1235"/>
      <c r="F48" s="15">
        <v>6.34</v>
      </c>
      <c r="G48" s="16">
        <v>5.1100000000000003</v>
      </c>
      <c r="H48" s="16">
        <v>5.41</v>
      </c>
      <c r="I48" s="16">
        <v>5.77</v>
      </c>
      <c r="J48" s="17">
        <v>5.75</v>
      </c>
    </row>
    <row r="49" spans="2:10" ht="57.75" customHeight="1" thickBot="1" x14ac:dyDescent="0.2">
      <c r="B49" s="18"/>
      <c r="C49" s="1236" t="s">
        <v>5</v>
      </c>
      <c r="D49" s="1236"/>
      <c r="E49" s="1237"/>
      <c r="F49" s="19" t="s">
        <v>569</v>
      </c>
      <c r="G49" s="20" t="s">
        <v>570</v>
      </c>
      <c r="H49" s="20">
        <v>0.19</v>
      </c>
      <c r="I49" s="20">
        <v>0.01</v>
      </c>
      <c r="J49" s="21">
        <v>2.82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FB5QvDA7HH8wenZtjAUHHgD+LSnojRVHcB846CMBc6/Obm0BV7Op15BDAubjjH0vVbyweg3qYCD1zLGN9d+xg==" saltValue="ZcNnhrjKZiCbJNdzEzfx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2020-03-10T00:50:16Z</cp:lastPrinted>
  <dcterms:created xsi:type="dcterms:W3CDTF">2020-02-10T05:28:46Z</dcterms:created>
  <dcterms:modified xsi:type="dcterms:W3CDTF">2020-09-30T07:33:30Z</dcterms:modified>
  <cp:category/>
</cp:coreProperties>
</file>