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750" windowWidth="18585" windowHeight="8280" activeTab="8"/>
  </bookViews>
  <sheets>
    <sheet name="第3-2表" sheetId="1" r:id="rId1"/>
    <sheet name="第3-3表" sheetId="2" r:id="rId2"/>
    <sheet name="第3-4表" sheetId="3" r:id="rId3"/>
    <sheet name="第3-4表(2)" sheetId="4" r:id="rId4"/>
    <sheet name="第3-5表" sheetId="5" r:id="rId5"/>
    <sheet name="第3-6表" sheetId="6" r:id="rId6"/>
    <sheet name="第3-7表" sheetId="7" r:id="rId7"/>
    <sheet name="第3-8表" sheetId="8" r:id="rId8"/>
    <sheet name="第3-9表" sheetId="9" r:id="rId9"/>
  </sheets>
  <definedNames>
    <definedName name="_xlnm.Print_Area" localSheetId="0">'第3-2表'!$A$1:$AD$29</definedName>
    <definedName name="_xlnm.Print_Area" localSheetId="1">'第3-3表'!$A$1:$AT$29</definedName>
    <definedName name="_xlnm.Print_Area" localSheetId="2">'第3-4表'!$A$1:$Y$27</definedName>
    <definedName name="_xlnm.Print_Area" localSheetId="4">'第3-5表'!$A$1:$AL$31</definedName>
    <definedName name="_xlnm.Print_Area" localSheetId="5">'第3-6表'!$A$1:$BH$31</definedName>
    <definedName name="_xlnm.Print_Area" localSheetId="6">'第3-7表'!$A$1:$M$27</definedName>
    <definedName name="_xlnm.Print_Area" localSheetId="7">'第3-8表'!$A$1:$BS$28</definedName>
    <definedName name="_xlnm.Print_Area" localSheetId="8">'第3-9表'!$A$1:$X$27</definedName>
    <definedName name="_xlnm.Print_Titles" localSheetId="0">'第3-2表'!$A:$A</definedName>
    <definedName name="_xlnm.Print_Titles" localSheetId="1">'第3-3表'!$A:$A</definedName>
    <definedName name="_xlnm.Print_Titles" localSheetId="2">'第3-4表'!$A:$A</definedName>
    <definedName name="_xlnm.Print_Titles" localSheetId="3">'第3-4表(2)'!$A:$A</definedName>
    <definedName name="_xlnm.Print_Titles" localSheetId="4">'第3-5表'!$A:$A</definedName>
    <definedName name="_xlnm.Print_Titles" localSheetId="5">'第3-6表'!$A:$A</definedName>
    <definedName name="_xlnm.Print_Titles" localSheetId="6">'第3-7表'!$A:$A</definedName>
    <definedName name="_xlnm.Print_Titles" localSheetId="7">'第3-8表'!$A:$A</definedName>
    <definedName name="_xlnm.Print_Titles" localSheetId="8">'第3-9表'!$A:$A</definedName>
  </definedNames>
  <calcPr fullCalcOnLoad="1"/>
</workbook>
</file>

<file path=xl/sharedStrings.xml><?xml version="1.0" encoding="utf-8"?>
<sst xmlns="http://schemas.openxmlformats.org/spreadsheetml/2006/main" count="1128" uniqueCount="746">
  <si>
    <t>　</t>
  </si>
  <si>
    <t>　(1)病院区分</t>
  </si>
  <si>
    <t>(3)</t>
  </si>
  <si>
    <t>(7)</t>
  </si>
  <si>
    <t>(1)</t>
  </si>
  <si>
    <t>(2)</t>
  </si>
  <si>
    <t>一般</t>
  </si>
  <si>
    <t>結核</t>
  </si>
  <si>
    <t>精神</t>
  </si>
  <si>
    <t>ア一般</t>
  </si>
  <si>
    <t>計</t>
  </si>
  <si>
    <t>立地</t>
  </si>
  <si>
    <t>ウ</t>
  </si>
  <si>
    <t>ア</t>
  </si>
  <si>
    <t>損益</t>
  </si>
  <si>
    <t>資本</t>
  </si>
  <si>
    <t>病院</t>
  </si>
  <si>
    <t>条件</t>
  </si>
  <si>
    <t>診療所数</t>
  </si>
  <si>
    <t>定数</t>
  </si>
  <si>
    <t>在籍人員</t>
  </si>
  <si>
    <t>病床数</t>
  </si>
  <si>
    <t>勘定</t>
  </si>
  <si>
    <t>下関市</t>
  </si>
  <si>
    <t>○</t>
  </si>
  <si>
    <t>有</t>
  </si>
  <si>
    <t>萩市</t>
  </si>
  <si>
    <t>光市</t>
  </si>
  <si>
    <t>美祢市</t>
  </si>
  <si>
    <t>(3)大 島 病 院</t>
  </si>
  <si>
    <t>（５）病院事業</t>
  </si>
  <si>
    <t>(2) 病  床  数</t>
  </si>
  <si>
    <t>(6)救急病院</t>
  </si>
  <si>
    <t>イ　高　看</t>
  </si>
  <si>
    <t>ウ　準　看</t>
  </si>
  <si>
    <t xml:space="preserve">   　 の告示  </t>
  </si>
  <si>
    <t>看護配置</t>
  </si>
  <si>
    <t>団体名</t>
  </si>
  <si>
    <t>症病床</t>
  </si>
  <si>
    <r>
      <t>構造(m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)</t>
    </r>
  </si>
  <si>
    <r>
      <t>木造(m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)</t>
    </r>
  </si>
  <si>
    <t>有　無</t>
  </si>
  <si>
    <t>　第３－２表　施設及び業務概況</t>
  </si>
  <si>
    <t>周南市</t>
  </si>
  <si>
    <t>イ療養</t>
  </si>
  <si>
    <t>ウ結核</t>
  </si>
  <si>
    <t>エ精神</t>
  </si>
  <si>
    <t>オ感染</t>
  </si>
  <si>
    <t>病床</t>
  </si>
  <si>
    <t>入院</t>
  </si>
  <si>
    <t>外来</t>
  </si>
  <si>
    <t>診療日数</t>
  </si>
  <si>
    <t>年延患者数</t>
  </si>
  <si>
    <t>(8)診療日数（日）患者数（人）</t>
  </si>
  <si>
    <t>(4)病院施設延面積</t>
  </si>
  <si>
    <t>(5)その他の施設</t>
  </si>
  <si>
    <t>(1)中央病院</t>
  </si>
  <si>
    <t>(2)豊浦病院</t>
  </si>
  <si>
    <t>(3)豊田中央病院</t>
  </si>
  <si>
    <t>(1)光総合病院</t>
  </si>
  <si>
    <t>(2)大和総合病院</t>
  </si>
  <si>
    <t>山陽小野田市</t>
  </si>
  <si>
    <t>有</t>
  </si>
  <si>
    <t>周防大島町</t>
  </si>
  <si>
    <t>(1)東 和 病 院</t>
  </si>
  <si>
    <t xml:space="preserve">(2)橘 病 院 </t>
  </si>
  <si>
    <t>岩国市</t>
  </si>
  <si>
    <t>(1)錦中央病院</t>
  </si>
  <si>
    <t>(2)美和病院</t>
  </si>
  <si>
    <t>10:1</t>
  </si>
  <si>
    <t>10:1</t>
  </si>
  <si>
    <t>15:1</t>
  </si>
  <si>
    <t>(2)美東病院</t>
  </si>
  <si>
    <t>(1)市立病院</t>
  </si>
  <si>
    <t>7:1</t>
  </si>
  <si>
    <r>
      <t>鉄筋コンクリ
ート造　(m</t>
    </r>
    <r>
      <rPr>
        <vertAlign val="superscript"/>
        <sz val="9"/>
        <rFont val="ＭＳ ゴシック"/>
        <family val="3"/>
      </rPr>
      <t>2</t>
    </r>
    <r>
      <rPr>
        <sz val="9"/>
        <rFont val="ＭＳ ゴシック"/>
        <family val="3"/>
      </rPr>
      <t>)</t>
    </r>
  </si>
  <si>
    <t>イ 耐火</t>
  </si>
  <si>
    <r>
      <t xml:space="preserve">ア </t>
    </r>
    <r>
      <rPr>
        <sz val="9"/>
        <rFont val="ＭＳ ゴシック"/>
        <family val="3"/>
      </rPr>
      <t>鉄骨鉄筋
　 　又は</t>
    </r>
  </si>
  <si>
    <t>09-01-07</t>
  </si>
  <si>
    <t>09-01-08</t>
  </si>
  <si>
    <t>09-01-09</t>
  </si>
  <si>
    <t>09-01-10</t>
  </si>
  <si>
    <t>09-01-11</t>
  </si>
  <si>
    <t>09-01-12</t>
  </si>
  <si>
    <t>09-01-13</t>
  </si>
  <si>
    <t>09-01-14</t>
  </si>
  <si>
    <t>09-01-15</t>
  </si>
  <si>
    <t>09-01-16</t>
  </si>
  <si>
    <t>09-01-18</t>
  </si>
  <si>
    <t>09-01-19</t>
  </si>
  <si>
    <t>09-01-20</t>
  </si>
  <si>
    <t>09-01-21</t>
  </si>
  <si>
    <t>09-01-22</t>
  </si>
  <si>
    <t>09-01-23</t>
  </si>
  <si>
    <t>09-01-24</t>
  </si>
  <si>
    <t>09-01-26</t>
  </si>
  <si>
    <t>09-01-29</t>
  </si>
  <si>
    <t>09-01-30</t>
  </si>
  <si>
    <t>09-01-31</t>
  </si>
  <si>
    <t>09-01-32</t>
  </si>
  <si>
    <t>09-01-35</t>
  </si>
  <si>
    <t>09-01-36</t>
  </si>
  <si>
    <t>09-01-34</t>
  </si>
  <si>
    <t>15:1</t>
  </si>
  <si>
    <t>（５）病院事業</t>
  </si>
  <si>
    <t>（単位：千円、％）</t>
  </si>
  <si>
    <t>総収益</t>
  </si>
  <si>
    <t>総費用</t>
  </si>
  <si>
    <t>他会計繰入金対経常収益
比率</t>
  </si>
  <si>
    <t>（Ａ）</t>
  </si>
  <si>
    <t>医業収益</t>
  </si>
  <si>
    <t>医業外収益</t>
  </si>
  <si>
    <t>（Ｄ）</t>
  </si>
  <si>
    <t>医業費用</t>
  </si>
  <si>
    <t>医業外費用</t>
  </si>
  <si>
    <t>経常利益</t>
  </si>
  <si>
    <t>経常損失</t>
  </si>
  <si>
    <t>特別利益</t>
  </si>
  <si>
    <t>特別損失</t>
  </si>
  <si>
    <t>純利益</t>
  </si>
  <si>
    <t>純損失</t>
  </si>
  <si>
    <t>団体名</t>
  </si>
  <si>
    <t>（△）</t>
  </si>
  <si>
    <t>他会計</t>
  </si>
  <si>
    <t>固定資産</t>
  </si>
  <si>
    <t>職員</t>
  </si>
  <si>
    <t>(B)+(C)+(G)</t>
  </si>
  <si>
    <t>（Ｂ）</t>
  </si>
  <si>
    <t>入院収益</t>
  </si>
  <si>
    <t>外来収益</t>
  </si>
  <si>
    <t>その他　　　　医業収益</t>
  </si>
  <si>
    <t>（Ｃ）</t>
  </si>
  <si>
    <t>受取利息及び　配当金</t>
  </si>
  <si>
    <t>県補助金</t>
  </si>
  <si>
    <t>その他の医業外収益</t>
  </si>
  <si>
    <t>(E)+(F)+(H)</t>
  </si>
  <si>
    <t>（Ｅ）</t>
  </si>
  <si>
    <t>材料費</t>
  </si>
  <si>
    <t>（Ｆ）</t>
  </si>
  <si>
    <t>支払利息</t>
  </si>
  <si>
    <t>｛[(B)+(C)]-[(E)+(F)]}</t>
  </si>
  <si>
    <t>（Ｇ）</t>
  </si>
  <si>
    <t>繰入金</t>
  </si>
  <si>
    <t>売却益</t>
  </si>
  <si>
    <t>その他</t>
  </si>
  <si>
    <t>（Ｈ）</t>
  </si>
  <si>
    <t>給与費</t>
  </si>
  <si>
    <t>(A)-(D)</t>
  </si>
  <si>
    <t>岩国市</t>
  </si>
  <si>
    <t xml:space="preserve">(1)東和病院  </t>
  </si>
  <si>
    <t xml:space="preserve">(2)橘病院 </t>
  </si>
  <si>
    <t>　第３－３表　損益計算書の状況</t>
  </si>
  <si>
    <t>前年度繰越利益
剰余金
（又は前年
繰越欠損金）</t>
  </si>
  <si>
    <t>当年度未処分
利益剰余金
（又は当年度
未処理欠損金）</t>
  </si>
  <si>
    <t>他会計繰入
金再掲
（特別利益
を除く）</t>
  </si>
  <si>
    <t>経常収益
対経常費用
比率</t>
  </si>
  <si>
    <t>医業収益
対医業費用
比率</t>
  </si>
  <si>
    <t>他会計繰入金
対医業収益
比率</t>
  </si>
  <si>
    <t>他会計
負担金</t>
  </si>
  <si>
    <t>看護学院
収益</t>
  </si>
  <si>
    <t>国庫
補助金</t>
  </si>
  <si>
    <t>他会計
補助金</t>
  </si>
  <si>
    <t>職員
給与費</t>
  </si>
  <si>
    <t>減価
償却費</t>
  </si>
  <si>
    <t>その他
医業費用</t>
  </si>
  <si>
    <t>企業債
取扱
諸費</t>
  </si>
  <si>
    <t>看護
学院費</t>
  </si>
  <si>
    <t>繰延勘定
償却</t>
  </si>
  <si>
    <t>その他
医業外費用</t>
  </si>
  <si>
    <t>20-01-01</t>
  </si>
  <si>
    <t>20-01-02</t>
  </si>
  <si>
    <t>20-01-03</t>
  </si>
  <si>
    <t>20-01-04</t>
  </si>
  <si>
    <t>20-01-12</t>
  </si>
  <si>
    <t>20-01-13</t>
  </si>
  <si>
    <t>20-01-14</t>
  </si>
  <si>
    <t>20-01-15</t>
  </si>
  <si>
    <t>20-01-16</t>
  </si>
  <si>
    <t>20-01-17</t>
  </si>
  <si>
    <t>20-01-18</t>
  </si>
  <si>
    <t>20-01-19</t>
  </si>
  <si>
    <t>20-01-20</t>
  </si>
  <si>
    <t>20-01-21</t>
  </si>
  <si>
    <t>20-01-22</t>
  </si>
  <si>
    <t>20-01-23</t>
  </si>
  <si>
    <t>20-01-24</t>
  </si>
  <si>
    <t>20-01-25</t>
  </si>
  <si>
    <t>20-01-26</t>
  </si>
  <si>
    <t>20-01-27</t>
  </si>
  <si>
    <t>20-01-30</t>
  </si>
  <si>
    <t>20-01-37</t>
  </si>
  <si>
    <t>20-01-38</t>
  </si>
  <si>
    <t>20-01-39</t>
  </si>
  <si>
    <t>20-01-40</t>
  </si>
  <si>
    <t>20-01-41</t>
  </si>
  <si>
    <t>20-01-42</t>
  </si>
  <si>
    <t>20-01-43</t>
  </si>
  <si>
    <t>20-01-44</t>
  </si>
  <si>
    <t>20-01-45</t>
  </si>
  <si>
    <t>20-01-46</t>
  </si>
  <si>
    <t>20-01-47</t>
  </si>
  <si>
    <t>20-01-48</t>
  </si>
  <si>
    <t>20-01-49</t>
  </si>
  <si>
    <t>20-01-50</t>
  </si>
  <si>
    <t>20-01-51</t>
  </si>
  <si>
    <t>20-01-52</t>
  </si>
  <si>
    <t>20-01-53</t>
  </si>
  <si>
    <t>20-01-54</t>
  </si>
  <si>
    <t>20-01-55</t>
  </si>
  <si>
    <t>20-02-03</t>
  </si>
  <si>
    <t>-</t>
  </si>
  <si>
    <t>(3)大島病院</t>
  </si>
  <si>
    <t>（単位：千円）</t>
  </si>
  <si>
    <t>基本給</t>
  </si>
  <si>
    <t>手当</t>
  </si>
  <si>
    <t>賃金</t>
  </si>
  <si>
    <t>退職給与金</t>
  </si>
  <si>
    <t>法定福利費</t>
  </si>
  <si>
    <t>企業債利息</t>
  </si>
  <si>
    <t>一時借入金</t>
  </si>
  <si>
    <t>減価償却費</t>
  </si>
  <si>
    <t>光熱水費</t>
  </si>
  <si>
    <t>通信運搬費</t>
  </si>
  <si>
    <t>修繕費</t>
  </si>
  <si>
    <t>委託料</t>
  </si>
  <si>
    <t>薬品費</t>
  </si>
  <si>
    <t>給食材料費</t>
  </si>
  <si>
    <t>費用合計</t>
  </si>
  <si>
    <t>経常費用</t>
  </si>
  <si>
    <t>利息</t>
  </si>
  <si>
    <t>借入金利息</t>
  </si>
  <si>
    <t>投薬</t>
  </si>
  <si>
    <t>注射</t>
  </si>
  <si>
    <t>小計</t>
  </si>
  <si>
    <t>（患者用）</t>
  </si>
  <si>
    <t>１～１０</t>
  </si>
  <si>
    <t xml:space="preserve">(1)東和病院  </t>
  </si>
  <si>
    <t>(2)橘病院</t>
  </si>
  <si>
    <t>(3)大島病院</t>
  </si>
  <si>
    <t>　第３－４表　費用構成の状況</t>
  </si>
  <si>
    <t>その他医療
材料費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</si>
  <si>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</si>
  <si>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</si>
  <si>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</si>
  <si>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</si>
  <si>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</si>
  <si>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</si>
  <si>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</si>
  <si>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</si>
  <si>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</si>
  <si>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</si>
  <si>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</si>
  <si>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21-01-13</t>
  </si>
  <si>
    <t>21-01-14</t>
  </si>
  <si>
    <t>21-01-15</t>
  </si>
  <si>
    <t>21-01-19</t>
  </si>
  <si>
    <t>21-01-20</t>
  </si>
  <si>
    <t>21-01-21</t>
  </si>
  <si>
    <t>21-01-22</t>
  </si>
  <si>
    <t>21-01-23</t>
  </si>
  <si>
    <t>21-01-24</t>
  </si>
  <si>
    <t>21-01-25</t>
  </si>
  <si>
    <t>21-01-28</t>
  </si>
  <si>
    <t>21-01-29</t>
  </si>
  <si>
    <t>21-01-57</t>
  </si>
  <si>
    <t>費　　　用　　　構　　　成　　　比　　　率</t>
  </si>
  <si>
    <t>医　　業　　収　　益　　に　　対　　す　　る　　比　　率</t>
  </si>
  <si>
    <t>減価</t>
  </si>
  <si>
    <t>光熱</t>
  </si>
  <si>
    <t>通信</t>
  </si>
  <si>
    <t>医療</t>
  </si>
  <si>
    <t>給食</t>
  </si>
  <si>
    <t>費用</t>
  </si>
  <si>
    <t>うち</t>
  </si>
  <si>
    <t>支払</t>
  </si>
  <si>
    <t>給与費</t>
  </si>
  <si>
    <t>償却費</t>
  </si>
  <si>
    <t>水費</t>
  </si>
  <si>
    <t>運搬費</t>
  </si>
  <si>
    <t>合計</t>
  </si>
  <si>
    <t>　第３－４表 費用構成の状況</t>
  </si>
  <si>
    <t>うち</t>
  </si>
  <si>
    <t>支 払</t>
  </si>
  <si>
    <t>企業債
利息</t>
  </si>
  <si>
    <t>利 息</t>
  </si>
  <si>
    <t xml:space="preserve">(2)橘病院 </t>
  </si>
  <si>
    <t>(3)大島病院</t>
  </si>
  <si>
    <t>資　　　　本　　　　的　　　　収　　　　入</t>
  </si>
  <si>
    <t>資　　　　本　　　　的　　　　支　　　　　出</t>
  </si>
  <si>
    <t>補　　　　　て　　　　　ん　　　　　財　　　　　源</t>
  </si>
  <si>
    <t>２</t>
  </si>
  <si>
    <t>３</t>
  </si>
  <si>
    <t>４</t>
  </si>
  <si>
    <t>５</t>
  </si>
  <si>
    <t>差引</t>
  </si>
  <si>
    <t>１</t>
  </si>
  <si>
    <t>６</t>
  </si>
  <si>
    <t>７</t>
  </si>
  <si>
    <t>前年度同</t>
  </si>
  <si>
    <t>純計</t>
  </si>
  <si>
    <t>へ繰越され</t>
  </si>
  <si>
    <t>意等債で</t>
  </si>
  <si>
    <t>他会計からの</t>
  </si>
  <si>
    <t>補てん財</t>
  </si>
  <si>
    <t>建設改良のた</t>
  </si>
  <si>
    <t>る支出の</t>
  </si>
  <si>
    <t>今年度</t>
  </si>
  <si>
    <t>(a)-{(b)+(c)}</t>
  </si>
  <si>
    <t>建設改良のため</t>
  </si>
  <si>
    <t>長期借入金</t>
  </si>
  <si>
    <t>他会計への</t>
  </si>
  <si>
    <t>１～５</t>
  </si>
  <si>
    <t>差額</t>
  </si>
  <si>
    <t>不足額(△)</t>
  </si>
  <si>
    <t>繰越利益剰余</t>
  </si>
  <si>
    <t>積立金取</t>
  </si>
  <si>
    <t>繰越工事</t>
  </si>
  <si>
    <t>１～７</t>
  </si>
  <si>
    <t>源不足額</t>
  </si>
  <si>
    <t>企業債</t>
  </si>
  <si>
    <t>めの企業債</t>
  </si>
  <si>
    <t>売却代金</t>
  </si>
  <si>
    <t>財源充当額</t>
  </si>
  <si>
    <t>収入分　　　　</t>
  </si>
  <si>
    <t>職員給与費</t>
  </si>
  <si>
    <t>建設利息</t>
  </si>
  <si>
    <t>ための企業債</t>
  </si>
  <si>
    <t>返還額</t>
  </si>
  <si>
    <t>支出金</t>
  </si>
  <si>
    <t>勘定留保資金</t>
  </si>
  <si>
    <t>金処分額</t>
  </si>
  <si>
    <t>剰余金処分額</t>
  </si>
  <si>
    <t>りくずし額</t>
  </si>
  <si>
    <t>資金</t>
  </si>
  <si>
    <t>(△)</t>
  </si>
  <si>
    <t>(a)</t>
  </si>
  <si>
    <t>(b)</t>
  </si>
  <si>
    <t>(c)</t>
  </si>
  <si>
    <t>(d)</t>
  </si>
  <si>
    <t>(e)</t>
  </si>
  <si>
    <t>(d)-(e)</t>
  </si>
  <si>
    <t>(f)</t>
  </si>
  <si>
    <t>(g)</t>
  </si>
  <si>
    <t>(f)-(g)</t>
  </si>
  <si>
    <t>(1)東和病院</t>
  </si>
  <si>
    <t>(2)橘病院</t>
  </si>
  <si>
    <t>(3)大島病院</t>
  </si>
  <si>
    <t>　第３－５表　資本的収支の状況</t>
  </si>
  <si>
    <t>うち翌年度</t>
  </si>
  <si>
    <t>他会計
出資金</t>
  </si>
  <si>
    <t>他会計
負担金</t>
  </si>
  <si>
    <t>他会計
借入金</t>
  </si>
  <si>
    <t>他会計
補助金</t>
  </si>
  <si>
    <t>国庫
補助金</t>
  </si>
  <si>
    <t>工事
負担金</t>
  </si>
  <si>
    <t>建設
改良費</t>
  </si>
  <si>
    <t>企業債
償還金</t>
  </si>
  <si>
    <t>過年度分損益</t>
  </si>
  <si>
    <t>当年度分損益</t>
  </si>
  <si>
    <t>当年度利益</t>
  </si>
  <si>
    <t>23-01-01</t>
  </si>
  <si>
    <t>23-01-02</t>
  </si>
  <si>
    <t>23-01-03</t>
  </si>
  <si>
    <t>23-01-04</t>
  </si>
  <si>
    <t>23-01-05</t>
  </si>
  <si>
    <t>23-01-06</t>
  </si>
  <si>
    <t>23-01-07</t>
  </si>
  <si>
    <t>23-01-08</t>
  </si>
  <si>
    <t>23-01-09</t>
  </si>
  <si>
    <t>23-01-10</t>
  </si>
  <si>
    <t>23-01-11</t>
  </si>
  <si>
    <t>23-01-12</t>
  </si>
  <si>
    <t>23-01-13</t>
  </si>
  <si>
    <t>23-01-14</t>
  </si>
  <si>
    <t>23-01-15</t>
  </si>
  <si>
    <t>23-01-16</t>
  </si>
  <si>
    <t>23-01-17</t>
  </si>
  <si>
    <t>23-01-18</t>
  </si>
  <si>
    <t>23-01-19</t>
  </si>
  <si>
    <t>23-01-32</t>
  </si>
  <si>
    <t>23-01-36</t>
  </si>
  <si>
    <t>23-01-37</t>
  </si>
  <si>
    <t>23-01-38</t>
  </si>
  <si>
    <t>23-01-39</t>
  </si>
  <si>
    <t>23-01-40</t>
  </si>
  <si>
    <t>23-01-41</t>
  </si>
  <si>
    <t>23-01-42</t>
  </si>
  <si>
    <t>23-01-43</t>
  </si>
  <si>
    <t>23-01-44</t>
  </si>
  <si>
    <t>23-01-45</t>
  </si>
  <si>
    <t>23-01-46</t>
  </si>
  <si>
    <t>23-01-47</t>
  </si>
  <si>
    <t>23-01-48</t>
  </si>
  <si>
    <t>23-01-49</t>
  </si>
  <si>
    <t>23-01-50</t>
  </si>
  <si>
    <t>23-01-52</t>
  </si>
  <si>
    <t>23-01-53</t>
  </si>
  <si>
    <t>（１）</t>
  </si>
  <si>
    <t>（２）</t>
  </si>
  <si>
    <t>（３）</t>
  </si>
  <si>
    <t>流動資産</t>
  </si>
  <si>
    <t>繰延勘定</t>
  </si>
  <si>
    <t>資産合計</t>
  </si>
  <si>
    <t>固定負債</t>
  </si>
  <si>
    <t>（４）</t>
  </si>
  <si>
    <t>（５）</t>
  </si>
  <si>
    <t>流動負債</t>
  </si>
  <si>
    <t>負債合計</t>
  </si>
  <si>
    <t>資本金</t>
  </si>
  <si>
    <t>剰余金</t>
  </si>
  <si>
    <t>資本合計</t>
  </si>
  <si>
    <t>当年度</t>
  </si>
  <si>
    <t>有形固定</t>
  </si>
  <si>
    <t>減価償却</t>
  </si>
  <si>
    <t>無形固定</t>
  </si>
  <si>
    <t>現金及び</t>
  </si>
  <si>
    <t>短期</t>
  </si>
  <si>
    <t>一時</t>
  </si>
  <si>
    <t>未払金及び</t>
  </si>
  <si>
    <t>固有資本金</t>
  </si>
  <si>
    <t>再評価組</t>
  </si>
  <si>
    <t>組入資本金</t>
  </si>
  <si>
    <t>工事</t>
  </si>
  <si>
    <t>再評価</t>
  </si>
  <si>
    <t>建設改良</t>
  </si>
  <si>
    <t>未処分利益</t>
  </si>
  <si>
    <t>当年度未処理</t>
  </si>
  <si>
    <t>うち当年度</t>
  </si>
  <si>
    <t>資産</t>
  </si>
  <si>
    <t>償却資産</t>
  </si>
  <si>
    <t>累計額（△）</t>
  </si>
  <si>
    <t>預金</t>
  </si>
  <si>
    <t>未収金</t>
  </si>
  <si>
    <t>貯蔵品</t>
  </si>
  <si>
    <t>有価証券</t>
  </si>
  <si>
    <t>再建債</t>
  </si>
  <si>
    <t>借入金</t>
  </si>
  <si>
    <t>引当金</t>
  </si>
  <si>
    <t>未払費用</t>
  </si>
  <si>
    <t>自己資本金</t>
  </si>
  <si>
    <t>（引継〃）</t>
  </si>
  <si>
    <t>入資本金</t>
  </si>
  <si>
    <t>繰入資本金</t>
  </si>
  <si>
    <t>（造成〃）</t>
  </si>
  <si>
    <t>借入資本金</t>
  </si>
  <si>
    <t>資本剰余金</t>
  </si>
  <si>
    <t>国庫補助金</t>
  </si>
  <si>
    <t>負担金</t>
  </si>
  <si>
    <t>積立金</t>
  </si>
  <si>
    <t>利益剰余金</t>
  </si>
  <si>
    <t>減債積立金</t>
  </si>
  <si>
    <t>利益積立金</t>
  </si>
  <si>
    <t>欠損金（△）</t>
  </si>
  <si>
    <t>純損失（△）</t>
  </si>
  <si>
    <t>累積欠損金</t>
  </si>
  <si>
    <t>不良債務</t>
  </si>
  <si>
    <t>１+２+３</t>
  </si>
  <si>
    <t>５＋６</t>
  </si>
  <si>
    <t>８＋９</t>
  </si>
  <si>
    <t>７＋１０</t>
  </si>
  <si>
    <t>比率</t>
  </si>
  <si>
    <t>山陽小野田市</t>
  </si>
  <si>
    <t>　第３－６表　貸借対照表の状況</t>
  </si>
  <si>
    <t>負債・資本
合計</t>
  </si>
  <si>
    <t>建設
仮勘定</t>
  </si>
  <si>
    <t>実質資金
不足額</t>
  </si>
  <si>
    <t>22-01-01</t>
  </si>
  <si>
    <t>22-01-02</t>
  </si>
  <si>
    <t>22-01-03</t>
  </si>
  <si>
    <t>22-01-04</t>
  </si>
  <si>
    <t>22-01-05</t>
  </si>
  <si>
    <t>22-01-06</t>
  </si>
  <si>
    <t>-</t>
  </si>
  <si>
    <t>22-01-07</t>
  </si>
  <si>
    <t>22-01-08</t>
  </si>
  <si>
    <t>22-01-12</t>
  </si>
  <si>
    <t>22-01-13</t>
  </si>
  <si>
    <t>22-01-14</t>
  </si>
  <si>
    <t>22-01-15</t>
  </si>
  <si>
    <t>22-01-16</t>
  </si>
  <si>
    <t>22-01-17</t>
  </si>
  <si>
    <t>22-01-18</t>
  </si>
  <si>
    <t>22-01-19</t>
  </si>
  <si>
    <t>22-01-20</t>
  </si>
  <si>
    <t>22-01-21</t>
  </si>
  <si>
    <t>22-01-22</t>
  </si>
  <si>
    <t>22-01-23</t>
  </si>
  <si>
    <t>22-01-24</t>
  </si>
  <si>
    <t>22-01-25</t>
  </si>
  <si>
    <t>22-01-26</t>
  </si>
  <si>
    <t>22-01-27</t>
  </si>
  <si>
    <t>22-01-28</t>
  </si>
  <si>
    <t>22-01-29</t>
  </si>
  <si>
    <t>22-01-30</t>
  </si>
  <si>
    <t>22-01-31</t>
  </si>
  <si>
    <t>22-01-32</t>
  </si>
  <si>
    <t>22-01-33</t>
  </si>
  <si>
    <t>22-01-34</t>
  </si>
  <si>
    <t>22-01-35</t>
  </si>
  <si>
    <t>22-01-36</t>
  </si>
  <si>
    <t>22-01-37</t>
  </si>
  <si>
    <t>22-01-38</t>
  </si>
  <si>
    <t>22-01-39</t>
  </si>
  <si>
    <t>22-01-40</t>
  </si>
  <si>
    <t>22-01-41</t>
  </si>
  <si>
    <t>22-01-42</t>
  </si>
  <si>
    <t>22-01-43</t>
  </si>
  <si>
    <t>22-01-44</t>
  </si>
  <si>
    <t>22-01-45</t>
  </si>
  <si>
    <t>22-01-46</t>
  </si>
  <si>
    <t>22-01-47</t>
  </si>
  <si>
    <t>22-01-48</t>
  </si>
  <si>
    <t>22-01-49</t>
  </si>
  <si>
    <t>22-01-50</t>
  </si>
  <si>
    <t>22-01-51</t>
  </si>
  <si>
    <t>22-01-52</t>
  </si>
  <si>
    <t>22-01-53</t>
  </si>
  <si>
    <t>22-01-54</t>
  </si>
  <si>
    <t>22-01-55</t>
  </si>
  <si>
    <t>22-01-56</t>
  </si>
  <si>
    <t>22-01-58</t>
  </si>
  <si>
    <t>22-01-59</t>
  </si>
  <si>
    <t>医業収益に対する比率</t>
  </si>
  <si>
    <t>流動比率</t>
  </si>
  <si>
    <t>未収金  回転率</t>
  </si>
  <si>
    <t>企業債元金償還金対減価償却額比率</t>
  </si>
  <si>
    <t>企業債      利息</t>
  </si>
  <si>
    <t>　第３－７表　財務分析の状況</t>
  </si>
  <si>
    <t>自己資本
構成比率</t>
  </si>
  <si>
    <t>固定資産対
長期資本比率</t>
  </si>
  <si>
    <t>自己資本
回転率</t>
  </si>
  <si>
    <t>固定資産
回転率</t>
  </si>
  <si>
    <t>流動資産
回転率</t>
  </si>
  <si>
    <t>企業債
償還元金</t>
  </si>
  <si>
    <t>企業債元利償還金</t>
  </si>
  <si>
    <t>職員
給与費</t>
  </si>
  <si>
    <t>(1)　患　者　１　人　１　日　当　り　診　療　収　入　（円）</t>
  </si>
  <si>
    <t>(2)職員１人１日当り</t>
  </si>
  <si>
    <t>(1)患者１人１日当り</t>
  </si>
  <si>
    <t>(1)患者</t>
  </si>
  <si>
    <t>(2)患者</t>
  </si>
  <si>
    <t>(3)検査技師</t>
  </si>
  <si>
    <t>(4)検査技師</t>
  </si>
  <si>
    <t>(5)Ｘ線技師</t>
  </si>
  <si>
    <t>(6)Ｘ線技師</t>
  </si>
  <si>
    <t>全職員数</t>
  </si>
  <si>
    <t>（６）</t>
  </si>
  <si>
    <t>ア　医　　師</t>
  </si>
  <si>
    <t>イ　看護部門</t>
  </si>
  <si>
    <t>１人１日当り</t>
  </si>
  <si>
    <t>100人当り</t>
  </si>
  <si>
    <t>1人当り</t>
  </si>
  <si>
    <t>(4)</t>
  </si>
  <si>
    <t>(5)</t>
  </si>
  <si>
    <t>(6)</t>
  </si>
  <si>
    <t>(8)</t>
  </si>
  <si>
    <t>(9)</t>
  </si>
  <si>
    <t>ア　医　師</t>
  </si>
  <si>
    <t>医師</t>
  </si>
  <si>
    <t>看護部門</t>
  </si>
  <si>
    <t>臨床検査部門</t>
  </si>
  <si>
    <t>その他部門</t>
  </si>
  <si>
    <t>全職員</t>
  </si>
  <si>
    <t>　第３－８表　経営分析の状況</t>
  </si>
  <si>
    <t>(3) 職員１人１日当り患者数（人）</t>
  </si>
  <si>
    <t>(2) 入院患者</t>
  </si>
  <si>
    <t>(3)薬品使用効率
            （％）</t>
  </si>
  <si>
    <t>　　　(1) １人１日当り徴収額（円）</t>
  </si>
  <si>
    <t>　(1) １日平均患者数(人)</t>
  </si>
  <si>
    <t>(2) 外来</t>
  </si>
  <si>
    <t>　ア　  入　　院　　収　　入</t>
  </si>
  <si>
    <t>　イ　  外　　来　　収　　入</t>
  </si>
  <si>
    <t xml:space="preserve">   診療収入（円）</t>
  </si>
  <si>
    <t xml:space="preserve">   薬品費（円）</t>
  </si>
  <si>
    <t>(1)</t>
  </si>
  <si>
    <t>(2)</t>
  </si>
  <si>
    <t>(3)</t>
  </si>
  <si>
    <t>(4)</t>
  </si>
  <si>
    <t>　　ア　個　　室</t>
  </si>
  <si>
    <t>　 イ　２人以上室</t>
  </si>
  <si>
    <t>室料差額対象病床数／総病床数  （％）</t>
  </si>
  <si>
    <t>療養</t>
  </si>
  <si>
    <t>感染症</t>
  </si>
  <si>
    <t>(ｱ)　入　院　</t>
  </si>
  <si>
    <t>(ｲ)　外　来　</t>
  </si>
  <si>
    <t>入院比率    (％)</t>
  </si>
  <si>
    <t>(ｱ)入院　</t>
  </si>
  <si>
    <t>(ｲ)外来</t>
  </si>
  <si>
    <t>(ｱ)入院</t>
  </si>
  <si>
    <t>(ｱ)投 薬</t>
  </si>
  <si>
    <t>(ｲ)注 射</t>
  </si>
  <si>
    <t>(ｳ)処置
・手術</t>
  </si>
  <si>
    <t>(ｴ)検 査</t>
  </si>
  <si>
    <t>(ｵ)Ｘ 線</t>
  </si>
  <si>
    <t>(ｶ)入院料</t>
  </si>
  <si>
    <t>(ｷ)給 食</t>
  </si>
  <si>
    <t>(ｸ)その他</t>
  </si>
  <si>
    <t>(ｱ)投薬</t>
  </si>
  <si>
    <t>(ｲ)注射</t>
  </si>
  <si>
    <t>(ｳ)処置・手術</t>
  </si>
  <si>
    <t>(ｴ)検査</t>
  </si>
  <si>
    <t>(ｵ)Ｘ線</t>
  </si>
  <si>
    <t>(ｶ)初診料</t>
  </si>
  <si>
    <t>(ｷ)再診料</t>
  </si>
  <si>
    <t>イ 看護部門</t>
  </si>
  <si>
    <t>(ｲ) 注 射</t>
  </si>
  <si>
    <t>給食材料費
  （円）</t>
  </si>
  <si>
    <t>(ｱ)投 薬</t>
  </si>
  <si>
    <t>(ｲ)注 射</t>
  </si>
  <si>
    <t xml:space="preserve">(ｳ) 計 </t>
  </si>
  <si>
    <t>投薬
収入</t>
  </si>
  <si>
    <t>注  射
収  入</t>
  </si>
  <si>
    <t>検査
収入</t>
  </si>
  <si>
    <t>Ｘ線
収入</t>
  </si>
  <si>
    <t>職  員
給与費</t>
  </si>
  <si>
    <t>薬品費</t>
  </si>
  <si>
    <t>その他の
材 料 費</t>
  </si>
  <si>
    <t>検査件数
  （件）</t>
  </si>
  <si>
    <t>Ｘ線件数  （件）</t>
  </si>
  <si>
    <t>検査件数  （件）</t>
  </si>
  <si>
    <t>検査収入 （千円）</t>
  </si>
  <si>
    <t>Ｘ 線 件 数    （件）</t>
  </si>
  <si>
    <t>Ｘ 線 収 入  　（千円）</t>
  </si>
  <si>
    <t>(ｱ) 最 高</t>
  </si>
  <si>
    <t>(ｲ) 最 低</t>
  </si>
  <si>
    <t>薬剤
部門</t>
  </si>
  <si>
    <t>事務
部門</t>
  </si>
  <si>
    <t>給食
部門</t>
  </si>
  <si>
    <t>Ｘ線
部門</t>
  </si>
  <si>
    <t>ア建物</t>
  </si>
  <si>
    <t>イ 機械備品</t>
  </si>
  <si>
    <t>借　　　　　入　　　　　先</t>
  </si>
  <si>
    <t>利　　　　　　　　率　　　　　　　　別　　　　　　　　内　　　　　　　　訳</t>
  </si>
  <si>
    <t>企業債現在高</t>
  </si>
  <si>
    <t>起債前借</t>
  </si>
  <si>
    <t>1.0%未満</t>
  </si>
  <si>
    <t>1.0%以上</t>
  </si>
  <si>
    <t>2.0%以上</t>
  </si>
  <si>
    <t>3.0%以上</t>
  </si>
  <si>
    <t>4.0%以上</t>
  </si>
  <si>
    <t>5.0%以上</t>
  </si>
  <si>
    <t>6.0%以上</t>
  </si>
  <si>
    <t>7.0%以上</t>
  </si>
  <si>
    <t>7.5%以上</t>
  </si>
  <si>
    <t>8.0%以上</t>
  </si>
  <si>
    <t>財政融資</t>
  </si>
  <si>
    <t>郵貯</t>
  </si>
  <si>
    <t>簡　保</t>
  </si>
  <si>
    <t>　　銀行</t>
  </si>
  <si>
    <t>の金融機関</t>
  </si>
  <si>
    <t>　公募債</t>
  </si>
  <si>
    <t>　組合</t>
  </si>
  <si>
    <t>外債</t>
  </si>
  <si>
    <t>　公債</t>
  </si>
  <si>
    <t>7.5%未満</t>
  </si>
  <si>
    <t>8.0%未満</t>
  </si>
  <si>
    <t>　第３－９表　企業債の状況</t>
  </si>
  <si>
    <r>
      <t xml:space="preserve">   </t>
    </r>
    <r>
      <rPr>
        <sz val="9"/>
        <rFont val="ＭＳ ゴシック"/>
        <family val="3"/>
      </rPr>
      <t xml:space="preserve"> 金融機構</t>
    </r>
  </si>
  <si>
    <t>2.0%未満</t>
  </si>
  <si>
    <t>3.0%未満</t>
  </si>
  <si>
    <t>4.0%未満</t>
  </si>
  <si>
    <t>5.0%未満</t>
  </si>
  <si>
    <t>6.0%未満</t>
  </si>
  <si>
    <t>7.0%未満</t>
  </si>
  <si>
    <t>24-01-12</t>
  </si>
  <si>
    <t>24-02-12</t>
  </si>
  <si>
    <t>24-03-12</t>
  </si>
  <si>
    <t>24-04-12</t>
  </si>
  <si>
    <t>24-05-12</t>
  </si>
  <si>
    <t>24-06-12</t>
  </si>
  <si>
    <t>24-07-12</t>
  </si>
  <si>
    <t>24-08-12</t>
  </si>
  <si>
    <t>24-09-12</t>
  </si>
  <si>
    <t>24-10-12</t>
  </si>
  <si>
    <t>24-11-12</t>
  </si>
  <si>
    <t>24-12-12</t>
  </si>
  <si>
    <t>24-01-01</t>
  </si>
  <si>
    <t>24-01-02</t>
  </si>
  <si>
    <t>24-01-03</t>
  </si>
  <si>
    <t>24-01-04</t>
  </si>
  <si>
    <t>24-01-05</t>
  </si>
  <si>
    <t>24-01-06</t>
  </si>
  <si>
    <t>24-01-07</t>
  </si>
  <si>
    <t>24-01-08</t>
  </si>
  <si>
    <t>24-01-09</t>
  </si>
  <si>
    <t>24-01-10</t>
  </si>
  <si>
    <t>24-01-11</t>
  </si>
  <si>
    <t>（注）立地条件　 1 不採算地区病院（第１種該当）　2 不採算地区病院（第２種該当）　3 不採算地区以外の病院</t>
  </si>
  <si>
    <t>13:1</t>
  </si>
  <si>
    <t>土　地</t>
  </si>
  <si>
    <t>投　資</t>
  </si>
  <si>
    <t>（単位　千円）</t>
  </si>
  <si>
    <t>１　　　　施　　　　　　　　　　　　　設</t>
  </si>
  <si>
    <t>」</t>
  </si>
  <si>
    <t>２　　業　　　務</t>
  </si>
  <si>
    <t>３　職員数（人）</t>
  </si>
  <si>
    <t>１　 　職　員　給　与　費</t>
  </si>
  <si>
    <t>２</t>
  </si>
  <si>
    <t>３</t>
  </si>
  <si>
    <t>４</t>
  </si>
  <si>
    <t>５</t>
  </si>
  <si>
    <t>６</t>
  </si>
  <si>
    <t>７</t>
  </si>
  <si>
    <t>　　８　　医　療　材　料　費</t>
  </si>
  <si>
    <t>９</t>
  </si>
  <si>
    <t>９</t>
  </si>
  <si>
    <t>１０</t>
  </si>
  <si>
    <t>１０</t>
  </si>
  <si>
    <t>１１</t>
  </si>
  <si>
    <t>１１</t>
  </si>
  <si>
    <t>１２</t>
  </si>
  <si>
    <t>１</t>
  </si>
  <si>
    <t>８</t>
  </si>
  <si>
    <t>１</t>
  </si>
  <si>
    <t>２</t>
  </si>
  <si>
    <t>３</t>
  </si>
  <si>
    <t>４</t>
  </si>
  <si>
    <t>５</t>
  </si>
  <si>
    <t>９</t>
  </si>
  <si>
    <t>１０</t>
  </si>
  <si>
    <t>１１</t>
  </si>
  <si>
    <t>１</t>
  </si>
  <si>
    <t>８</t>
  </si>
  <si>
    <t>１３</t>
  </si>
  <si>
    <t>１４</t>
  </si>
  <si>
    <t>１５</t>
  </si>
  <si>
    <t>１６</t>
  </si>
  <si>
    <t>１　 病 床 利 用 率 （％）</t>
  </si>
  <si>
    <t>２　　患　　　　　者　　　　　数</t>
  </si>
  <si>
    <t>３　　　収　　　　　　　　　　　　　　　　　　　　　　　　　　入</t>
  </si>
  <si>
    <t>４　　費　　　　　　　　用</t>
  </si>
  <si>
    <t>５　診療収入に対する割合（％）</t>
  </si>
  <si>
    <t>６　医業収益に対する割合（％）</t>
  </si>
  <si>
    <t>７　検査の状況</t>
  </si>
  <si>
    <t>　　　　　　　　８　室料差額の状況</t>
  </si>
  <si>
    <t>９　　１００ 床 当 り 職 員 数</t>
  </si>
  <si>
    <t>１０　</t>
  </si>
  <si>
    <t>１１　１床当たり固定資産（千円）</t>
  </si>
  <si>
    <t>１　政 府 資 金</t>
  </si>
  <si>
    <r>
      <t>2　</t>
    </r>
    <r>
      <rPr>
        <sz val="9"/>
        <rFont val="ＭＳ ゴシック"/>
        <family val="3"/>
      </rPr>
      <t>地方公共団体</t>
    </r>
  </si>
  <si>
    <t>３　市中</t>
  </si>
  <si>
    <t>4  市中
銀行以外</t>
  </si>
  <si>
    <t>５　市場</t>
  </si>
  <si>
    <t>6 共済</t>
  </si>
  <si>
    <t>7  政府
保証付</t>
  </si>
  <si>
    <t>8 交付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</si>
</sst>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00;[Red]\-#,##0.000"/>
    <numFmt numFmtId="179" formatCode="#,##0.0000;[Red]\-#,##0.0000"/>
    <numFmt numFmtId="180" formatCode="0.0"/>
    <numFmt numFmtId="181" formatCode="0.000"/>
    <numFmt numFmtId="182" formatCode="#,##0.0_ ;[Red]\-#,##0.0\ "/>
    <numFmt numFmtId="183" formatCode="#,##0.0_);[Red]\(#,##0.0\)"/>
    <numFmt numFmtId="184" formatCode="#,##0.0;[Red]#,##0.0"/>
    <numFmt numFmtId="185" formatCode="#,##0.00_ "/>
    <numFmt numFmtId="186" formatCode="#,##0.0"/>
    <numFmt numFmtId="187" formatCode="#,##0;&quot;△&quot;#,##0"/>
    <numFmt numFmtId="188" formatCode="#,##0.0;&quot;△&quot;#,##0.0"/>
    <numFmt numFmtId="189" formatCode="#,##0.00;&quot;△&quot;#,##0.00"/>
    <numFmt numFmtId="190" formatCode="#,##0.00\ ;&quot;△&quot;#,##0.00\ "/>
    <numFmt numFmtId="191" formatCode="_(* #,##0_);_(* &quot;△&quot;#,##0\ ;_(* &quot;-&quot;_);_(@_)"/>
    <numFmt numFmtId="192" formatCode="_(* #,##0.0_);_(* &quot;△&quot;#,##0\ ;_(* &quot;-&quot;_);_(@_)"/>
    <numFmt numFmtId="193" formatCode="_(* #,##0.0_);_(* &quot;△&quot;#,##0.0\ ;_(* &quot;-&quot;_);_(@_)"/>
    <numFmt numFmtId="194" formatCode="_(* #,##0.00_);_(* &quot;△&quot;#,##0.00\ ;_(* &quot;-&quot;_);_(@_)"/>
    <numFmt numFmtId="195" formatCode="_ * #,##0.0_ ;_ * \-#,##0.0_ ;_ * &quot;-&quot;?_ ;_ @_ "/>
    <numFmt numFmtId="196" formatCode="[&lt;=999]000;[&lt;=9999]000\-00;000\-0000"/>
    <numFmt numFmtId="197" formatCode="#,##0;&quot;△ &quot;#,##0"/>
    <numFmt numFmtId="198" formatCode="#,##0.0;&quot;△ &quot;#,##0.0"/>
    <numFmt numFmtId="199" formatCode="0.00_);[Red]\(0.00\)"/>
    <numFmt numFmtId="200" formatCode="#,##0.00_ ;[Red]\-#,##0.00\ "/>
    <numFmt numFmtId="201" formatCode="0;&quot;△ &quot;0"/>
    <numFmt numFmtId="202" formatCode="#,##0_ "/>
    <numFmt numFmtId="203" formatCode="#,##0_);[Red]\(#,##0\)"/>
    <numFmt numFmtId="204" formatCode="_ * #,##0.0_ ;_ * \-#,##0.0_ ;_ * &quot;-&quot;_ ;_ @_ "/>
    <numFmt numFmtId="205" formatCode="#,##0.00;&quot;△ &quot;#,##0.00"/>
    <numFmt numFmtId="206" formatCode="0.0000000_ "/>
    <numFmt numFmtId="207" formatCode="0.000000_ "/>
    <numFmt numFmtId="208" formatCode="0.00000_ "/>
    <numFmt numFmtId="209" formatCode="0.0000_ "/>
    <numFmt numFmtId="210" formatCode="0.000_ "/>
    <numFmt numFmtId="211" formatCode="0.00_ "/>
    <numFmt numFmtId="212" formatCode="0.0_ "/>
    <numFmt numFmtId="213" formatCode="0.0;&quot;△ &quot;0.0"/>
    <numFmt numFmtId="214" formatCode="0.00;&quot;△ &quot;0.00"/>
    <numFmt numFmtId="215" formatCode="\(General\)"/>
    <numFmt numFmtId="216" formatCode="\(#,##0\)"/>
    <numFmt numFmtId="217" formatCode="\(#,##0.0\)"/>
    <numFmt numFmtId="218" formatCode="_(* #,##0._);_(* &quot;△&quot;#,##0.\ ;_(* &quot;-&quot;_);_(@_)"/>
    <numFmt numFmtId="219" formatCode="00\-00\-00"/>
    <numFmt numFmtId="220" formatCode="0_);[Red]\(0\)"/>
    <numFmt numFmtId="221" formatCode="0.0_);[Red]\(0.0\)"/>
  </numFmts>
  <fonts count="55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明朝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明朝"/>
      <family val="1"/>
    </font>
    <font>
      <vertAlign val="superscript"/>
      <sz val="12"/>
      <name val="ＭＳ ゴシック"/>
      <family val="3"/>
    </font>
    <font>
      <sz val="12"/>
      <name val="ＭＳ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vertAlign val="superscript"/>
      <sz val="9"/>
      <name val="ＭＳ ゴシック"/>
      <family val="3"/>
    </font>
    <font>
      <sz val="9"/>
      <name val="明朝"/>
      <family val="1"/>
    </font>
    <font>
      <sz val="11"/>
      <name val="ＭＳ 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4"/>
      <name val="ＭＳゴシック"/>
      <family val="3"/>
    </font>
    <font>
      <sz val="10"/>
      <name val="ＭＳゴシック"/>
      <family val="3"/>
    </font>
    <font>
      <sz val="11"/>
      <name val="ＭＳ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87">
    <xf numFmtId="0" fontId="0" fillId="0" borderId="0" xfId="0" applyAlignment="1">
      <alignment/>
    </xf>
    <xf numFmtId="38" fontId="5" fillId="0" borderId="0" xfId="49" applyFont="1" applyAlignment="1" quotePrefix="1">
      <alignment horizontal="left"/>
    </xf>
    <xf numFmtId="38" fontId="5" fillId="0" borderId="0" xfId="49" applyFont="1" applyAlignment="1">
      <alignment horizontal="left"/>
    </xf>
    <xf numFmtId="0" fontId="5" fillId="0" borderId="0" xfId="0" applyFont="1" applyAlignment="1">
      <alignment/>
    </xf>
    <xf numFmtId="38" fontId="6" fillId="0" borderId="10" xfId="49" applyFont="1" applyBorder="1" applyAlignment="1">
      <alignment horizontal="right" vertical="center"/>
    </xf>
    <xf numFmtId="38" fontId="5" fillId="0" borderId="11" xfId="49" applyFont="1" applyBorder="1" applyAlignment="1">
      <alignment horizontal="left"/>
    </xf>
    <xf numFmtId="38" fontId="6" fillId="0" borderId="11" xfId="49" applyFont="1" applyBorder="1" applyAlignment="1">
      <alignment vertical="center"/>
    </xf>
    <xf numFmtId="38" fontId="6" fillId="0" borderId="11" xfId="49" applyFont="1" applyBorder="1" applyAlignment="1" quotePrefix="1">
      <alignment horizontal="left" vertical="center"/>
    </xf>
    <xf numFmtId="0" fontId="6" fillId="0" borderId="11" xfId="0" applyFont="1" applyBorder="1" applyAlignment="1">
      <alignment vertical="center"/>
    </xf>
    <xf numFmtId="38" fontId="6" fillId="0" borderId="12" xfId="49" applyFont="1" applyBorder="1" applyAlignment="1">
      <alignment vertical="center"/>
    </xf>
    <xf numFmtId="38" fontId="6" fillId="0" borderId="11" xfId="49" applyFont="1" applyBorder="1" applyAlignment="1">
      <alignment horizontal="centerContinuous" vertical="center"/>
    </xf>
    <xf numFmtId="38" fontId="6" fillId="0" borderId="11" xfId="49" applyFont="1" applyBorder="1" applyAlignment="1" quotePrefix="1">
      <alignment horizontal="centerContinuous" vertical="center"/>
    </xf>
    <xf numFmtId="38" fontId="6" fillId="0" borderId="12" xfId="49" applyFont="1" applyBorder="1" applyAlignment="1">
      <alignment horizontal="centerContinuous" vertical="center"/>
    </xf>
    <xf numFmtId="0" fontId="6" fillId="0" borderId="13" xfId="0" applyFont="1" applyBorder="1" applyAlignment="1" quotePrefix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38" fontId="6" fillId="0" borderId="15" xfId="49" applyFont="1" applyBorder="1" applyAlignment="1">
      <alignment horizontal="distributed" vertical="center"/>
    </xf>
    <xf numFmtId="38" fontId="6" fillId="0" borderId="16" xfId="49" applyFont="1" applyBorder="1" applyAlignment="1" quotePrefix="1">
      <alignment horizontal="left" vertical="center"/>
    </xf>
    <xf numFmtId="38" fontId="6" fillId="0" borderId="17" xfId="49" applyFont="1" applyBorder="1" applyAlignment="1" quotePrefix="1">
      <alignment horizontal="left" vertical="center"/>
    </xf>
    <xf numFmtId="38" fontId="6" fillId="0" borderId="16" xfId="49" applyFont="1" applyBorder="1" applyAlignment="1" quotePrefix="1">
      <alignment horizontal="centerContinuous" vertical="center"/>
    </xf>
    <xf numFmtId="38" fontId="6" fillId="0" borderId="17" xfId="49" applyFont="1" applyBorder="1" applyAlignment="1" quotePrefix="1">
      <alignment horizontal="centerContinuous" vertical="center"/>
    </xf>
    <xf numFmtId="0" fontId="6" fillId="0" borderId="18" xfId="0" applyFont="1" applyBorder="1" applyAlignment="1" quotePrefix="1">
      <alignment horizontal="left" vertical="center"/>
    </xf>
    <xf numFmtId="38" fontId="6" fillId="0" borderId="0" xfId="49" applyFont="1" applyBorder="1" applyAlignment="1" quotePrefix="1">
      <alignment horizontal="centerContinuous" vertical="center"/>
    </xf>
    <xf numFmtId="38" fontId="6" fillId="0" borderId="18" xfId="49" applyFont="1" applyBorder="1" applyAlignment="1" quotePrefix="1">
      <alignment horizontal="centerContinuous" vertical="center"/>
    </xf>
    <xf numFmtId="0" fontId="6" fillId="0" borderId="19" xfId="0" applyFont="1" applyBorder="1" applyAlignment="1" quotePrefix="1">
      <alignment horizontal="left" vertical="center"/>
    </xf>
    <xf numFmtId="0" fontId="6" fillId="0" borderId="20" xfId="0" applyFont="1" applyBorder="1" applyAlignment="1" quotePrefix="1">
      <alignment horizontal="left" vertical="center"/>
    </xf>
    <xf numFmtId="38" fontId="6" fillId="0" borderId="18" xfId="49" applyFont="1" applyBorder="1" applyAlignment="1">
      <alignment horizontal="distributed" vertical="center"/>
    </xf>
    <xf numFmtId="38" fontId="6" fillId="0" borderId="18" xfId="49" applyFont="1" applyBorder="1" applyAlignment="1" quotePrefix="1">
      <alignment horizontal="distributed" vertical="center"/>
    </xf>
    <xf numFmtId="38" fontId="6" fillId="0" borderId="18" xfId="49" applyFont="1" applyBorder="1" applyAlignment="1" quotePrefix="1">
      <alignment horizontal="center" vertical="center"/>
    </xf>
    <xf numFmtId="0" fontId="6" fillId="0" borderId="18" xfId="0" applyFont="1" applyBorder="1" applyAlignment="1">
      <alignment horizontal="center" vertical="center"/>
    </xf>
    <xf numFmtId="38" fontId="6" fillId="0" borderId="18" xfId="49" applyFont="1" applyBorder="1" applyAlignment="1">
      <alignment horizontal="left" vertical="center"/>
    </xf>
    <xf numFmtId="38" fontId="6" fillId="0" borderId="18" xfId="49" applyFont="1" applyBorder="1" applyAlignment="1" quotePrefix="1">
      <alignment horizontal="left" vertical="center"/>
    </xf>
    <xf numFmtId="38" fontId="6" fillId="0" borderId="21" xfId="49" applyFont="1" applyBorder="1" applyAlignment="1">
      <alignment horizontal="centerContinuous" vertical="center"/>
    </xf>
    <xf numFmtId="38" fontId="6" fillId="0" borderId="17" xfId="49" applyFont="1" applyBorder="1" applyAlignment="1">
      <alignment horizontal="centerContinuous" vertical="center"/>
    </xf>
    <xf numFmtId="38" fontId="6" fillId="0" borderId="16" xfId="49" applyFont="1" applyBorder="1" applyAlignment="1">
      <alignment horizontal="centerContinuous" vertical="center"/>
    </xf>
    <xf numFmtId="38" fontId="6" fillId="0" borderId="17" xfId="49" applyFont="1" applyBorder="1" applyAlignment="1">
      <alignment horizontal="left" vertical="center"/>
    </xf>
    <xf numFmtId="0" fontId="6" fillId="0" borderId="18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38" fontId="6" fillId="0" borderId="23" xfId="49" applyFont="1" applyBorder="1" applyAlignment="1">
      <alignment vertical="center"/>
    </xf>
    <xf numFmtId="38" fontId="6" fillId="0" borderId="17" xfId="49" applyFont="1" applyBorder="1" applyAlignment="1">
      <alignment horizontal="distributed" vertical="center"/>
    </xf>
    <xf numFmtId="38" fontId="6" fillId="0" borderId="17" xfId="49" applyFont="1" applyBorder="1" applyAlignment="1">
      <alignment horizontal="center" vertical="center" shrinkToFit="1"/>
    </xf>
    <xf numFmtId="38" fontId="6" fillId="0" borderId="17" xfId="49" applyFont="1" applyBorder="1" applyAlignment="1" quotePrefix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38" fontId="6" fillId="0" borderId="17" xfId="49" applyFont="1" applyBorder="1" applyAlignment="1" quotePrefix="1">
      <alignment horizontal="center" vertical="center"/>
    </xf>
    <xf numFmtId="38" fontId="6" fillId="0" borderId="24" xfId="49" applyFont="1" applyBorder="1" applyAlignment="1">
      <alignment horizontal="distributed" vertical="center"/>
    </xf>
    <xf numFmtId="38" fontId="6" fillId="0" borderId="17" xfId="49" applyFont="1" applyBorder="1" applyAlignment="1">
      <alignment horizontal="left" vertical="center" shrinkToFit="1"/>
    </xf>
    <xf numFmtId="38" fontId="6" fillId="0" borderId="17" xfId="49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/>
    </xf>
    <xf numFmtId="0" fontId="6" fillId="0" borderId="25" xfId="0" applyFont="1" applyBorder="1" applyAlignment="1">
      <alignment vertical="center"/>
    </xf>
    <xf numFmtId="176" fontId="6" fillId="0" borderId="18" xfId="49" applyNumberFormat="1" applyFont="1" applyBorder="1" applyAlignment="1">
      <alignment horizontal="center" vertical="center" shrinkToFit="1"/>
    </xf>
    <xf numFmtId="191" fontId="6" fillId="0" borderId="26" xfId="0" applyNumberFormat="1" applyFont="1" applyBorder="1" applyAlignment="1">
      <alignment vertical="center" shrinkToFit="1"/>
    </xf>
    <xf numFmtId="191" fontId="6" fillId="0" borderId="18" xfId="0" applyNumberFormat="1" applyFont="1" applyBorder="1" applyAlignment="1">
      <alignment vertical="center" shrinkToFit="1"/>
    </xf>
    <xf numFmtId="191" fontId="6" fillId="0" borderId="27" xfId="0" applyNumberFormat="1" applyFont="1" applyBorder="1" applyAlignment="1">
      <alignment vertical="center" shrinkToFit="1"/>
    </xf>
    <xf numFmtId="176" fontId="6" fillId="0" borderId="26" xfId="49" applyNumberFormat="1" applyFont="1" applyBorder="1" applyAlignment="1">
      <alignment horizontal="center" vertical="center" shrinkToFit="1"/>
    </xf>
    <xf numFmtId="191" fontId="6" fillId="0" borderId="28" xfId="0" applyNumberFormat="1" applyFont="1" applyBorder="1" applyAlignment="1">
      <alignment vertical="center" shrinkToFit="1"/>
    </xf>
    <xf numFmtId="38" fontId="6" fillId="0" borderId="26" xfId="49" applyNumberFormat="1" applyFont="1" applyBorder="1" applyAlignment="1">
      <alignment horizontal="center" vertical="center" shrinkToFit="1"/>
    </xf>
    <xf numFmtId="38" fontId="6" fillId="0" borderId="15" xfId="49" applyFont="1" applyBorder="1" applyAlignment="1">
      <alignment vertical="center" shrinkToFi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38" fontId="6" fillId="0" borderId="18" xfId="49" applyFont="1" applyBorder="1" applyAlignment="1">
      <alignment vertical="center" shrinkToFit="1"/>
    </xf>
    <xf numFmtId="38" fontId="6" fillId="0" borderId="24" xfId="49" applyFont="1" applyBorder="1" applyAlignment="1">
      <alignment horizontal="center" vertical="center" shrinkToFit="1"/>
    </xf>
    <xf numFmtId="188" fontId="6" fillId="0" borderId="26" xfId="49" applyNumberFormat="1" applyFont="1" applyBorder="1" applyAlignment="1">
      <alignment horizontal="right" vertical="center" shrinkToFit="1"/>
    </xf>
    <xf numFmtId="191" fontId="6" fillId="0" borderId="29" xfId="0" applyNumberFormat="1" applyFont="1" applyBorder="1" applyAlignment="1">
      <alignment vertical="center" shrinkToFit="1"/>
    </xf>
    <xf numFmtId="191" fontId="6" fillId="0" borderId="29" xfId="49" applyNumberFormat="1" applyFont="1" applyBorder="1" applyAlignment="1">
      <alignment horizontal="right" vertical="center" shrinkToFit="1"/>
    </xf>
    <xf numFmtId="191" fontId="6" fillId="0" borderId="26" xfId="49" applyNumberFormat="1" applyFont="1" applyBorder="1" applyAlignment="1">
      <alignment horizontal="right" vertical="center" shrinkToFit="1"/>
    </xf>
    <xf numFmtId="38" fontId="6" fillId="0" borderId="15" xfId="49" applyFont="1" applyBorder="1" applyAlignment="1">
      <alignment horizontal="distributed" vertical="center" shrinkToFit="1"/>
    </xf>
    <xf numFmtId="0" fontId="5" fillId="0" borderId="0" xfId="0" applyFont="1" applyFill="1" applyAlignment="1">
      <alignment/>
    </xf>
    <xf numFmtId="38" fontId="6" fillId="0" borderId="11" xfId="49" applyFont="1" applyFill="1" applyBorder="1" applyAlignment="1">
      <alignment horizontal="centerContinuous" vertical="center"/>
    </xf>
    <xf numFmtId="38" fontId="6" fillId="0" borderId="30" xfId="49" applyFont="1" applyFill="1" applyBorder="1" applyAlignment="1" quotePrefix="1">
      <alignment horizontal="left" vertical="center"/>
    </xf>
    <xf numFmtId="38" fontId="6" fillId="0" borderId="28" xfId="49" applyFont="1" applyFill="1" applyBorder="1" applyAlignment="1">
      <alignment horizontal="centerContinuous" vertical="center"/>
    </xf>
    <xf numFmtId="38" fontId="6" fillId="0" borderId="31" xfId="49" applyFont="1" applyFill="1" applyBorder="1" applyAlignment="1">
      <alignment horizontal="left" vertical="center"/>
    </xf>
    <xf numFmtId="38" fontId="6" fillId="0" borderId="26" xfId="49" applyNumberFormat="1" applyFont="1" applyFill="1" applyBorder="1" applyAlignment="1" quotePrefix="1">
      <alignment horizontal="center" vertical="center" shrinkToFit="1"/>
    </xf>
    <xf numFmtId="49" fontId="6" fillId="0" borderId="26" xfId="49" applyNumberFormat="1" applyFont="1" applyFill="1" applyBorder="1" applyAlignment="1">
      <alignment horizontal="center" vertical="center" shrinkToFit="1"/>
    </xf>
    <xf numFmtId="38" fontId="6" fillId="0" borderId="26" xfId="49" applyNumberFormat="1" applyFont="1" applyFill="1" applyBorder="1" applyAlignment="1">
      <alignment horizontal="center" vertical="center" shrinkToFit="1"/>
    </xf>
    <xf numFmtId="38" fontId="6" fillId="0" borderId="26" xfId="49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Alignment="1">
      <alignment vertical="center" shrinkToFit="1"/>
    </xf>
    <xf numFmtId="49" fontId="6" fillId="33" borderId="32" xfId="49" applyNumberFormat="1" applyFont="1" applyFill="1" applyBorder="1" applyAlignment="1">
      <alignment vertical="center" shrinkToFit="1"/>
    </xf>
    <xf numFmtId="49" fontId="6" fillId="0" borderId="33" xfId="49" applyNumberFormat="1" applyFont="1" applyFill="1" applyBorder="1" applyAlignment="1">
      <alignment vertical="center" shrinkToFit="1"/>
    </xf>
    <xf numFmtId="49" fontId="6" fillId="33" borderId="33" xfId="49" applyNumberFormat="1" applyFont="1" applyFill="1" applyBorder="1" applyAlignment="1">
      <alignment vertical="center" shrinkToFit="1"/>
    </xf>
    <xf numFmtId="49" fontId="6" fillId="33" borderId="33" xfId="0" applyNumberFormat="1" applyFont="1" applyFill="1" applyBorder="1" applyAlignment="1">
      <alignment vertical="center" shrinkToFit="1"/>
    </xf>
    <xf numFmtId="49" fontId="6" fillId="33" borderId="21" xfId="49" applyNumberFormat="1" applyFont="1" applyFill="1" applyBorder="1" applyAlignment="1" quotePrefix="1">
      <alignment vertical="center" shrinkToFit="1"/>
    </xf>
    <xf numFmtId="49" fontId="6" fillId="33" borderId="34" xfId="49" applyNumberFormat="1" applyFont="1" applyFill="1" applyBorder="1" applyAlignment="1">
      <alignment vertical="center" shrinkToFit="1"/>
    </xf>
    <xf numFmtId="49" fontId="6" fillId="33" borderId="21" xfId="49" applyNumberFormat="1" applyFont="1" applyFill="1" applyBorder="1" applyAlignment="1">
      <alignment vertical="center" shrinkToFit="1"/>
    </xf>
    <xf numFmtId="49" fontId="6" fillId="33" borderId="35" xfId="0" applyNumberFormat="1" applyFont="1" applyFill="1" applyBorder="1" applyAlignment="1">
      <alignment vertical="center" shrinkToFit="1"/>
    </xf>
    <xf numFmtId="38" fontId="6" fillId="0" borderId="36" xfId="49" applyFont="1" applyBorder="1" applyAlignment="1">
      <alignment horizontal="distributed" vertical="center"/>
    </xf>
    <xf numFmtId="176" fontId="6" fillId="0" borderId="37" xfId="49" applyNumberFormat="1" applyFont="1" applyBorder="1" applyAlignment="1">
      <alignment horizontal="center" vertical="center" shrinkToFit="1"/>
    </xf>
    <xf numFmtId="191" fontId="6" fillId="0" borderId="38" xfId="0" applyNumberFormat="1" applyFont="1" applyBorder="1" applyAlignment="1">
      <alignment vertical="center" shrinkToFit="1"/>
    </xf>
    <xf numFmtId="191" fontId="6" fillId="0" borderId="39" xfId="0" applyNumberFormat="1" applyFont="1" applyBorder="1" applyAlignment="1">
      <alignment vertical="center" shrinkToFit="1"/>
    </xf>
    <xf numFmtId="191" fontId="6" fillId="0" borderId="37" xfId="0" applyNumberFormat="1" applyFont="1" applyBorder="1" applyAlignment="1">
      <alignment vertical="center" shrinkToFit="1"/>
    </xf>
    <xf numFmtId="191" fontId="6" fillId="0" borderId="40" xfId="0" applyNumberFormat="1" applyFont="1" applyBorder="1" applyAlignment="1">
      <alignment vertical="center" shrinkToFit="1"/>
    </xf>
    <xf numFmtId="191" fontId="6" fillId="0" borderId="29" xfId="49" applyNumberFormat="1" applyFont="1" applyBorder="1" applyAlignment="1">
      <alignment vertical="center" shrinkToFit="1"/>
    </xf>
    <xf numFmtId="191" fontId="6" fillId="0" borderId="26" xfId="49" applyNumberFormat="1" applyFont="1" applyBorder="1" applyAlignment="1">
      <alignment vertical="center" shrinkToFit="1"/>
    </xf>
    <xf numFmtId="191" fontId="6" fillId="0" borderId="26" xfId="49" applyNumberFormat="1" applyFont="1" applyBorder="1" applyAlignment="1">
      <alignment vertical="center"/>
    </xf>
    <xf numFmtId="191" fontId="6" fillId="0" borderId="26" xfId="49" applyNumberFormat="1" applyFont="1" applyBorder="1" applyAlignment="1">
      <alignment horizontal="center" vertical="center" shrinkToFit="1"/>
    </xf>
    <xf numFmtId="191" fontId="6" fillId="0" borderId="26" xfId="49" applyNumberFormat="1" applyFont="1" applyBorder="1" applyAlignment="1" quotePrefix="1">
      <alignment vertical="center" shrinkToFit="1"/>
    </xf>
    <xf numFmtId="38" fontId="6" fillId="0" borderId="15" xfId="49" applyFont="1" applyBorder="1" applyAlignment="1" quotePrefix="1">
      <alignment horizontal="distributed" vertical="center" shrinkToFit="1"/>
    </xf>
    <xf numFmtId="197" fontId="6" fillId="0" borderId="0" xfId="0" applyNumberFormat="1" applyFont="1" applyAlignment="1">
      <alignment/>
    </xf>
    <xf numFmtId="0" fontId="5" fillId="0" borderId="0" xfId="0" applyFont="1" applyAlignment="1">
      <alignment/>
    </xf>
    <xf numFmtId="197" fontId="6" fillId="0" borderId="10" xfId="49" applyNumberFormat="1" applyFont="1" applyBorder="1" applyAlignment="1">
      <alignment/>
    </xf>
    <xf numFmtId="197" fontId="6" fillId="0" borderId="13" xfId="49" applyNumberFormat="1" applyFont="1" applyBorder="1" applyAlignment="1">
      <alignment horizontal="distributed"/>
    </xf>
    <xf numFmtId="197" fontId="6" fillId="0" borderId="11" xfId="49" applyNumberFormat="1" applyFont="1" applyBorder="1" applyAlignment="1" quotePrefix="1">
      <alignment horizontal="left"/>
    </xf>
    <xf numFmtId="197" fontId="6" fillId="0" borderId="11" xfId="49" applyNumberFormat="1" applyFont="1" applyBorder="1" applyAlignment="1">
      <alignment/>
    </xf>
    <xf numFmtId="197" fontId="6" fillId="0" borderId="13" xfId="49" applyNumberFormat="1" applyFont="1" applyBorder="1" applyAlignment="1" quotePrefix="1">
      <alignment/>
    </xf>
    <xf numFmtId="197" fontId="6" fillId="0" borderId="13" xfId="49" applyNumberFormat="1" applyFont="1" applyBorder="1" applyAlignment="1" quotePrefix="1">
      <alignment horizontal="left"/>
    </xf>
    <xf numFmtId="197" fontId="6" fillId="0" borderId="41" xfId="49" applyNumberFormat="1" applyFont="1" applyBorder="1" applyAlignment="1" quotePrefix="1">
      <alignment horizontal="left"/>
    </xf>
    <xf numFmtId="197" fontId="6" fillId="0" borderId="41" xfId="49" applyNumberFormat="1" applyFont="1" applyBorder="1" applyAlignment="1" quotePrefix="1">
      <alignment/>
    </xf>
    <xf numFmtId="197" fontId="6" fillId="0" borderId="41" xfId="49" applyNumberFormat="1" applyFont="1" applyBorder="1" applyAlignment="1">
      <alignment/>
    </xf>
    <xf numFmtId="197" fontId="6" fillId="0" borderId="0" xfId="49" applyNumberFormat="1" applyFont="1" applyBorder="1" applyAlignment="1" quotePrefix="1">
      <alignment horizontal="distributed"/>
    </xf>
    <xf numFmtId="197" fontId="6" fillId="0" borderId="15" xfId="49" applyNumberFormat="1" applyFont="1" applyBorder="1" applyAlignment="1">
      <alignment horizontal="distributed"/>
    </xf>
    <xf numFmtId="197" fontId="6" fillId="0" borderId="18" xfId="49" applyNumberFormat="1" applyFont="1" applyBorder="1" applyAlignment="1">
      <alignment horizontal="center"/>
    </xf>
    <xf numFmtId="197" fontId="6" fillId="0" borderId="0" xfId="49" applyNumberFormat="1" applyFont="1" applyBorder="1" applyAlignment="1">
      <alignment horizontal="distributed"/>
    </xf>
    <xf numFmtId="197" fontId="6" fillId="0" borderId="16" xfId="49" applyNumberFormat="1" applyFont="1" applyBorder="1" applyAlignment="1">
      <alignment horizontal="distributed"/>
    </xf>
    <xf numFmtId="197" fontId="6" fillId="0" borderId="17" xfId="49" applyNumberFormat="1" applyFont="1" applyBorder="1" applyAlignment="1">
      <alignment horizontal="distributed"/>
    </xf>
    <xf numFmtId="197" fontId="6" fillId="0" borderId="30" xfId="49" applyNumberFormat="1" applyFont="1" applyBorder="1" applyAlignment="1" quotePrefix="1">
      <alignment horizontal="distributed"/>
    </xf>
    <xf numFmtId="197" fontId="6" fillId="0" borderId="42" xfId="49" applyNumberFormat="1" applyFont="1" applyBorder="1" applyAlignment="1">
      <alignment horizontal="distributed"/>
    </xf>
    <xf numFmtId="197" fontId="6" fillId="0" borderId="33" xfId="49" applyNumberFormat="1" applyFont="1" applyBorder="1" applyAlignment="1">
      <alignment horizontal="distributed"/>
    </xf>
    <xf numFmtId="197" fontId="6" fillId="0" borderId="18" xfId="49" applyNumberFormat="1" applyFont="1" applyBorder="1" applyAlignment="1" quotePrefix="1">
      <alignment horizontal="center"/>
    </xf>
    <xf numFmtId="197" fontId="6" fillId="0" borderId="0" xfId="49" applyNumberFormat="1" applyFont="1" applyBorder="1" applyAlignment="1" quotePrefix="1">
      <alignment horizontal="left"/>
    </xf>
    <xf numFmtId="197" fontId="6" fillId="0" borderId="30" xfId="49" applyNumberFormat="1" applyFont="1" applyBorder="1" applyAlignment="1" quotePrefix="1">
      <alignment horizontal="left"/>
    </xf>
    <xf numFmtId="197" fontId="6" fillId="0" borderId="18" xfId="49" applyNumberFormat="1" applyFont="1" applyBorder="1" applyAlignment="1">
      <alignment horizontal="distributed"/>
    </xf>
    <xf numFmtId="197" fontId="6" fillId="0" borderId="16" xfId="49" applyNumberFormat="1" applyFont="1" applyBorder="1" applyAlignment="1">
      <alignment horizontal="left"/>
    </xf>
    <xf numFmtId="197" fontId="6" fillId="0" borderId="17" xfId="49" applyNumberFormat="1" applyFont="1" applyBorder="1" applyAlignment="1">
      <alignment horizontal="left"/>
    </xf>
    <xf numFmtId="197" fontId="6" fillId="0" borderId="0" xfId="49" applyNumberFormat="1" applyFont="1" applyBorder="1" applyAlignment="1">
      <alignment horizontal="left"/>
    </xf>
    <xf numFmtId="197" fontId="6" fillId="0" borderId="30" xfId="49" applyNumberFormat="1" applyFont="1" applyBorder="1" applyAlignment="1">
      <alignment horizontal="distributed"/>
    </xf>
    <xf numFmtId="197" fontId="6" fillId="0" borderId="26" xfId="49" applyNumberFormat="1" applyFont="1" applyBorder="1" applyAlignment="1">
      <alignment horizontal="distributed"/>
    </xf>
    <xf numFmtId="197" fontId="6" fillId="0" borderId="29" xfId="49" applyNumberFormat="1" applyFont="1" applyBorder="1" applyAlignment="1">
      <alignment horizontal="distributed"/>
    </xf>
    <xf numFmtId="197" fontId="6" fillId="0" borderId="18" xfId="49" applyNumberFormat="1" applyFont="1" applyBorder="1" applyAlignment="1">
      <alignment shrinkToFit="1"/>
    </xf>
    <xf numFmtId="197" fontId="6" fillId="0" borderId="19" xfId="49" applyNumberFormat="1" applyFont="1" applyBorder="1" applyAlignment="1">
      <alignment horizontal="distributed"/>
    </xf>
    <xf numFmtId="197" fontId="6" fillId="0" borderId="29" xfId="49" applyNumberFormat="1" applyFont="1" applyBorder="1" applyAlignment="1">
      <alignment horizontal="distributed" shrinkToFit="1"/>
    </xf>
    <xf numFmtId="197" fontId="6" fillId="0" borderId="28" xfId="49" applyNumberFormat="1" applyFont="1" applyBorder="1" applyAlignment="1">
      <alignment horizontal="distributed"/>
    </xf>
    <xf numFmtId="197" fontId="6" fillId="0" borderId="23" xfId="49" applyNumberFormat="1" applyFont="1" applyBorder="1" applyAlignment="1">
      <alignment horizontal="distributed"/>
    </xf>
    <xf numFmtId="197" fontId="6" fillId="0" borderId="17" xfId="49" applyNumberFormat="1" applyFont="1" applyBorder="1" applyAlignment="1">
      <alignment horizontal="center"/>
    </xf>
    <xf numFmtId="197" fontId="6" fillId="0" borderId="17" xfId="49" applyNumberFormat="1" applyFont="1" applyBorder="1" applyAlignment="1" quotePrefix="1">
      <alignment horizontal="distributed"/>
    </xf>
    <xf numFmtId="197" fontId="6" fillId="0" borderId="17" xfId="49" applyNumberFormat="1" applyFont="1" applyBorder="1" applyAlignment="1">
      <alignment horizontal="distributed" wrapText="1" shrinkToFit="1"/>
    </xf>
    <xf numFmtId="197" fontId="6" fillId="0" borderId="24" xfId="49" applyNumberFormat="1" applyFont="1" applyBorder="1" applyAlignment="1">
      <alignment horizontal="center"/>
    </xf>
    <xf numFmtId="197" fontId="6" fillId="0" borderId="17" xfId="49" applyNumberFormat="1" applyFont="1" applyBorder="1" applyAlignment="1">
      <alignment horizontal="distributed" wrapText="1"/>
    </xf>
    <xf numFmtId="197" fontId="6" fillId="0" borderId="17" xfId="49" applyNumberFormat="1" applyFont="1" applyBorder="1" applyAlignment="1" quotePrefix="1">
      <alignment horizontal="distributed" wrapText="1" shrinkToFit="1"/>
    </xf>
    <xf numFmtId="197" fontId="6" fillId="0" borderId="24" xfId="49" applyNumberFormat="1" applyFont="1" applyBorder="1" applyAlignment="1">
      <alignment horizontal="distributed"/>
    </xf>
    <xf numFmtId="197" fontId="6" fillId="0" borderId="17" xfId="49" applyNumberFormat="1" applyFont="1" applyBorder="1" applyAlignment="1" quotePrefix="1">
      <alignment horizontal="center"/>
    </xf>
    <xf numFmtId="197" fontId="6" fillId="0" borderId="17" xfId="49" applyNumberFormat="1" applyFont="1" applyBorder="1" applyAlignment="1" quotePrefix="1">
      <alignment horizontal="distributed" wrapText="1"/>
    </xf>
    <xf numFmtId="197" fontId="6" fillId="0" borderId="24" xfId="49" applyNumberFormat="1" applyFont="1" applyBorder="1" applyAlignment="1" quotePrefix="1">
      <alignment horizontal="center"/>
    </xf>
    <xf numFmtId="197" fontId="6" fillId="0" borderId="24" xfId="49" applyNumberFormat="1" applyFont="1" applyBorder="1" applyAlignment="1">
      <alignment horizontal="distributed" shrinkToFit="1"/>
    </xf>
    <xf numFmtId="197" fontId="14" fillId="0" borderId="24" xfId="49" applyNumberFormat="1" applyFont="1" applyBorder="1" applyAlignment="1">
      <alignment horizontal="distributed" wrapText="1"/>
    </xf>
    <xf numFmtId="197" fontId="6" fillId="0" borderId="17" xfId="49" applyNumberFormat="1" applyFont="1" applyBorder="1" applyAlignment="1">
      <alignment horizontal="centerContinuous"/>
    </xf>
    <xf numFmtId="197" fontId="6" fillId="0" borderId="17" xfId="49" applyNumberFormat="1" applyFont="1" applyBorder="1" applyAlignment="1" quotePrefix="1">
      <alignment horizontal="centerContinuous"/>
    </xf>
    <xf numFmtId="197" fontId="6" fillId="0" borderId="0" xfId="0" applyNumberFormat="1" applyFont="1" applyBorder="1" applyAlignment="1">
      <alignment/>
    </xf>
    <xf numFmtId="49" fontId="6" fillId="33" borderId="32" xfId="49" applyNumberFormat="1" applyFont="1" applyFill="1" applyBorder="1" applyAlignment="1">
      <alignment horizontal="center" vertical="center" shrinkToFit="1"/>
    </xf>
    <xf numFmtId="49" fontId="6" fillId="33" borderId="33" xfId="49" applyNumberFormat="1" applyFont="1" applyFill="1" applyBorder="1" applyAlignment="1">
      <alignment horizontal="center" vertical="center" shrinkToFit="1"/>
    </xf>
    <xf numFmtId="49" fontId="6" fillId="33" borderId="34" xfId="49" applyNumberFormat="1" applyFont="1" applyFill="1" applyBorder="1" applyAlignment="1">
      <alignment horizontal="center" vertical="center" shrinkToFit="1"/>
    </xf>
    <xf numFmtId="49" fontId="6" fillId="33" borderId="42" xfId="49" applyNumberFormat="1" applyFont="1" applyFill="1" applyBorder="1" applyAlignment="1">
      <alignment horizontal="center" vertical="center" shrinkToFit="1"/>
    </xf>
    <xf numFmtId="49" fontId="6" fillId="33" borderId="43" xfId="49" applyNumberFormat="1" applyFont="1" applyFill="1" applyBorder="1" applyAlignment="1">
      <alignment horizontal="center" vertical="center" shrinkToFit="1"/>
    </xf>
    <xf numFmtId="197" fontId="6" fillId="0" borderId="0" xfId="49" applyNumberFormat="1" applyFont="1" applyAlignment="1">
      <alignment vertical="center"/>
    </xf>
    <xf numFmtId="49" fontId="10" fillId="0" borderId="0" xfId="0" applyNumberFormat="1" applyFont="1" applyAlignment="1">
      <alignment/>
    </xf>
    <xf numFmtId="0" fontId="6" fillId="0" borderId="44" xfId="49" applyNumberFormat="1" applyFont="1" applyBorder="1" applyAlignment="1">
      <alignment horizontal="distributed" vertical="center"/>
    </xf>
    <xf numFmtId="193" fontId="6" fillId="0" borderId="29" xfId="0" applyNumberFormat="1" applyFont="1" applyBorder="1" applyAlignment="1">
      <alignment vertical="center" shrinkToFit="1"/>
    </xf>
    <xf numFmtId="193" fontId="6" fillId="0" borderId="45" xfId="0" applyNumberFormat="1" applyFont="1" applyBorder="1" applyAlignment="1">
      <alignment vertical="center" shrinkToFit="1"/>
    </xf>
    <xf numFmtId="197" fontId="6" fillId="0" borderId="0" xfId="49" applyNumberFormat="1" applyFont="1" applyBorder="1" applyAlignment="1">
      <alignment vertical="center"/>
    </xf>
    <xf numFmtId="0" fontId="6" fillId="0" borderId="15" xfId="49" applyNumberFormat="1" applyFont="1" applyBorder="1" applyAlignment="1">
      <alignment horizontal="distributed" vertical="center"/>
    </xf>
    <xf numFmtId="193" fontId="6" fillId="0" borderId="26" xfId="0" applyNumberFormat="1" applyFont="1" applyBorder="1" applyAlignment="1">
      <alignment vertical="center" shrinkToFit="1"/>
    </xf>
    <xf numFmtId="193" fontId="6" fillId="0" borderId="27" xfId="0" applyNumberFormat="1" applyFont="1" applyBorder="1" applyAlignment="1">
      <alignment vertical="center" shrinkToFit="1"/>
    </xf>
    <xf numFmtId="0" fontId="6" fillId="0" borderId="23" xfId="49" applyNumberFormat="1" applyFont="1" applyBorder="1" applyAlignment="1">
      <alignment horizontal="distributed" vertical="center"/>
    </xf>
    <xf numFmtId="191" fontId="6" fillId="0" borderId="24" xfId="49" applyNumberFormat="1" applyFont="1" applyBorder="1" applyAlignment="1">
      <alignment vertical="center"/>
    </xf>
    <xf numFmtId="191" fontId="6" fillId="0" borderId="24" xfId="0" applyNumberFormat="1" applyFont="1" applyBorder="1" applyAlignment="1">
      <alignment vertical="center" shrinkToFit="1"/>
    </xf>
    <xf numFmtId="193" fontId="6" fillId="0" borderId="24" xfId="0" applyNumberFormat="1" applyFont="1" applyBorder="1" applyAlignment="1">
      <alignment vertical="center" shrinkToFit="1"/>
    </xf>
    <xf numFmtId="193" fontId="6" fillId="0" borderId="46" xfId="0" applyNumberFormat="1" applyFont="1" applyBorder="1" applyAlignment="1">
      <alignment vertical="center" shrinkToFit="1"/>
    </xf>
    <xf numFmtId="0" fontId="6" fillId="0" borderId="47" xfId="49" applyNumberFormat="1" applyFont="1" applyBorder="1" applyAlignment="1">
      <alignment horizontal="distributed" vertical="center"/>
    </xf>
    <xf numFmtId="191" fontId="6" fillId="0" borderId="48" xfId="0" applyNumberFormat="1" applyFont="1" applyBorder="1" applyAlignment="1">
      <alignment vertical="center" shrinkToFit="1"/>
    </xf>
    <xf numFmtId="193" fontId="6" fillId="0" borderId="48" xfId="0" applyNumberFormat="1" applyFont="1" applyBorder="1" applyAlignment="1">
      <alignment vertical="center" shrinkToFit="1"/>
    </xf>
    <xf numFmtId="193" fontId="6" fillId="0" borderId="49" xfId="0" applyNumberFormat="1" applyFont="1" applyBorder="1" applyAlignment="1">
      <alignment vertical="center" shrinkToFit="1"/>
    </xf>
    <xf numFmtId="197" fontId="9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38" fontId="6" fillId="0" borderId="10" xfId="49" applyFont="1" applyBorder="1" applyAlignment="1">
      <alignment vertical="center"/>
    </xf>
    <xf numFmtId="38" fontId="6" fillId="0" borderId="50" xfId="49" applyFont="1" applyBorder="1" applyAlignment="1" quotePrefix="1">
      <alignment vertical="center"/>
    </xf>
    <xf numFmtId="38" fontId="6" fillId="0" borderId="41" xfId="49" applyFont="1" applyBorder="1" applyAlignment="1" quotePrefix="1">
      <alignment horizontal="left" vertical="center"/>
    </xf>
    <xf numFmtId="38" fontId="6" fillId="0" borderId="12" xfId="49" applyFont="1" applyBorder="1" applyAlignment="1" quotePrefix="1">
      <alignment horizontal="left" vertical="center"/>
    </xf>
    <xf numFmtId="38" fontId="6" fillId="0" borderId="14" xfId="49" applyFont="1" applyBorder="1" applyAlignment="1" quotePrefix="1">
      <alignment horizontal="left" vertical="center"/>
    </xf>
    <xf numFmtId="38" fontId="6" fillId="0" borderId="0" xfId="49" applyFont="1" applyBorder="1" applyAlignment="1" quotePrefix="1">
      <alignment horizontal="left" vertical="center"/>
    </xf>
    <xf numFmtId="38" fontId="6" fillId="0" borderId="18" xfId="49" applyFont="1" applyBorder="1" applyAlignment="1">
      <alignment horizontal="center" vertical="center" shrinkToFit="1"/>
    </xf>
    <xf numFmtId="38" fontId="6" fillId="0" borderId="26" xfId="49" applyFont="1" applyBorder="1" applyAlignment="1">
      <alignment horizontal="center" vertical="center" shrinkToFit="1"/>
    </xf>
    <xf numFmtId="38" fontId="6" fillId="0" borderId="16" xfId="49" applyFont="1" applyBorder="1" applyAlignment="1">
      <alignment horizontal="distributed" vertical="center"/>
    </xf>
    <xf numFmtId="38" fontId="6" fillId="0" borderId="18" xfId="49" applyFont="1" applyBorder="1" applyAlignment="1">
      <alignment horizontal="distributed" vertical="center" wrapText="1"/>
    </xf>
    <xf numFmtId="38" fontId="6" fillId="0" borderId="26" xfId="49" applyFont="1" applyBorder="1" applyAlignment="1">
      <alignment horizontal="distributed" vertical="center"/>
    </xf>
    <xf numFmtId="38" fontId="6" fillId="0" borderId="22" xfId="49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38" fontId="6" fillId="0" borderId="23" xfId="49" applyFont="1" applyBorder="1" applyAlignment="1">
      <alignment horizontal="distributed" vertical="center"/>
    </xf>
    <xf numFmtId="38" fontId="6" fillId="0" borderId="17" xfId="49" applyFont="1" applyBorder="1" applyAlignment="1" quotePrefix="1">
      <alignment horizontal="distributed" vertical="center"/>
    </xf>
    <xf numFmtId="38" fontId="6" fillId="0" borderId="25" xfId="49" applyFont="1" applyBorder="1" applyAlignment="1">
      <alignment horizontal="distributed" vertical="center"/>
    </xf>
    <xf numFmtId="49" fontId="6" fillId="33" borderId="32" xfId="49" applyNumberFormat="1" applyFont="1" applyFill="1" applyBorder="1" applyAlignment="1">
      <alignment horizontal="distributed" vertical="center"/>
    </xf>
    <xf numFmtId="49" fontId="6" fillId="33" borderId="33" xfId="49" applyNumberFormat="1" applyFont="1" applyFill="1" applyBorder="1" applyAlignment="1">
      <alignment horizontal="center" vertical="center"/>
    </xf>
    <xf numFmtId="49" fontId="6" fillId="33" borderId="34" xfId="49" applyNumberFormat="1" applyFont="1" applyFill="1" applyBorder="1" applyAlignment="1">
      <alignment horizontal="center" vertical="center"/>
    </xf>
    <xf numFmtId="49" fontId="6" fillId="33" borderId="21" xfId="49" applyNumberFormat="1" applyFont="1" applyFill="1" applyBorder="1" applyAlignment="1">
      <alignment horizontal="center" vertical="center"/>
    </xf>
    <xf numFmtId="49" fontId="6" fillId="33" borderId="35" xfId="49" applyNumberFormat="1" applyFont="1" applyFill="1" applyBorder="1" applyAlignment="1">
      <alignment horizontal="center" vertical="center" shrinkToFit="1"/>
    </xf>
    <xf numFmtId="38" fontId="6" fillId="0" borderId="0" xfId="49" applyFont="1" applyBorder="1" applyAlignment="1">
      <alignment vertical="center"/>
    </xf>
    <xf numFmtId="191" fontId="6" fillId="0" borderId="45" xfId="0" applyNumberFormat="1" applyFont="1" applyBorder="1" applyAlignment="1">
      <alignment vertical="center" shrinkToFit="1"/>
    </xf>
    <xf numFmtId="191" fontId="6" fillId="0" borderId="27" xfId="49" applyNumberFormat="1" applyFont="1" applyBorder="1" applyAlignment="1">
      <alignment vertical="center"/>
    </xf>
    <xf numFmtId="191" fontId="6" fillId="0" borderId="46" xfId="49" applyNumberFormat="1" applyFont="1" applyBorder="1" applyAlignment="1">
      <alignment vertical="center"/>
    </xf>
    <xf numFmtId="38" fontId="6" fillId="0" borderId="47" xfId="49" applyFont="1" applyBorder="1" applyAlignment="1">
      <alignment horizontal="distributed" vertical="center"/>
    </xf>
    <xf numFmtId="191" fontId="6" fillId="0" borderId="49" xfId="0" applyNumberFormat="1" applyFont="1" applyBorder="1" applyAlignment="1">
      <alignment vertical="center" shrinkToFi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8" fontId="6" fillId="0" borderId="0" xfId="49" applyFont="1" applyBorder="1" applyAlignment="1">
      <alignment horizontal="distributed"/>
    </xf>
    <xf numFmtId="0" fontId="5" fillId="0" borderId="0" xfId="0" applyFont="1" applyBorder="1" applyAlignment="1" quotePrefix="1">
      <alignment horizontal="left"/>
    </xf>
    <xf numFmtId="38" fontId="6" fillId="0" borderId="16" xfId="49" applyFont="1" applyBorder="1" applyAlignment="1">
      <alignment/>
    </xf>
    <xf numFmtId="38" fontId="6" fillId="0" borderId="16" xfId="49" applyFont="1" applyBorder="1" applyAlignment="1" quotePrefix="1">
      <alignment vertical="center"/>
    </xf>
    <xf numFmtId="38" fontId="6" fillId="0" borderId="0" xfId="49" applyFont="1" applyBorder="1" applyAlignment="1">
      <alignment/>
    </xf>
    <xf numFmtId="0" fontId="6" fillId="0" borderId="0" xfId="0" applyFont="1" applyBorder="1" applyAlignment="1">
      <alignment/>
    </xf>
    <xf numFmtId="38" fontId="6" fillId="0" borderId="13" xfId="49" applyFont="1" applyBorder="1" applyAlignment="1" quotePrefix="1">
      <alignment horizontal="left" vertical="center"/>
    </xf>
    <xf numFmtId="38" fontId="6" fillId="0" borderId="13" xfId="49" applyFont="1" applyBorder="1" applyAlignment="1" quotePrefix="1">
      <alignment vertical="center"/>
    </xf>
    <xf numFmtId="38" fontId="6" fillId="0" borderId="13" xfId="49" applyFont="1" applyBorder="1" applyAlignment="1">
      <alignment vertical="center"/>
    </xf>
    <xf numFmtId="38" fontId="6" fillId="0" borderId="10" xfId="49" applyFont="1" applyBorder="1" applyAlignment="1">
      <alignment horizontal="distributed" vertical="center"/>
    </xf>
    <xf numFmtId="38" fontId="6" fillId="0" borderId="41" xfId="49" applyFont="1" applyBorder="1" applyAlignment="1" quotePrefix="1">
      <alignment vertical="center"/>
    </xf>
    <xf numFmtId="38" fontId="6" fillId="0" borderId="51" xfId="49" applyFont="1" applyBorder="1" applyAlignment="1">
      <alignment vertical="center"/>
    </xf>
    <xf numFmtId="38" fontId="6" fillId="0" borderId="50" xfId="49" applyFont="1" applyBorder="1" applyAlignment="1" quotePrefix="1">
      <alignment horizontal="left" vertical="center"/>
    </xf>
    <xf numFmtId="38" fontId="6" fillId="0" borderId="11" xfId="49" applyFont="1" applyBorder="1" applyAlignment="1">
      <alignment horizontal="left" vertical="center"/>
    </xf>
    <xf numFmtId="38" fontId="6" fillId="0" borderId="12" xfId="49" applyFont="1" applyBorder="1" applyAlignment="1">
      <alignment horizontal="left" vertical="center"/>
    </xf>
    <xf numFmtId="38" fontId="6" fillId="0" borderId="14" xfId="49" applyFont="1" applyBorder="1" applyAlignment="1" quotePrefix="1">
      <alignment horizontal="left" vertical="center" shrinkToFit="1"/>
    </xf>
    <xf numFmtId="38" fontId="6" fillId="0" borderId="18" xfId="49" applyFont="1" applyBorder="1" applyAlignment="1" quotePrefix="1">
      <alignment vertical="center"/>
    </xf>
    <xf numFmtId="38" fontId="6" fillId="0" borderId="28" xfId="49" applyFont="1" applyBorder="1" applyAlignment="1" quotePrefix="1">
      <alignment horizontal="left" vertical="center"/>
    </xf>
    <xf numFmtId="38" fontId="6" fillId="0" borderId="28" xfId="49" applyFont="1" applyBorder="1" applyAlignment="1">
      <alignment horizontal="left" vertical="center"/>
    </xf>
    <xf numFmtId="38" fontId="6" fillId="0" borderId="26" xfId="49" applyFont="1" applyBorder="1" applyAlignment="1">
      <alignment horizontal="left" vertical="center"/>
    </xf>
    <xf numFmtId="38" fontId="6" fillId="0" borderId="0" xfId="49" applyFont="1" applyBorder="1" applyAlignment="1" quotePrefix="1">
      <alignment horizontal="center" vertical="center" shrinkToFit="1"/>
    </xf>
    <xf numFmtId="38" fontId="6" fillId="0" borderId="18" xfId="49" applyFont="1" applyBorder="1" applyAlignment="1" quotePrefix="1">
      <alignment horizontal="center" vertical="center" shrinkToFit="1"/>
    </xf>
    <xf numFmtId="38" fontId="6" fillId="0" borderId="28" xfId="49" applyFont="1" applyBorder="1" applyAlignment="1" quotePrefix="1">
      <alignment horizontal="center" vertical="center" shrinkToFit="1"/>
    </xf>
    <xf numFmtId="38" fontId="6" fillId="0" borderId="0" xfId="49" applyFont="1" applyBorder="1" applyAlignment="1">
      <alignment horizontal="center" vertical="center" shrinkToFit="1"/>
    </xf>
    <xf numFmtId="38" fontId="6" fillId="0" borderId="28" xfId="49" applyFont="1" applyBorder="1" applyAlignment="1">
      <alignment horizontal="center" vertical="center" shrinkToFit="1"/>
    </xf>
    <xf numFmtId="38" fontId="6" fillId="0" borderId="22" xfId="49" applyFont="1" applyBorder="1" applyAlignment="1">
      <alignment horizontal="center" vertical="center" shrinkToFit="1"/>
    </xf>
    <xf numFmtId="38" fontId="6" fillId="0" borderId="16" xfId="49" applyFont="1" applyBorder="1" applyAlignment="1" quotePrefix="1">
      <alignment horizontal="center" vertical="center" shrinkToFit="1"/>
    </xf>
    <xf numFmtId="38" fontId="6" fillId="0" borderId="16" xfId="49" applyFont="1" applyBorder="1" applyAlignment="1">
      <alignment horizontal="center" vertical="center" shrinkToFit="1"/>
    </xf>
    <xf numFmtId="38" fontId="6" fillId="0" borderId="31" xfId="49" applyFont="1" applyBorder="1" applyAlignment="1">
      <alignment horizontal="center" vertical="center" shrinkToFit="1"/>
    </xf>
    <xf numFmtId="38" fontId="6" fillId="0" borderId="25" xfId="49" applyFont="1" applyBorder="1" applyAlignment="1">
      <alignment horizontal="center" vertical="center" shrinkToFit="1"/>
    </xf>
    <xf numFmtId="38" fontId="14" fillId="0" borderId="15" xfId="49" applyFont="1" applyBorder="1" applyAlignment="1">
      <alignment horizontal="distributed" vertical="center"/>
    </xf>
    <xf numFmtId="0" fontId="6" fillId="0" borderId="0" xfId="0" applyFont="1" applyAlignment="1">
      <alignment horizontal="left"/>
    </xf>
    <xf numFmtId="38" fontId="6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38" fontId="6" fillId="0" borderId="52" xfId="49" applyFont="1" applyBorder="1" applyAlignment="1">
      <alignment horizontal="distributed" vertical="center"/>
    </xf>
    <xf numFmtId="38" fontId="6" fillId="0" borderId="26" xfId="49" applyFont="1" applyBorder="1" applyAlignment="1" quotePrefix="1">
      <alignment horizontal="left" vertical="center"/>
    </xf>
    <xf numFmtId="38" fontId="6" fillId="0" borderId="29" xfId="49" applyFont="1" applyBorder="1" applyAlignment="1" quotePrefix="1">
      <alignment horizontal="left" vertical="center"/>
    </xf>
    <xf numFmtId="38" fontId="6" fillId="0" borderId="28" xfId="49" applyFont="1" applyBorder="1" applyAlignment="1">
      <alignment horizontal="distributed" vertical="center"/>
    </xf>
    <xf numFmtId="38" fontId="6" fillId="0" borderId="29" xfId="49" applyFont="1" applyBorder="1" applyAlignment="1">
      <alignment horizontal="distributed" vertical="center"/>
    </xf>
    <xf numFmtId="38" fontId="6" fillId="0" borderId="28" xfId="49" applyNumberFormat="1" applyFont="1" applyBorder="1" applyAlignment="1" quotePrefix="1">
      <alignment horizontal="left" vertical="center"/>
    </xf>
    <xf numFmtId="0" fontId="6" fillId="0" borderId="29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38" fontId="11" fillId="0" borderId="28" xfId="49" applyFont="1" applyBorder="1" applyAlignment="1" quotePrefix="1">
      <alignment horizontal="distributed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38" fontId="6" fillId="0" borderId="28" xfId="49" applyFont="1" applyBorder="1" applyAlignment="1" quotePrefix="1">
      <alignment horizontal="distributed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horizontal="distributed" vertical="center"/>
    </xf>
    <xf numFmtId="38" fontId="6" fillId="0" borderId="26" xfId="49" applyFont="1" applyBorder="1" applyAlignment="1" quotePrefix="1">
      <alignment horizontal="distributed" vertical="center" wrapText="1"/>
    </xf>
    <xf numFmtId="38" fontId="6" fillId="0" borderId="26" xfId="49" applyFont="1" applyBorder="1" applyAlignment="1" quotePrefix="1">
      <alignment horizontal="center" vertical="center"/>
    </xf>
    <xf numFmtId="38" fontId="6" fillId="0" borderId="26" xfId="49" applyFont="1" applyBorder="1" applyAlignment="1" quotePrefix="1">
      <alignment horizontal="center" vertical="center" shrinkToFit="1"/>
    </xf>
    <xf numFmtId="38" fontId="6" fillId="0" borderId="26" xfId="49" applyFont="1" applyBorder="1" applyAlignment="1" quotePrefix="1">
      <alignment vertical="center" shrinkToFit="1"/>
    </xf>
    <xf numFmtId="38" fontId="6" fillId="0" borderId="26" xfId="49" applyFont="1" applyBorder="1" applyAlignment="1">
      <alignment horizontal="distributed" vertical="center" shrinkToFit="1"/>
    </xf>
    <xf numFmtId="38" fontId="6" fillId="0" borderId="26" xfId="49" applyFont="1" applyBorder="1" applyAlignment="1" quotePrefix="1">
      <alignment horizontal="distributed" vertical="center" shrinkToFit="1"/>
    </xf>
    <xf numFmtId="38" fontId="10" fillId="0" borderId="26" xfId="49" applyFont="1" applyBorder="1" applyAlignment="1">
      <alignment horizontal="distributed" vertical="center" shrinkToFit="1"/>
    </xf>
    <xf numFmtId="38" fontId="6" fillId="0" borderId="26" xfId="49" applyFont="1" applyBorder="1" applyAlignment="1" quotePrefix="1">
      <alignment horizontal="distributed" vertical="center"/>
    </xf>
    <xf numFmtId="38" fontId="6" fillId="0" borderId="28" xfId="49" applyNumberFormat="1" applyFont="1" applyBorder="1" applyAlignment="1" quotePrefix="1">
      <alignment horizontal="distributed" vertical="center"/>
    </xf>
    <xf numFmtId="0" fontId="6" fillId="0" borderId="26" xfId="0" applyFont="1" applyBorder="1" applyAlignment="1" quotePrefix="1">
      <alignment horizontal="center" vertical="center"/>
    </xf>
    <xf numFmtId="38" fontId="6" fillId="0" borderId="28" xfId="49" applyFont="1" applyBorder="1" applyAlignment="1">
      <alignment horizontal="distributed" vertical="center" shrinkToFit="1"/>
    </xf>
    <xf numFmtId="38" fontId="6" fillId="0" borderId="28" xfId="49" applyNumberFormat="1" applyFont="1" applyBorder="1" applyAlignment="1">
      <alignment horizontal="distributed" vertical="center"/>
    </xf>
    <xf numFmtId="38" fontId="6" fillId="0" borderId="27" xfId="49" applyFont="1" applyBorder="1" applyAlignment="1" quotePrefix="1">
      <alignment horizontal="center" vertical="center"/>
    </xf>
    <xf numFmtId="38" fontId="6" fillId="0" borderId="53" xfId="49" applyFont="1" applyBorder="1" applyAlignment="1">
      <alignment horizontal="distributed" vertical="center"/>
    </xf>
    <xf numFmtId="38" fontId="6" fillId="0" borderId="31" xfId="49" applyFont="1" applyBorder="1" applyAlignment="1" quotePrefix="1">
      <alignment horizontal="left" vertical="center"/>
    </xf>
    <xf numFmtId="38" fontId="6" fillId="0" borderId="31" xfId="49" applyFont="1" applyBorder="1" applyAlignment="1">
      <alignment horizontal="distributed" vertical="center"/>
    </xf>
    <xf numFmtId="38" fontId="6" fillId="0" borderId="24" xfId="49" applyFont="1" applyBorder="1" applyAlignment="1" quotePrefix="1">
      <alignment horizontal="left" vertical="center"/>
    </xf>
    <xf numFmtId="38" fontId="6" fillId="0" borderId="24" xfId="49" applyFont="1" applyBorder="1" applyAlignment="1" quotePrefix="1">
      <alignment horizontal="center" vertical="center"/>
    </xf>
    <xf numFmtId="38" fontId="6" fillId="0" borderId="31" xfId="49" applyFont="1" applyBorder="1" applyAlignment="1" quotePrefix="1">
      <alignment horizontal="center" vertical="center"/>
    </xf>
    <xf numFmtId="38" fontId="6" fillId="0" borderId="24" xfId="49" applyFont="1" applyBorder="1" applyAlignment="1" quotePrefix="1">
      <alignment horizontal="distributed" vertical="center"/>
    </xf>
    <xf numFmtId="38" fontId="6" fillId="0" borderId="31" xfId="49" applyNumberFormat="1" applyFont="1" applyBorder="1" applyAlignment="1" quotePrefix="1">
      <alignment horizontal="left" vertical="center"/>
    </xf>
    <xf numFmtId="0" fontId="6" fillId="0" borderId="24" xfId="0" applyFont="1" applyBorder="1" applyAlignment="1" quotePrefix="1">
      <alignment horizontal="center" vertical="center"/>
    </xf>
    <xf numFmtId="38" fontId="6" fillId="0" borderId="46" xfId="49" applyFont="1" applyBorder="1" applyAlignment="1" quotePrefix="1">
      <alignment horizontal="center" vertical="center"/>
    </xf>
    <xf numFmtId="49" fontId="6" fillId="33" borderId="54" xfId="49" applyNumberFormat="1" applyFont="1" applyFill="1" applyBorder="1" applyAlignment="1">
      <alignment horizontal="center" vertical="center"/>
    </xf>
    <xf numFmtId="49" fontId="6" fillId="33" borderId="34" xfId="0" applyNumberFormat="1" applyFont="1" applyFill="1" applyBorder="1" applyAlignment="1">
      <alignment horizontal="center" vertical="center"/>
    </xf>
    <xf numFmtId="41" fontId="6" fillId="0" borderId="29" xfId="0" applyNumberFormat="1" applyFont="1" applyBorder="1" applyAlignment="1">
      <alignment vertical="center" shrinkToFit="1"/>
    </xf>
    <xf numFmtId="41" fontId="6" fillId="0" borderId="45" xfId="0" applyNumberFormat="1" applyFont="1" applyBorder="1" applyAlignment="1">
      <alignment vertical="center" shrinkToFit="1"/>
    </xf>
    <xf numFmtId="41" fontId="6" fillId="0" borderId="26" xfId="49" applyNumberFormat="1" applyFont="1" applyBorder="1" applyAlignment="1">
      <alignment vertical="center"/>
    </xf>
    <xf numFmtId="41" fontId="6" fillId="0" borderId="26" xfId="0" applyNumberFormat="1" applyFont="1" applyBorder="1" applyAlignment="1">
      <alignment vertical="center" shrinkToFit="1"/>
    </xf>
    <xf numFmtId="41" fontId="6" fillId="0" borderId="27" xfId="49" applyNumberFormat="1" applyFont="1" applyBorder="1" applyAlignment="1">
      <alignment vertical="center"/>
    </xf>
    <xf numFmtId="41" fontId="6" fillId="0" borderId="27" xfId="0" applyNumberFormat="1" applyFont="1" applyBorder="1" applyAlignment="1">
      <alignment vertical="center" shrinkToFit="1"/>
    </xf>
    <xf numFmtId="41" fontId="6" fillId="0" borderId="24" xfId="49" applyNumberFormat="1" applyFont="1" applyBorder="1" applyAlignment="1">
      <alignment vertical="center"/>
    </xf>
    <xf numFmtId="41" fontId="6" fillId="0" borderId="24" xfId="0" applyNumberFormat="1" applyFont="1" applyBorder="1" applyAlignment="1">
      <alignment vertical="center" shrinkToFit="1"/>
    </xf>
    <xf numFmtId="41" fontId="6" fillId="0" borderId="46" xfId="49" applyNumberFormat="1" applyFont="1" applyBorder="1" applyAlignment="1">
      <alignment vertical="center"/>
    </xf>
    <xf numFmtId="41" fontId="6" fillId="0" borderId="48" xfId="0" applyNumberFormat="1" applyFont="1" applyBorder="1" applyAlignment="1">
      <alignment vertical="center" shrinkToFit="1"/>
    </xf>
    <xf numFmtId="41" fontId="6" fillId="0" borderId="49" xfId="0" applyNumberFormat="1" applyFont="1" applyBorder="1" applyAlignment="1">
      <alignment vertical="center" shrinkToFit="1"/>
    </xf>
    <xf numFmtId="0" fontId="9" fillId="0" borderId="0" xfId="0" applyFont="1" applyBorder="1" applyAlignment="1">
      <alignment/>
    </xf>
    <xf numFmtId="38" fontId="6" fillId="0" borderId="55" xfId="49" applyFont="1" applyBorder="1" applyAlignment="1">
      <alignment vertical="center"/>
    </xf>
    <xf numFmtId="38" fontId="6" fillId="0" borderId="50" xfId="49" applyFont="1" applyBorder="1" applyAlignment="1" quotePrefix="1">
      <alignment horizontal="left" vertical="center" shrinkToFit="1"/>
    </xf>
    <xf numFmtId="38" fontId="6" fillId="0" borderId="11" xfId="49" applyFont="1" applyBorder="1" applyAlignment="1" quotePrefix="1">
      <alignment horizontal="left" vertical="center" shrinkToFit="1"/>
    </xf>
    <xf numFmtId="38" fontId="6" fillId="0" borderId="11" xfId="49" applyFont="1" applyBorder="1" applyAlignment="1">
      <alignment vertical="center" shrinkToFit="1"/>
    </xf>
    <xf numFmtId="38" fontId="6" fillId="0" borderId="11" xfId="49" applyFont="1" applyBorder="1" applyAlignment="1" quotePrefix="1">
      <alignment vertical="center" shrinkToFit="1"/>
    </xf>
    <xf numFmtId="38" fontId="6" fillId="0" borderId="12" xfId="49" applyFont="1" applyBorder="1" applyAlignment="1">
      <alignment vertical="center" shrinkToFit="1"/>
    </xf>
    <xf numFmtId="38" fontId="6" fillId="0" borderId="51" xfId="49" applyFont="1" applyBorder="1" applyAlignment="1" quotePrefix="1">
      <alignment horizontal="left" vertical="center"/>
    </xf>
    <xf numFmtId="38" fontId="6" fillId="0" borderId="56" xfId="49" applyFont="1" applyBorder="1" applyAlignment="1" quotePrefix="1">
      <alignment horizontal="left" vertical="center"/>
    </xf>
    <xf numFmtId="38" fontId="6" fillId="0" borderId="30" xfId="49" applyFont="1" applyBorder="1" applyAlignment="1" quotePrefix="1">
      <alignment horizontal="center" vertical="center" shrinkToFit="1"/>
    </xf>
    <xf numFmtId="38" fontId="6" fillId="0" borderId="42" xfId="49" applyFont="1" applyBorder="1" applyAlignment="1">
      <alignment horizontal="center" vertical="center" shrinkToFit="1"/>
    </xf>
    <xf numFmtId="38" fontId="6" fillId="0" borderId="33" xfId="49" applyFont="1" applyBorder="1" applyAlignment="1">
      <alignment horizontal="center" vertical="center" shrinkToFit="1"/>
    </xf>
    <xf numFmtId="38" fontId="6" fillId="0" borderId="29" xfId="49" applyFont="1" applyBorder="1" applyAlignment="1" quotePrefix="1">
      <alignment horizontal="center" vertical="center" shrinkToFit="1"/>
    </xf>
    <xf numFmtId="38" fontId="6" fillId="0" borderId="21" xfId="49" applyFont="1" applyBorder="1" applyAlignment="1">
      <alignment horizontal="distributed" vertical="center"/>
    </xf>
    <xf numFmtId="38" fontId="6" fillId="0" borderId="42" xfId="49" applyFont="1" applyBorder="1" applyAlignment="1">
      <alignment horizontal="distributed" vertical="center"/>
    </xf>
    <xf numFmtId="38" fontId="6" fillId="0" borderId="33" xfId="49" applyFont="1" applyBorder="1" applyAlignment="1">
      <alignment horizontal="distributed" vertical="center"/>
    </xf>
    <xf numFmtId="38" fontId="6" fillId="0" borderId="30" xfId="49" applyFont="1" applyBorder="1" applyAlignment="1" quotePrefix="1">
      <alignment horizontal="left" vertical="center"/>
    </xf>
    <xf numFmtId="38" fontId="6" fillId="0" borderId="57" xfId="49" applyFont="1" applyBorder="1" applyAlignment="1">
      <alignment horizontal="distributed" vertical="center"/>
    </xf>
    <xf numFmtId="38" fontId="6" fillId="0" borderId="27" xfId="49" applyFont="1" applyBorder="1" applyAlignment="1">
      <alignment horizontal="distributed" vertical="center"/>
    </xf>
    <xf numFmtId="38" fontId="6" fillId="0" borderId="52" xfId="49" applyFont="1" applyBorder="1" applyAlignment="1">
      <alignment horizontal="center" vertical="center"/>
    </xf>
    <xf numFmtId="38" fontId="6" fillId="0" borderId="30" xfId="49" applyFont="1" applyBorder="1" applyAlignment="1">
      <alignment horizontal="center" vertical="center" shrinkToFit="1"/>
    </xf>
    <xf numFmtId="38" fontId="6" fillId="0" borderId="29" xfId="49" applyFont="1" applyBorder="1" applyAlignment="1">
      <alignment horizontal="center" vertical="center" shrinkToFit="1"/>
    </xf>
    <xf numFmtId="38" fontId="6" fillId="0" borderId="57" xfId="49" applyFont="1" applyBorder="1" applyAlignment="1">
      <alignment horizontal="center" vertical="center" shrinkToFit="1"/>
    </xf>
    <xf numFmtId="38" fontId="6" fillId="0" borderId="19" xfId="49" applyFont="1" applyBorder="1" applyAlignment="1">
      <alignment horizontal="center" vertical="center" shrinkToFit="1"/>
    </xf>
    <xf numFmtId="38" fontId="6" fillId="0" borderId="27" xfId="49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 shrinkToFit="1"/>
    </xf>
    <xf numFmtId="38" fontId="6" fillId="0" borderId="30" xfId="49" applyFont="1" applyBorder="1" applyAlignment="1">
      <alignment horizontal="distributed" vertical="center" shrinkToFit="1"/>
    </xf>
    <xf numFmtId="38" fontId="6" fillId="0" borderId="19" xfId="49" applyFont="1" applyBorder="1" applyAlignment="1">
      <alignment horizontal="distributed" vertical="center" shrinkToFit="1"/>
    </xf>
    <xf numFmtId="0" fontId="6" fillId="0" borderId="0" xfId="0" applyFont="1" applyBorder="1" applyAlignment="1">
      <alignment horizontal="center" vertical="center"/>
    </xf>
    <xf numFmtId="38" fontId="6" fillId="0" borderId="28" xfId="49" applyFont="1" applyBorder="1" applyAlignment="1" quotePrefix="1">
      <alignment horizontal="distributed" vertical="center" shrinkToFit="1"/>
    </xf>
    <xf numFmtId="38" fontId="6" fillId="0" borderId="27" xfId="49" applyFont="1" applyBorder="1" applyAlignment="1">
      <alignment horizontal="distributed" vertical="center" shrinkToFit="1"/>
    </xf>
    <xf numFmtId="38" fontId="6" fillId="0" borderId="53" xfId="49" applyFont="1" applyBorder="1" applyAlignment="1">
      <alignment horizontal="center" vertical="center"/>
    </xf>
    <xf numFmtId="38" fontId="6" fillId="0" borderId="31" xfId="49" applyFont="1" applyBorder="1" applyAlignment="1" quotePrefix="1">
      <alignment horizontal="center" vertical="center" shrinkToFit="1"/>
    </xf>
    <xf numFmtId="38" fontId="6" fillId="0" borderId="24" xfId="49" applyFont="1" applyBorder="1" applyAlignment="1" quotePrefix="1">
      <alignment horizontal="center" vertical="center" shrinkToFit="1"/>
    </xf>
    <xf numFmtId="38" fontId="6" fillId="0" borderId="24" xfId="49" applyFont="1" applyBorder="1" applyAlignment="1">
      <alignment horizontal="distributed" vertical="center" shrinkToFit="1"/>
    </xf>
    <xf numFmtId="38" fontId="6" fillId="0" borderId="31" xfId="49" applyFont="1" applyBorder="1" applyAlignment="1">
      <alignment horizontal="distributed" vertical="center" shrinkToFit="1"/>
    </xf>
    <xf numFmtId="38" fontId="6" fillId="0" borderId="46" xfId="49" applyFont="1" applyBorder="1" applyAlignment="1">
      <alignment horizontal="distributed" vertical="center" shrinkToFit="1"/>
    </xf>
    <xf numFmtId="49" fontId="6" fillId="33" borderId="54" xfId="49" applyNumberFormat="1" applyFont="1" applyFill="1" applyBorder="1" applyAlignment="1">
      <alignment horizontal="center" vertical="center" shrinkToFit="1"/>
    </xf>
    <xf numFmtId="49" fontId="6" fillId="33" borderId="21" xfId="49" applyNumberFormat="1" applyFont="1" applyFill="1" applyBorder="1" applyAlignment="1">
      <alignment horizontal="center" vertical="center" shrinkToFit="1"/>
    </xf>
    <xf numFmtId="49" fontId="6" fillId="34" borderId="21" xfId="49" applyNumberFormat="1" applyFont="1" applyFill="1" applyBorder="1" applyAlignment="1">
      <alignment horizontal="center" vertical="center" shrinkToFit="1"/>
    </xf>
    <xf numFmtId="49" fontId="10" fillId="33" borderId="34" xfId="0" applyNumberFormat="1" applyFont="1" applyFill="1" applyBorder="1" applyAlignment="1">
      <alignment horizontal="center" vertical="center" shrinkToFit="1"/>
    </xf>
    <xf numFmtId="49" fontId="6" fillId="34" borderId="34" xfId="49" applyNumberFormat="1" applyFont="1" applyFill="1" applyBorder="1" applyAlignment="1">
      <alignment horizontal="center" vertical="center" shrinkToFit="1"/>
    </xf>
    <xf numFmtId="49" fontId="6" fillId="34" borderId="43" xfId="49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191" fontId="6" fillId="0" borderId="29" xfId="49" applyNumberFormat="1" applyFont="1" applyBorder="1" applyAlignment="1">
      <alignment vertical="center"/>
    </xf>
    <xf numFmtId="193" fontId="6" fillId="0" borderId="0" xfId="0" applyNumberFormat="1" applyFont="1" applyBorder="1" applyAlignment="1">
      <alignment vertical="center" shrinkToFit="1"/>
    </xf>
    <xf numFmtId="191" fontId="6" fillId="0" borderId="48" xfId="0" applyNumberFormat="1" applyFont="1" applyBorder="1" applyAlignment="1">
      <alignment vertical="center"/>
    </xf>
    <xf numFmtId="176" fontId="6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38" fontId="9" fillId="0" borderId="0" xfId="49" applyFont="1" applyAlignment="1">
      <alignment/>
    </xf>
    <xf numFmtId="0" fontId="17" fillId="0" borderId="0" xfId="0" applyFont="1" applyAlignment="1">
      <alignment/>
    </xf>
    <xf numFmtId="38" fontId="6" fillId="0" borderId="10" xfId="49" applyFont="1" applyBorder="1" applyAlignment="1">
      <alignment/>
    </xf>
    <xf numFmtId="38" fontId="6" fillId="0" borderId="51" xfId="49" applyFont="1" applyBorder="1" applyAlignment="1" quotePrefix="1">
      <alignment horizontal="left"/>
    </xf>
    <xf numFmtId="38" fontId="6" fillId="0" borderId="51" xfId="49" applyFont="1" applyBorder="1" applyAlignment="1">
      <alignment/>
    </xf>
    <xf numFmtId="38" fontId="6" fillId="0" borderId="51" xfId="49" applyFont="1" applyFill="1" applyBorder="1" applyAlignment="1" quotePrefix="1">
      <alignment horizontal="left"/>
    </xf>
    <xf numFmtId="38" fontId="6" fillId="0" borderId="51" xfId="49" applyFont="1" applyFill="1" applyBorder="1" applyAlignment="1">
      <alignment/>
    </xf>
    <xf numFmtId="38" fontId="6" fillId="0" borderId="11" xfId="49" applyFont="1" applyFill="1" applyBorder="1" applyAlignment="1">
      <alignment/>
    </xf>
    <xf numFmtId="38" fontId="6" fillId="0" borderId="58" xfId="49" applyFont="1" applyFill="1" applyBorder="1" applyAlignment="1" quotePrefix="1">
      <alignment horizontal="left"/>
    </xf>
    <xf numFmtId="38" fontId="6" fillId="0" borderId="0" xfId="49" applyFont="1" applyAlignment="1">
      <alignment/>
    </xf>
    <xf numFmtId="38" fontId="6" fillId="0" borderId="15" xfId="49" applyFont="1" applyBorder="1" applyAlignment="1">
      <alignment horizontal="distributed"/>
    </xf>
    <xf numFmtId="38" fontId="6" fillId="0" borderId="26" xfId="49" applyFont="1" applyBorder="1" applyAlignment="1" quotePrefix="1">
      <alignment horizontal="left"/>
    </xf>
    <xf numFmtId="38" fontId="6" fillId="0" borderId="18" xfId="49" applyFont="1" applyBorder="1" applyAlignment="1" quotePrefix="1">
      <alignment horizontal="left"/>
    </xf>
    <xf numFmtId="38" fontId="6" fillId="0" borderId="26" xfId="49" applyFont="1" applyFill="1" applyBorder="1" applyAlignment="1" quotePrefix="1">
      <alignment horizontal="left"/>
    </xf>
    <xf numFmtId="38" fontId="6" fillId="0" borderId="18" xfId="49" applyFont="1" applyFill="1" applyBorder="1" applyAlignment="1" quotePrefix="1">
      <alignment horizontal="left"/>
    </xf>
    <xf numFmtId="38" fontId="6" fillId="0" borderId="29" xfId="49" applyFont="1" applyFill="1" applyBorder="1" applyAlignment="1" quotePrefix="1">
      <alignment horizontal="left"/>
    </xf>
    <xf numFmtId="38" fontId="6" fillId="0" borderId="22" xfId="49" applyFont="1" applyFill="1" applyBorder="1" applyAlignment="1" quotePrefix="1">
      <alignment horizontal="left"/>
    </xf>
    <xf numFmtId="38" fontId="6" fillId="0" borderId="23" xfId="49" applyFont="1" applyBorder="1" applyAlignment="1">
      <alignment horizontal="distributed" vertical="top"/>
    </xf>
    <xf numFmtId="38" fontId="6" fillId="0" borderId="17" xfId="49" applyFont="1" applyBorder="1" applyAlignment="1">
      <alignment horizontal="distributed" wrapText="1" shrinkToFit="1"/>
    </xf>
    <xf numFmtId="38" fontId="6" fillId="0" borderId="17" xfId="49" applyFont="1" applyBorder="1" applyAlignment="1" quotePrefix="1">
      <alignment horizontal="distributed" wrapText="1"/>
    </xf>
    <xf numFmtId="38" fontId="6" fillId="0" borderId="17" xfId="49" applyFont="1" applyBorder="1" applyAlignment="1">
      <alignment horizontal="distributed"/>
    </xf>
    <xf numFmtId="38" fontId="6" fillId="0" borderId="24" xfId="49" applyFont="1" applyFill="1" applyBorder="1" applyAlignment="1">
      <alignment horizontal="distributed" wrapText="1"/>
    </xf>
    <xf numFmtId="38" fontId="6" fillId="0" borderId="17" xfId="49" applyFont="1" applyFill="1" applyBorder="1" applyAlignment="1">
      <alignment horizontal="distributed" wrapText="1" shrinkToFit="1"/>
    </xf>
    <xf numFmtId="38" fontId="6" fillId="0" borderId="17" xfId="49" applyFont="1" applyFill="1" applyBorder="1" applyAlignment="1">
      <alignment horizontal="distributed"/>
    </xf>
    <xf numFmtId="38" fontId="6" fillId="0" borderId="17" xfId="49" applyFont="1" applyFill="1" applyBorder="1" applyAlignment="1" quotePrefix="1">
      <alignment horizontal="distributed"/>
    </xf>
    <xf numFmtId="38" fontId="6" fillId="0" borderId="17" xfId="49" applyFont="1" applyFill="1" applyBorder="1" applyAlignment="1" quotePrefix="1">
      <alignment horizontal="distributed" wrapText="1"/>
    </xf>
    <xf numFmtId="38" fontId="6" fillId="0" borderId="25" xfId="49" applyFont="1" applyFill="1" applyBorder="1" applyAlignment="1">
      <alignment horizontal="distributed" wrapText="1" shrinkToFit="1"/>
    </xf>
    <xf numFmtId="38" fontId="6" fillId="0" borderId="15" xfId="49" applyFont="1" applyBorder="1" applyAlignment="1">
      <alignment horizontal="distributed" vertical="top"/>
    </xf>
    <xf numFmtId="38" fontId="6" fillId="0" borderId="18" xfId="49" applyFont="1" applyBorder="1" applyAlignment="1">
      <alignment shrinkToFit="1"/>
    </xf>
    <xf numFmtId="38" fontId="6" fillId="0" borderId="18" xfId="49" applyFont="1" applyBorder="1" applyAlignment="1" quotePrefix="1">
      <alignment horizontal="distributed"/>
    </xf>
    <xf numFmtId="38" fontId="6" fillId="0" borderId="18" xfId="49" applyFont="1" applyBorder="1" applyAlignment="1">
      <alignment horizontal="distributed"/>
    </xf>
    <xf numFmtId="38" fontId="6" fillId="0" borderId="26" xfId="49" applyFont="1" applyBorder="1" applyAlignment="1">
      <alignment horizontal="distributed"/>
    </xf>
    <xf numFmtId="38" fontId="6" fillId="0" borderId="18" xfId="49" applyFont="1" applyBorder="1" applyAlignment="1" quotePrefix="1">
      <alignment horizontal="distributed" wrapText="1"/>
    </xf>
    <xf numFmtId="38" fontId="6" fillId="0" borderId="22" xfId="49" applyFont="1" applyBorder="1" applyAlignment="1">
      <alignment shrinkToFit="1"/>
    </xf>
    <xf numFmtId="38" fontId="9" fillId="33" borderId="0" xfId="49" applyFont="1" applyFill="1" applyAlignment="1">
      <alignment/>
    </xf>
    <xf numFmtId="38" fontId="9" fillId="0" borderId="15" xfId="49" applyFont="1" applyBorder="1" applyAlignment="1">
      <alignment horizontal="distributed" vertical="center"/>
    </xf>
    <xf numFmtId="212" fontId="6" fillId="0" borderId="26" xfId="0" applyNumberFormat="1" applyFont="1" applyBorder="1" applyAlignment="1">
      <alignment vertical="center" shrinkToFit="1"/>
    </xf>
    <xf numFmtId="0" fontId="9" fillId="0" borderId="0" xfId="0" applyFont="1" applyAlignment="1">
      <alignment vertical="center"/>
    </xf>
    <xf numFmtId="49" fontId="0" fillId="0" borderId="0" xfId="0" applyNumberFormat="1" applyFont="1" applyAlignment="1">
      <alignment/>
    </xf>
    <xf numFmtId="38" fontId="0" fillId="0" borderId="0" xfId="49" applyAlignment="1">
      <alignment vertical="center"/>
    </xf>
    <xf numFmtId="38" fontId="0" fillId="0" borderId="0" xfId="49" applyFont="1" applyAlignment="1">
      <alignment shrinkToFit="1"/>
    </xf>
    <xf numFmtId="38" fontId="9" fillId="0" borderId="23" xfId="49" applyFont="1" applyBorder="1" applyAlignment="1">
      <alignment horizontal="distributed" vertical="center"/>
    </xf>
    <xf numFmtId="38" fontId="9" fillId="0" borderId="47" xfId="49" applyFont="1" applyBorder="1" applyAlignment="1">
      <alignment horizontal="distributed" vertical="center"/>
    </xf>
    <xf numFmtId="212" fontId="6" fillId="0" borderId="38" xfId="0" applyNumberFormat="1" applyFont="1" applyBorder="1" applyAlignment="1">
      <alignment vertical="center" shrinkToFit="1"/>
    </xf>
    <xf numFmtId="0" fontId="18" fillId="0" borderId="0" xfId="0" applyFont="1" applyAlignment="1">
      <alignment vertical="center"/>
    </xf>
    <xf numFmtId="3" fontId="18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9" fillId="0" borderId="10" xfId="49" applyFont="1" applyFill="1" applyBorder="1" applyAlignment="1">
      <alignment vertical="center"/>
    </xf>
    <xf numFmtId="38" fontId="9" fillId="0" borderId="11" xfId="49" applyFont="1" applyFill="1" applyBorder="1" applyAlignment="1" quotePrefix="1">
      <alignment vertical="center"/>
    </xf>
    <xf numFmtId="38" fontId="9" fillId="0" borderId="11" xfId="49" applyFont="1" applyFill="1" applyBorder="1" applyAlignment="1">
      <alignment vertical="center"/>
    </xf>
    <xf numFmtId="38" fontId="9" fillId="0" borderId="12" xfId="49" applyFont="1" applyFill="1" applyBorder="1" applyAlignment="1">
      <alignment vertical="center"/>
    </xf>
    <xf numFmtId="38" fontId="9" fillId="0" borderId="51" xfId="49" applyFont="1" applyFill="1" applyBorder="1" applyAlignment="1" quotePrefix="1">
      <alignment vertical="center"/>
    </xf>
    <xf numFmtId="38" fontId="9" fillId="0" borderId="58" xfId="49" applyFont="1" applyFill="1" applyBorder="1" applyAlignment="1" quotePrefix="1">
      <alignment horizontal="left" vertical="center"/>
    </xf>
    <xf numFmtId="38" fontId="9" fillId="0" borderId="15" xfId="49" applyFont="1" applyFill="1" applyBorder="1" applyAlignment="1">
      <alignment vertical="center"/>
    </xf>
    <xf numFmtId="38" fontId="9" fillId="0" borderId="26" xfId="49" applyFont="1" applyFill="1" applyBorder="1" applyAlignment="1" quotePrefix="1">
      <alignment horizontal="left" vertical="center"/>
    </xf>
    <xf numFmtId="38" fontId="9" fillId="0" borderId="26" xfId="49" applyFont="1" applyFill="1" applyBorder="1" applyAlignment="1">
      <alignment vertical="center"/>
    </xf>
    <xf numFmtId="38" fontId="9" fillId="0" borderId="28" xfId="49" applyFont="1" applyFill="1" applyBorder="1" applyAlignment="1">
      <alignment vertical="center"/>
    </xf>
    <xf numFmtId="38" fontId="9" fillId="0" borderId="19" xfId="49" applyFont="1" applyFill="1" applyBorder="1" applyAlignment="1">
      <alignment vertical="center"/>
    </xf>
    <xf numFmtId="38" fontId="9" fillId="0" borderId="18" xfId="49" applyFont="1" applyFill="1" applyBorder="1" applyAlignment="1">
      <alignment vertical="center"/>
    </xf>
    <xf numFmtId="38" fontId="9" fillId="0" borderId="30" xfId="49" applyFont="1" applyFill="1" applyBorder="1" applyAlignment="1" quotePrefix="1">
      <alignment horizontal="left" vertical="center"/>
    </xf>
    <xf numFmtId="38" fontId="9" fillId="0" borderId="42" xfId="49" applyFont="1" applyFill="1" applyBorder="1" applyAlignment="1" quotePrefix="1">
      <alignment horizontal="left" vertical="center"/>
    </xf>
    <xf numFmtId="38" fontId="9" fillId="0" borderId="42" xfId="49" applyFont="1" applyFill="1" applyBorder="1" applyAlignment="1">
      <alignment vertical="center"/>
    </xf>
    <xf numFmtId="38" fontId="9" fillId="0" borderId="42" xfId="49" applyFont="1" applyFill="1" applyBorder="1" applyAlignment="1" quotePrefix="1">
      <alignment vertical="center"/>
    </xf>
    <xf numFmtId="38" fontId="9" fillId="0" borderId="42" xfId="49" applyFont="1" applyFill="1" applyBorder="1" applyAlignment="1">
      <alignment horizontal="left" vertical="center"/>
    </xf>
    <xf numFmtId="38" fontId="9" fillId="0" borderId="57" xfId="49" applyFont="1" applyFill="1" applyBorder="1" applyAlignment="1">
      <alignment vertical="center"/>
    </xf>
    <xf numFmtId="38" fontId="9" fillId="0" borderId="57" xfId="49" applyFont="1" applyFill="1" applyBorder="1" applyAlignment="1" quotePrefix="1">
      <alignment vertical="center"/>
    </xf>
    <xf numFmtId="38" fontId="9" fillId="0" borderId="33" xfId="49" applyFont="1" applyFill="1" applyBorder="1" applyAlignment="1">
      <alignment vertical="center"/>
    </xf>
    <xf numFmtId="38" fontId="19" fillId="0" borderId="0" xfId="49" applyFont="1" applyFill="1" applyBorder="1" applyAlignment="1" quotePrefix="1">
      <alignment vertical="center"/>
    </xf>
    <xf numFmtId="38" fontId="19" fillId="0" borderId="19" xfId="49" applyFont="1" applyFill="1" applyBorder="1" applyAlignment="1">
      <alignment vertical="center"/>
    </xf>
    <xf numFmtId="38" fontId="19" fillId="0" borderId="29" xfId="49" applyFont="1" applyFill="1" applyBorder="1" applyAlignment="1" quotePrefix="1">
      <alignment horizontal="center" vertical="center"/>
    </xf>
    <xf numFmtId="38" fontId="9" fillId="0" borderId="29" xfId="49" applyFont="1" applyFill="1" applyBorder="1" applyAlignment="1">
      <alignment vertical="center"/>
    </xf>
    <xf numFmtId="38" fontId="9" fillId="0" borderId="29" xfId="49" applyFont="1" applyFill="1" applyBorder="1" applyAlignment="1">
      <alignment horizontal="distributed" vertical="center"/>
    </xf>
    <xf numFmtId="38" fontId="9" fillId="0" borderId="0" xfId="49" applyFont="1" applyFill="1" applyBorder="1" applyAlignment="1" quotePrefix="1">
      <alignment vertical="center"/>
    </xf>
    <xf numFmtId="38" fontId="9" fillId="0" borderId="18" xfId="49" applyFont="1" applyFill="1" applyBorder="1" applyAlignment="1" quotePrefix="1">
      <alignment vertical="center"/>
    </xf>
    <xf numFmtId="38" fontId="9" fillId="0" borderId="29" xfId="49" applyFont="1" applyFill="1" applyBorder="1" applyAlignment="1" quotePrefix="1">
      <alignment vertical="center"/>
    </xf>
    <xf numFmtId="38" fontId="9" fillId="0" borderId="26" xfId="49" applyFont="1" applyFill="1" applyBorder="1" applyAlignment="1">
      <alignment horizontal="distributed" vertical="center"/>
    </xf>
    <xf numFmtId="38" fontId="9" fillId="0" borderId="0" xfId="49" applyFont="1" applyFill="1" applyBorder="1" applyAlignment="1">
      <alignment vertical="center"/>
    </xf>
    <xf numFmtId="38" fontId="9" fillId="0" borderId="22" xfId="49" applyFont="1" applyFill="1" applyBorder="1" applyAlignment="1" quotePrefix="1">
      <alignment horizontal="left" vertical="center"/>
    </xf>
    <xf numFmtId="38" fontId="9" fillId="0" borderId="15" xfId="49" applyFont="1" applyFill="1" applyBorder="1" applyAlignment="1">
      <alignment horizontal="distributed" vertical="center"/>
    </xf>
    <xf numFmtId="38" fontId="9" fillId="0" borderId="28" xfId="49" applyFont="1" applyFill="1" applyBorder="1" applyAlignment="1" quotePrefix="1">
      <alignment horizontal="left" vertical="center"/>
    </xf>
    <xf numFmtId="38" fontId="9" fillId="0" borderId="18" xfId="49" applyFont="1" applyFill="1" applyBorder="1" applyAlignment="1" quotePrefix="1">
      <alignment horizontal="left" vertical="center"/>
    </xf>
    <xf numFmtId="38" fontId="9" fillId="0" borderId="26" xfId="49" applyFont="1" applyFill="1" applyBorder="1" applyAlignment="1" quotePrefix="1">
      <alignment horizontal="center" vertical="center"/>
    </xf>
    <xf numFmtId="38" fontId="9" fillId="0" borderId="33" xfId="49" applyFont="1" applyFill="1" applyBorder="1" applyAlignment="1">
      <alignment horizontal="center" vertical="center"/>
    </xf>
    <xf numFmtId="38" fontId="9" fillId="0" borderId="30" xfId="49" applyFont="1" applyFill="1" applyBorder="1" applyAlignment="1">
      <alignment horizontal="left" vertical="center"/>
    </xf>
    <xf numFmtId="38" fontId="9" fillId="0" borderId="29" xfId="49" applyFont="1" applyFill="1" applyBorder="1" applyAlignment="1">
      <alignment horizontal="left" vertical="center"/>
    </xf>
    <xf numFmtId="38" fontId="9" fillId="0" borderId="21" xfId="49" applyFont="1" applyFill="1" applyBorder="1" applyAlignment="1" quotePrefix="1">
      <alignment horizontal="left" vertical="center"/>
    </xf>
    <xf numFmtId="38" fontId="9" fillId="0" borderId="19" xfId="49" applyFont="1" applyFill="1" applyBorder="1" applyAlignment="1" quotePrefix="1">
      <alignment horizontal="left" vertical="center"/>
    </xf>
    <xf numFmtId="38" fontId="9" fillId="0" borderId="31" xfId="49" applyFont="1" applyFill="1" applyBorder="1" applyAlignment="1">
      <alignment horizontal="left" vertical="center"/>
    </xf>
    <xf numFmtId="38" fontId="9" fillId="0" borderId="17" xfId="49" applyFont="1" applyFill="1" applyBorder="1" applyAlignment="1">
      <alignment horizontal="left" vertical="center"/>
    </xf>
    <xf numFmtId="38" fontId="19" fillId="0" borderId="0" xfId="49" applyFont="1" applyFill="1" applyBorder="1" applyAlignment="1">
      <alignment horizontal="left" vertical="center"/>
    </xf>
    <xf numFmtId="38" fontId="19" fillId="0" borderId="18" xfId="49" applyFont="1" applyFill="1" applyBorder="1" applyAlignment="1" quotePrefix="1">
      <alignment horizontal="left" vertical="center"/>
    </xf>
    <xf numFmtId="38" fontId="19" fillId="0" borderId="26" xfId="49" applyFont="1" applyFill="1" applyBorder="1" applyAlignment="1">
      <alignment horizontal="center" vertical="center"/>
    </xf>
    <xf numFmtId="38" fontId="9" fillId="0" borderId="26" xfId="49" applyFont="1" applyFill="1" applyBorder="1" applyAlignment="1">
      <alignment horizontal="center" vertical="center"/>
    </xf>
    <xf numFmtId="38" fontId="9" fillId="0" borderId="21" xfId="49" applyFont="1" applyFill="1" applyBorder="1" applyAlignment="1">
      <alignment horizontal="left" vertical="center"/>
    </xf>
    <xf numFmtId="38" fontId="9" fillId="0" borderId="33" xfId="49" applyFont="1" applyFill="1" applyBorder="1" applyAlignment="1" quotePrefix="1">
      <alignment horizontal="left" vertical="center"/>
    </xf>
    <xf numFmtId="38" fontId="9" fillId="0" borderId="28" xfId="49" applyFont="1" applyFill="1" applyBorder="1" applyAlignment="1">
      <alignment horizontal="distributed" vertical="center"/>
    </xf>
    <xf numFmtId="38" fontId="9" fillId="0" borderId="0" xfId="49" applyFont="1" applyFill="1" applyBorder="1" applyAlignment="1" quotePrefix="1">
      <alignment horizontal="left" vertical="center"/>
    </xf>
    <xf numFmtId="38" fontId="9" fillId="0" borderId="22" xfId="49" applyFont="1" applyFill="1" applyBorder="1" applyAlignment="1">
      <alignment horizontal="left" vertical="center"/>
    </xf>
    <xf numFmtId="38" fontId="9" fillId="0" borderId="23" xfId="49" applyFont="1" applyFill="1" applyBorder="1" applyAlignment="1">
      <alignment horizontal="distributed" vertical="center"/>
    </xf>
    <xf numFmtId="38" fontId="9" fillId="0" borderId="17" xfId="49" applyFont="1" applyFill="1" applyBorder="1" applyAlignment="1">
      <alignment horizontal="distributed" vertical="center"/>
    </xf>
    <xf numFmtId="38" fontId="9" fillId="0" borderId="17" xfId="49" applyFont="1" applyFill="1" applyBorder="1" applyAlignment="1">
      <alignment horizontal="distributed" vertical="center" shrinkToFit="1"/>
    </xf>
    <xf numFmtId="38" fontId="9" fillId="0" borderId="34" xfId="49" applyFont="1" applyFill="1" applyBorder="1" applyAlignment="1">
      <alignment horizontal="center" vertical="center"/>
    </xf>
    <xf numFmtId="38" fontId="9" fillId="0" borderId="17" xfId="49" applyFont="1" applyFill="1" applyBorder="1" applyAlignment="1">
      <alignment horizontal="center" vertical="center" wrapText="1"/>
    </xf>
    <xf numFmtId="38" fontId="9" fillId="0" borderId="34" xfId="49" applyFont="1" applyFill="1" applyBorder="1" applyAlignment="1">
      <alignment horizontal="distributed" vertical="center" shrinkToFit="1"/>
    </xf>
    <xf numFmtId="38" fontId="9" fillId="0" borderId="33" xfId="49" applyFont="1" applyFill="1" applyBorder="1" applyAlignment="1">
      <alignment horizontal="distributed" vertical="center" shrinkToFit="1"/>
    </xf>
    <xf numFmtId="38" fontId="9" fillId="0" borderId="17" xfId="49" applyFont="1" applyFill="1" applyBorder="1" applyAlignment="1">
      <alignment horizontal="center" vertical="center" shrinkToFit="1"/>
    </xf>
    <xf numFmtId="38" fontId="19" fillId="0" borderId="17" xfId="49" applyFont="1" applyFill="1" applyBorder="1" applyAlignment="1">
      <alignment vertical="center" wrapText="1"/>
    </xf>
    <xf numFmtId="38" fontId="9" fillId="0" borderId="24" xfId="49" applyFont="1" applyFill="1" applyBorder="1" applyAlignment="1">
      <alignment horizontal="distributed" vertical="center"/>
    </xf>
    <xf numFmtId="38" fontId="9" fillId="0" borderId="34" xfId="49" applyFont="1" applyFill="1" applyBorder="1" applyAlignment="1">
      <alignment vertical="center" shrinkToFit="1"/>
    </xf>
    <xf numFmtId="38" fontId="9" fillId="0" borderId="33" xfId="49" applyFont="1" applyFill="1" applyBorder="1" applyAlignment="1">
      <alignment vertical="center" shrinkToFit="1"/>
    </xf>
    <xf numFmtId="38" fontId="19" fillId="0" borderId="33" xfId="49" applyFont="1" applyFill="1" applyBorder="1" applyAlignment="1">
      <alignment vertical="center" wrapText="1"/>
    </xf>
    <xf numFmtId="38" fontId="9" fillId="0" borderId="21" xfId="49" applyFont="1" applyFill="1" applyBorder="1" applyAlignment="1">
      <alignment vertical="center" shrinkToFit="1"/>
    </xf>
    <xf numFmtId="38" fontId="19" fillId="0" borderId="24" xfId="49" applyFont="1" applyFill="1" applyBorder="1" applyAlignment="1">
      <alignment horizontal="center" vertical="center" wrapText="1" shrinkToFit="1"/>
    </xf>
    <xf numFmtId="38" fontId="9" fillId="0" borderId="24" xfId="49" applyFont="1" applyFill="1" applyBorder="1" applyAlignment="1">
      <alignment horizontal="center" vertical="center" wrapText="1"/>
    </xf>
    <xf numFmtId="38" fontId="9" fillId="0" borderId="24" xfId="49" applyFont="1" applyFill="1" applyBorder="1" applyAlignment="1" quotePrefix="1">
      <alignment horizontal="center" vertical="center" wrapText="1"/>
    </xf>
    <xf numFmtId="38" fontId="9" fillId="0" borderId="24" xfId="49" applyFont="1" applyFill="1" applyBorder="1" applyAlignment="1">
      <alignment horizontal="center" vertical="center"/>
    </xf>
    <xf numFmtId="38" fontId="9" fillId="0" borderId="24" xfId="49" applyFont="1" applyFill="1" applyBorder="1" applyAlignment="1">
      <alignment horizontal="left" vertical="center" wrapText="1"/>
    </xf>
    <xf numFmtId="38" fontId="9" fillId="0" borderId="24" xfId="49" applyFont="1" applyFill="1" applyBorder="1" applyAlignment="1">
      <alignment horizontal="left" vertical="center"/>
    </xf>
    <xf numFmtId="38" fontId="9" fillId="0" borderId="24" xfId="49" applyFont="1" applyFill="1" applyBorder="1" applyAlignment="1">
      <alignment horizontal="distributed" vertical="center" wrapText="1" shrinkToFit="1"/>
    </xf>
    <xf numFmtId="38" fontId="9" fillId="0" borderId="16" xfId="49" applyFont="1" applyFill="1" applyBorder="1" applyAlignment="1">
      <alignment horizontal="distributed" vertical="center"/>
    </xf>
    <xf numFmtId="38" fontId="9" fillId="0" borderId="34" xfId="49" applyFont="1" applyFill="1" applyBorder="1" applyAlignment="1">
      <alignment horizontal="distributed" vertical="center"/>
    </xf>
    <xf numFmtId="38" fontId="9" fillId="0" borderId="43" xfId="49" applyFont="1" applyFill="1" applyBorder="1" applyAlignment="1">
      <alignment horizontal="distributed" vertical="center"/>
    </xf>
    <xf numFmtId="49" fontId="9" fillId="0" borderId="15" xfId="49" applyNumberFormat="1" applyFont="1" applyFill="1" applyBorder="1" applyAlignment="1">
      <alignment horizontal="center" vertical="center"/>
    </xf>
    <xf numFmtId="49" fontId="9" fillId="0" borderId="18" xfId="49" applyNumberFormat="1" applyFont="1" applyFill="1" applyBorder="1" applyAlignment="1">
      <alignment horizontal="center" vertical="center"/>
    </xf>
    <xf numFmtId="49" fontId="9" fillId="0" borderId="18" xfId="49" applyNumberFormat="1" applyFont="1" applyFill="1" applyBorder="1" applyAlignment="1">
      <alignment horizontal="center" vertical="center" shrinkToFit="1"/>
    </xf>
    <xf numFmtId="49" fontId="9" fillId="0" borderId="26" xfId="49" applyNumberFormat="1" applyFont="1" applyFill="1" applyBorder="1" applyAlignment="1">
      <alignment horizontal="center" vertical="center"/>
    </xf>
    <xf numFmtId="49" fontId="9" fillId="0" borderId="18" xfId="49" applyNumberFormat="1" applyFont="1" applyFill="1" applyBorder="1" applyAlignment="1">
      <alignment horizontal="center" vertical="center" wrapText="1"/>
    </xf>
    <xf numFmtId="49" fontId="9" fillId="0" borderId="26" xfId="49" applyNumberFormat="1" applyFont="1" applyFill="1" applyBorder="1" applyAlignment="1">
      <alignment horizontal="center" vertical="center" shrinkToFit="1"/>
    </xf>
    <xf numFmtId="49" fontId="19" fillId="0" borderId="18" xfId="49" applyNumberFormat="1" applyFont="1" applyFill="1" applyBorder="1" applyAlignment="1">
      <alignment horizontal="center" vertical="center" wrapText="1"/>
    </xf>
    <xf numFmtId="49" fontId="9" fillId="0" borderId="28" xfId="49" applyNumberFormat="1" applyFont="1" applyFill="1" applyBorder="1" applyAlignment="1">
      <alignment horizontal="center" vertical="center" shrinkToFit="1"/>
    </xf>
    <xf numFmtId="49" fontId="19" fillId="0" borderId="26" xfId="49" applyNumberFormat="1" applyFont="1" applyFill="1" applyBorder="1" applyAlignment="1">
      <alignment horizontal="center" vertical="center"/>
    </xf>
    <xf numFmtId="49" fontId="9" fillId="0" borderId="26" xfId="49" applyNumberFormat="1" applyFont="1" applyFill="1" applyBorder="1" applyAlignment="1">
      <alignment horizontal="center" vertical="center" wrapText="1"/>
    </xf>
    <xf numFmtId="49" fontId="9" fillId="0" borderId="26" xfId="49" applyNumberFormat="1" applyFont="1" applyFill="1" applyBorder="1" applyAlignment="1" quotePrefix="1">
      <alignment horizontal="center" vertical="center" wrapText="1"/>
    </xf>
    <xf numFmtId="49" fontId="9" fillId="0" borderId="0" xfId="49" applyNumberFormat="1" applyFont="1" applyFill="1" applyBorder="1" applyAlignment="1">
      <alignment horizontal="center" vertical="center"/>
    </xf>
    <xf numFmtId="49" fontId="9" fillId="0" borderId="45" xfId="49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193" fontId="6" fillId="0" borderId="26" xfId="0" applyNumberFormat="1" applyFont="1" applyFill="1" applyBorder="1" applyAlignment="1">
      <alignment vertical="center" shrinkToFit="1"/>
    </xf>
    <xf numFmtId="212" fontId="6" fillId="0" borderId="26" xfId="0" applyNumberFormat="1" applyFont="1" applyFill="1" applyBorder="1" applyAlignment="1">
      <alignment vertical="center" shrinkToFit="1"/>
    </xf>
    <xf numFmtId="183" fontId="6" fillId="0" borderId="26" xfId="0" applyNumberFormat="1" applyFont="1" applyFill="1" applyBorder="1" applyAlignment="1">
      <alignment vertical="center" shrinkToFit="1"/>
    </xf>
    <xf numFmtId="191" fontId="6" fillId="0" borderId="26" xfId="0" applyNumberFormat="1" applyFont="1" applyFill="1" applyBorder="1" applyAlignment="1">
      <alignment vertical="center" shrinkToFit="1"/>
    </xf>
    <xf numFmtId="191" fontId="6" fillId="0" borderId="45" xfId="0" applyNumberFormat="1" applyFont="1" applyFill="1" applyBorder="1" applyAlignment="1">
      <alignment vertical="center" shrinkToFit="1"/>
    </xf>
    <xf numFmtId="191" fontId="6" fillId="0" borderId="27" xfId="0" applyNumberFormat="1" applyFont="1" applyFill="1" applyBorder="1" applyAlignment="1">
      <alignment vertical="center" shrinkToFit="1"/>
    </xf>
    <xf numFmtId="38" fontId="6" fillId="0" borderId="15" xfId="49" applyFont="1" applyFill="1" applyBorder="1" applyAlignment="1">
      <alignment horizontal="distributed" vertical="center"/>
    </xf>
    <xf numFmtId="193" fontId="6" fillId="0" borderId="24" xfId="0" applyNumberFormat="1" applyFont="1" applyFill="1" applyBorder="1" applyAlignment="1">
      <alignment vertical="center" shrinkToFit="1"/>
    </xf>
    <xf numFmtId="183" fontId="6" fillId="0" borderId="24" xfId="0" applyNumberFormat="1" applyFont="1" applyFill="1" applyBorder="1" applyAlignment="1">
      <alignment vertical="center" shrinkToFit="1"/>
    </xf>
    <xf numFmtId="191" fontId="6" fillId="0" borderId="24" xfId="0" applyNumberFormat="1" applyFont="1" applyFill="1" applyBorder="1" applyAlignment="1">
      <alignment vertical="center" shrinkToFit="1"/>
    </xf>
    <xf numFmtId="191" fontId="6" fillId="0" borderId="46" xfId="0" applyNumberFormat="1" applyFont="1" applyFill="1" applyBorder="1" applyAlignment="1">
      <alignment vertical="center" shrinkToFit="1"/>
    </xf>
    <xf numFmtId="38" fontId="9" fillId="0" borderId="47" xfId="49" applyFont="1" applyFill="1" applyBorder="1" applyAlignment="1">
      <alignment horizontal="distributed" vertical="center"/>
    </xf>
    <xf numFmtId="193" fontId="6" fillId="0" borderId="48" xfId="0" applyNumberFormat="1" applyFont="1" applyFill="1" applyBorder="1" applyAlignment="1">
      <alignment vertical="center" shrinkToFit="1"/>
    </xf>
    <xf numFmtId="212" fontId="6" fillId="0" borderId="48" xfId="0" applyNumberFormat="1" applyFont="1" applyFill="1" applyBorder="1" applyAlignment="1">
      <alignment vertical="center" shrinkToFit="1"/>
    </xf>
    <xf numFmtId="183" fontId="6" fillId="0" borderId="48" xfId="0" applyNumberFormat="1" applyFont="1" applyFill="1" applyBorder="1" applyAlignment="1">
      <alignment vertical="center" shrinkToFit="1"/>
    </xf>
    <xf numFmtId="191" fontId="6" fillId="0" borderId="48" xfId="0" applyNumberFormat="1" applyFont="1" applyFill="1" applyBorder="1" applyAlignment="1">
      <alignment vertical="center" shrinkToFit="1"/>
    </xf>
    <xf numFmtId="191" fontId="6" fillId="0" borderId="49" xfId="0" applyNumberFormat="1" applyFont="1" applyFill="1" applyBorder="1" applyAlignment="1">
      <alignment vertical="center" shrinkToFit="1"/>
    </xf>
    <xf numFmtId="38" fontId="20" fillId="0" borderId="0" xfId="49" applyFont="1" applyAlignment="1">
      <alignment/>
    </xf>
    <xf numFmtId="38" fontId="20" fillId="0" borderId="0" xfId="49" applyFont="1" applyAlignment="1">
      <alignment vertical="center"/>
    </xf>
    <xf numFmtId="38" fontId="6" fillId="0" borderId="0" xfId="49" applyFont="1" applyAlignment="1">
      <alignment horizontal="right"/>
    </xf>
    <xf numFmtId="38" fontId="6" fillId="0" borderId="0" xfId="49" applyFont="1" applyAlignment="1">
      <alignment vertical="center"/>
    </xf>
    <xf numFmtId="38" fontId="6" fillId="0" borderId="26" xfId="49" applyFont="1" applyBorder="1" applyAlignment="1" quotePrefix="1">
      <alignment horizontal="left" vertical="center" wrapText="1" shrinkToFit="1"/>
    </xf>
    <xf numFmtId="38" fontId="6" fillId="0" borderId="26" xfId="49" applyFont="1" applyBorder="1" applyAlignment="1" quotePrefix="1">
      <alignment vertical="center"/>
    </xf>
    <xf numFmtId="38" fontId="6" fillId="0" borderId="26" xfId="49" applyFont="1" applyBorder="1" applyAlignment="1">
      <alignment horizontal="center" vertical="center"/>
    </xf>
    <xf numFmtId="38" fontId="6" fillId="0" borderId="27" xfId="49" applyFont="1" applyBorder="1" applyAlignment="1">
      <alignment horizontal="center" vertical="center"/>
    </xf>
    <xf numFmtId="38" fontId="6" fillId="0" borderId="24" xfId="49" applyFont="1" applyBorder="1" applyAlignment="1">
      <alignment vertical="center"/>
    </xf>
    <xf numFmtId="38" fontId="10" fillId="0" borderId="24" xfId="49" applyFont="1" applyBorder="1" applyAlignment="1" quotePrefix="1">
      <alignment horizontal="left" vertical="center"/>
    </xf>
    <xf numFmtId="38" fontId="14" fillId="0" borderId="24" xfId="49" applyFont="1" applyBorder="1" applyAlignment="1" quotePrefix="1">
      <alignment horizontal="distributed" vertical="center" wrapText="1"/>
    </xf>
    <xf numFmtId="38" fontId="6" fillId="0" borderId="24" xfId="49" applyFont="1" applyBorder="1" applyAlignment="1">
      <alignment horizontal="distributed" vertical="center" wrapText="1"/>
    </xf>
    <xf numFmtId="38" fontId="6" fillId="0" borderId="24" xfId="49" applyFont="1" applyBorder="1" applyAlignment="1">
      <alignment horizontal="center" vertical="center"/>
    </xf>
    <xf numFmtId="38" fontId="6" fillId="0" borderId="46" xfId="49" applyFont="1" applyBorder="1" applyAlignment="1">
      <alignment horizontal="center" vertical="center"/>
    </xf>
    <xf numFmtId="38" fontId="6" fillId="0" borderId="0" xfId="49" applyFont="1" applyAlignment="1">
      <alignment horizontal="center" vertical="center"/>
    </xf>
    <xf numFmtId="191" fontId="6" fillId="0" borderId="45" xfId="49" applyNumberFormat="1" applyFont="1" applyBorder="1" applyAlignment="1">
      <alignment vertical="center" shrinkToFit="1"/>
    </xf>
    <xf numFmtId="191" fontId="6" fillId="0" borderId="27" xfId="49" applyNumberFormat="1" applyFont="1" applyBorder="1" applyAlignment="1">
      <alignment vertical="center" shrinkToFit="1"/>
    </xf>
    <xf numFmtId="191" fontId="6" fillId="0" borderId="24" xfId="49" applyNumberFormat="1" applyFont="1" applyBorder="1" applyAlignment="1">
      <alignment vertical="center" shrinkToFit="1"/>
    </xf>
    <xf numFmtId="191" fontId="6" fillId="0" borderId="46" xfId="49" applyNumberFormat="1" applyFont="1" applyBorder="1" applyAlignment="1">
      <alignment vertical="center" shrinkToFit="1"/>
    </xf>
    <xf numFmtId="191" fontId="6" fillId="0" borderId="48" xfId="49" applyNumberFormat="1" applyFont="1" applyBorder="1" applyAlignment="1">
      <alignment vertical="center" shrinkToFit="1"/>
    </xf>
    <xf numFmtId="191" fontId="6" fillId="0" borderId="49" xfId="49" applyNumberFormat="1" applyFont="1" applyBorder="1" applyAlignment="1">
      <alignment vertical="center" shrinkToFit="1"/>
    </xf>
    <xf numFmtId="0" fontId="18" fillId="0" borderId="0" xfId="0" applyFont="1" applyAlignment="1">
      <alignment horizontal="center" vertical="center"/>
    </xf>
    <xf numFmtId="197" fontId="1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38" fontId="10" fillId="0" borderId="0" xfId="49" applyFont="1" applyAlignment="1">
      <alignment horizontal="center" vertical="center"/>
    </xf>
    <xf numFmtId="38" fontId="10" fillId="0" borderId="0" xfId="49" applyFont="1" applyBorder="1" applyAlignment="1">
      <alignment horizontal="center" vertical="center"/>
    </xf>
    <xf numFmtId="38" fontId="6" fillId="0" borderId="21" xfId="49" applyFont="1" applyBorder="1" applyAlignment="1">
      <alignment horizontal="center" vertical="center"/>
    </xf>
    <xf numFmtId="38" fontId="6" fillId="0" borderId="42" xfId="49" applyFont="1" applyBorder="1" applyAlignment="1">
      <alignment horizontal="center" vertical="center"/>
    </xf>
    <xf numFmtId="38" fontId="6" fillId="0" borderId="33" xfId="49" applyFont="1" applyBorder="1" applyAlignment="1">
      <alignment horizontal="center" vertical="center"/>
    </xf>
    <xf numFmtId="38" fontId="6" fillId="0" borderId="21" xfId="49" applyFont="1" applyBorder="1" applyAlignment="1" quotePrefix="1">
      <alignment horizontal="center" vertical="center"/>
    </xf>
    <xf numFmtId="38" fontId="6" fillId="0" borderId="42" xfId="49" applyFont="1" applyBorder="1" applyAlignment="1" quotePrefix="1">
      <alignment horizontal="center" vertical="center"/>
    </xf>
    <xf numFmtId="38" fontId="6" fillId="0" borderId="33" xfId="49" applyFont="1" applyBorder="1" applyAlignment="1" quotePrefix="1">
      <alignment horizontal="center" vertical="center"/>
    </xf>
    <xf numFmtId="38" fontId="10" fillId="0" borderId="30" xfId="49" applyFont="1" applyBorder="1" applyAlignment="1" quotePrefix="1">
      <alignment horizontal="left" vertical="center" wrapText="1" shrinkToFit="1"/>
    </xf>
    <xf numFmtId="0" fontId="0" fillId="0" borderId="19" xfId="0" applyFont="1" applyBorder="1" applyAlignment="1">
      <alignment horizontal="left" vertical="center"/>
    </xf>
    <xf numFmtId="38" fontId="11" fillId="0" borderId="31" xfId="49" applyFont="1" applyBorder="1" applyAlignment="1" quotePrefix="1">
      <alignment horizontal="left" vertical="center" wrapText="1" shrinkToFit="1"/>
    </xf>
    <xf numFmtId="0" fontId="13" fillId="0" borderId="17" xfId="0" applyFont="1" applyBorder="1" applyAlignment="1">
      <alignment/>
    </xf>
    <xf numFmtId="197" fontId="6" fillId="0" borderId="0" xfId="0" applyNumberFormat="1" applyFont="1" applyAlignment="1">
      <alignment horizontal="right"/>
    </xf>
    <xf numFmtId="197" fontId="6" fillId="0" borderId="59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59" xfId="0" applyFont="1" applyBorder="1" applyAlignment="1">
      <alignment/>
    </xf>
    <xf numFmtId="197" fontId="6" fillId="0" borderId="51" xfId="49" applyNumberFormat="1" applyFont="1" applyBorder="1" applyAlignment="1">
      <alignment horizontal="distributed" vertical="top" wrapText="1"/>
    </xf>
    <xf numFmtId="0" fontId="0" fillId="0" borderId="26" xfId="0" applyBorder="1" applyAlignment="1">
      <alignment horizontal="distributed" vertical="top" wrapText="1"/>
    </xf>
    <xf numFmtId="0" fontId="0" fillId="0" borderId="24" xfId="0" applyBorder="1" applyAlignment="1">
      <alignment horizontal="distributed" vertical="top" wrapText="1"/>
    </xf>
    <xf numFmtId="197" fontId="6" fillId="0" borderId="56" xfId="49" applyNumberFormat="1" applyFont="1" applyBorder="1" applyAlignment="1">
      <alignment horizontal="distributed" vertical="top" wrapText="1"/>
    </xf>
    <xf numFmtId="0" fontId="0" fillId="0" borderId="27" xfId="0" applyBorder="1" applyAlignment="1">
      <alignment horizontal="distributed" vertical="top" wrapText="1"/>
    </xf>
    <xf numFmtId="0" fontId="0" fillId="0" borderId="46" xfId="0" applyBorder="1" applyAlignment="1">
      <alignment horizontal="distributed" vertical="top" wrapText="1"/>
    </xf>
    <xf numFmtId="197" fontId="6" fillId="0" borderId="31" xfId="49" applyNumberFormat="1" applyFont="1" applyBorder="1" applyAlignment="1" quotePrefix="1">
      <alignment horizontal="center"/>
    </xf>
    <xf numFmtId="197" fontId="6" fillId="0" borderId="17" xfId="49" applyNumberFormat="1" applyFont="1" applyBorder="1" applyAlignment="1" quotePrefix="1">
      <alignment horizontal="center"/>
    </xf>
    <xf numFmtId="38" fontId="6" fillId="0" borderId="26" xfId="49" applyFont="1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38" fontId="6" fillId="0" borderId="60" xfId="49" applyFont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6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/>
    </xf>
    <xf numFmtId="38" fontId="6" fillId="0" borderId="26" xfId="49" applyFont="1" applyBorder="1" applyAlignment="1" quotePrefix="1">
      <alignment horizontal="distributed" vertical="center" wrapText="1"/>
    </xf>
    <xf numFmtId="0" fontId="6" fillId="0" borderId="26" xfId="0" applyFont="1" applyBorder="1" applyAlignment="1">
      <alignment horizontal="distributed" vertical="center"/>
    </xf>
    <xf numFmtId="38" fontId="6" fillId="0" borderId="30" xfId="49" applyFont="1" applyBorder="1" applyAlignment="1">
      <alignment horizontal="distributed" vertical="center" indent="2"/>
    </xf>
    <xf numFmtId="0" fontId="0" fillId="0" borderId="19" xfId="0" applyBorder="1" applyAlignment="1">
      <alignment horizontal="distributed" vertical="center" indent="2"/>
    </xf>
    <xf numFmtId="0" fontId="0" fillId="0" borderId="28" xfId="0" applyBorder="1" applyAlignment="1">
      <alignment horizontal="distributed" vertical="center" indent="2"/>
    </xf>
    <xf numFmtId="0" fontId="0" fillId="0" borderId="18" xfId="0" applyBorder="1" applyAlignment="1">
      <alignment horizontal="distributed" vertical="center" indent="2"/>
    </xf>
    <xf numFmtId="0" fontId="0" fillId="0" borderId="12" xfId="0" applyBorder="1" applyAlignment="1">
      <alignment horizontal="center" vertical="center"/>
    </xf>
    <xf numFmtId="38" fontId="6" fillId="0" borderId="26" xfId="49" applyFont="1" applyBorder="1" applyAlignment="1" quotePrefix="1">
      <alignment horizontal="distributed" vertical="center" wrapText="1" shrinkToFit="1"/>
    </xf>
    <xf numFmtId="0" fontId="0" fillId="0" borderId="24" xfId="0" applyBorder="1" applyAlignment="1">
      <alignment horizontal="distributed" vertical="center" wrapText="1" shrinkToFit="1"/>
    </xf>
    <xf numFmtId="38" fontId="6" fillId="0" borderId="26" xfId="49" applyFont="1" applyBorder="1" applyAlignment="1">
      <alignment horizontal="distributed" vertical="center" wrapText="1" shrinkToFit="1"/>
    </xf>
    <xf numFmtId="0" fontId="6" fillId="0" borderId="26" xfId="0" applyFont="1" applyBorder="1" applyAlignment="1">
      <alignment horizontal="distributed" vertical="center" shrinkToFit="1"/>
    </xf>
    <xf numFmtId="38" fontId="9" fillId="0" borderId="60" xfId="49" applyFont="1" applyFill="1" applyBorder="1" applyAlignment="1" quotePrefix="1">
      <alignment horizontal="center" vertical="center"/>
    </xf>
    <xf numFmtId="38" fontId="9" fillId="0" borderId="11" xfId="49" applyFont="1" applyFill="1" applyBorder="1" applyAlignment="1" quotePrefix="1">
      <alignment horizontal="center" vertical="center"/>
    </xf>
    <xf numFmtId="38" fontId="9" fillId="0" borderId="12" xfId="49" applyFont="1" applyFill="1" applyBorder="1" applyAlignment="1" quotePrefix="1">
      <alignment horizontal="center" vertical="center"/>
    </xf>
    <xf numFmtId="38" fontId="9" fillId="0" borderId="21" xfId="49" applyFont="1" applyFill="1" applyBorder="1" applyAlignment="1">
      <alignment horizontal="center" vertical="center"/>
    </xf>
    <xf numFmtId="38" fontId="9" fillId="0" borderId="33" xfId="49" applyFont="1" applyFill="1" applyBorder="1" applyAlignment="1">
      <alignment horizontal="center" vertical="center"/>
    </xf>
    <xf numFmtId="38" fontId="9" fillId="0" borderId="21" xfId="49" applyFont="1" applyFill="1" applyBorder="1" applyAlignment="1" quotePrefix="1">
      <alignment horizontal="center" vertical="center"/>
    </xf>
    <xf numFmtId="38" fontId="9" fillId="0" borderId="42" xfId="49" applyFont="1" applyFill="1" applyBorder="1" applyAlignment="1" quotePrefix="1">
      <alignment horizontal="center" vertical="center"/>
    </xf>
    <xf numFmtId="38" fontId="9" fillId="0" borderId="33" xfId="49" applyFont="1" applyFill="1" applyBorder="1" applyAlignment="1" quotePrefix="1">
      <alignment horizontal="center" vertical="center"/>
    </xf>
    <xf numFmtId="38" fontId="9" fillId="0" borderId="26" xfId="49" applyFont="1" applyFill="1" applyBorder="1" applyAlignment="1">
      <alignment horizontal="left" vertical="center" wrapText="1"/>
    </xf>
    <xf numFmtId="0" fontId="0" fillId="0" borderId="24" xfId="0" applyFill="1" applyBorder="1" applyAlignment="1">
      <alignment vertical="center" wrapText="1"/>
    </xf>
    <xf numFmtId="38" fontId="9" fillId="0" borderId="30" xfId="49" applyFont="1" applyFill="1" applyBorder="1" applyAlignment="1" quotePrefix="1">
      <alignment vertical="center" shrinkToFit="1"/>
    </xf>
    <xf numFmtId="0" fontId="0" fillId="0" borderId="19" xfId="0" applyBorder="1" applyAlignment="1">
      <alignment vertical="center" shrinkToFit="1"/>
    </xf>
    <xf numFmtId="38" fontId="9" fillId="0" borderId="30" xfId="49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38" fontId="6" fillId="0" borderId="60" xfId="49" applyFont="1" applyBorder="1" applyAlignment="1">
      <alignment horizontal="center" vertical="center"/>
    </xf>
    <xf numFmtId="38" fontId="6" fillId="0" borderId="61" xfId="49" applyFont="1" applyBorder="1" applyAlignment="1" quotePrefix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38" fontId="6" fillId="0" borderId="34" xfId="49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48590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9"/>
  <sheetViews>
    <sheetView showGridLines="0" view="pageBreakPreview" zoomScale="70" zoomScaleSheetLayoutView="70" zoomScalePageLayoutView="0" workbookViewId="0" topLeftCell="A1">
      <selection activeCell="AB4" sqref="AB4"/>
    </sheetView>
  </sheetViews>
  <sheetFormatPr defaultColWidth="9.00390625" defaultRowHeight="12.75"/>
  <cols>
    <col min="1" max="1" width="19.625" style="58" customWidth="1"/>
    <col min="2" max="3" width="7.375" style="58" customWidth="1"/>
    <col min="4" max="4" width="7.625" style="58" customWidth="1"/>
    <col min="5" max="7" width="9.25390625" style="58" customWidth="1"/>
    <col min="8" max="9" width="7.75390625" style="58" customWidth="1"/>
    <col min="10" max="10" width="8.875" style="58" customWidth="1"/>
    <col min="11" max="11" width="7.75390625" style="58" customWidth="1"/>
    <col min="12" max="12" width="1.75390625" style="58" customWidth="1"/>
    <col min="13" max="13" width="11.75390625" style="58" customWidth="1"/>
    <col min="14" max="14" width="9.625" style="58" customWidth="1"/>
    <col min="15" max="15" width="9.375" style="58" customWidth="1"/>
    <col min="16" max="16" width="11.75390625" style="58" customWidth="1"/>
    <col min="17" max="21" width="7.625" style="58" customWidth="1"/>
    <col min="22" max="22" width="9.75390625" style="58" customWidth="1"/>
    <col min="23" max="23" width="12.25390625" style="77" customWidth="1"/>
    <col min="24" max="24" width="10.75390625" style="58" customWidth="1"/>
    <col min="25" max="25" width="12.875" style="58" customWidth="1"/>
    <col min="26" max="26" width="10.75390625" style="58" customWidth="1"/>
    <col min="27" max="27" width="15.625" style="58" customWidth="1"/>
    <col min="28" max="30" width="9.625" style="58" customWidth="1"/>
    <col min="31" max="16384" width="9.125" style="58" customWidth="1"/>
  </cols>
  <sheetData>
    <row r="1" spans="1:23" s="3" customFormat="1" ht="30" customHeight="1">
      <c r="A1" s="1"/>
      <c r="B1" s="2" t="s">
        <v>30</v>
      </c>
      <c r="W1" s="67"/>
    </row>
    <row r="2" spans="1:23" s="3" customFormat="1" ht="30" customHeight="1" thickBot="1">
      <c r="A2" s="1"/>
      <c r="B2" s="2" t="s">
        <v>42</v>
      </c>
      <c r="W2" s="67"/>
    </row>
    <row r="3" spans="1:30" s="16" customFormat="1" ht="28.5" customHeight="1">
      <c r="A3" s="4"/>
      <c r="B3" s="5"/>
      <c r="C3" s="6"/>
      <c r="D3" s="6"/>
      <c r="E3" s="6" t="s">
        <v>0</v>
      </c>
      <c r="F3" s="6"/>
      <c r="G3" s="6"/>
      <c r="H3" s="7" t="s">
        <v>692</v>
      </c>
      <c r="I3" s="6"/>
      <c r="J3" s="6"/>
      <c r="K3" s="8"/>
      <c r="L3" s="8"/>
      <c r="M3" s="6"/>
      <c r="N3" s="6"/>
      <c r="O3" s="6"/>
      <c r="P3" s="6"/>
      <c r="Q3" s="6"/>
      <c r="R3" s="6"/>
      <c r="S3" s="6"/>
      <c r="T3" s="6"/>
      <c r="U3" s="6"/>
      <c r="V3" s="9"/>
      <c r="W3" s="68" t="s">
        <v>694</v>
      </c>
      <c r="X3" s="11"/>
      <c r="Y3" s="10"/>
      <c r="Z3" s="10"/>
      <c r="AA3" s="12"/>
      <c r="AB3" s="13" t="s">
        <v>695</v>
      </c>
      <c r="AC3" s="14"/>
      <c r="AD3" s="15"/>
    </row>
    <row r="4" spans="1:30" s="16" customFormat="1" ht="28.5" customHeight="1">
      <c r="A4" s="17"/>
      <c r="B4" s="18" t="s">
        <v>1</v>
      </c>
      <c r="C4" s="18"/>
      <c r="D4" s="19"/>
      <c r="E4" s="20" t="s">
        <v>31</v>
      </c>
      <c r="F4" s="20"/>
      <c r="G4" s="20"/>
      <c r="H4" s="20" t="s">
        <v>693</v>
      </c>
      <c r="I4" s="20"/>
      <c r="J4" s="21"/>
      <c r="K4" s="22" t="s">
        <v>2</v>
      </c>
      <c r="L4" s="526" t="s">
        <v>54</v>
      </c>
      <c r="M4" s="527"/>
      <c r="N4" s="527"/>
      <c r="O4" s="528"/>
      <c r="P4" s="18"/>
      <c r="Q4" s="18" t="s">
        <v>55</v>
      </c>
      <c r="R4" s="18"/>
      <c r="S4" s="18"/>
      <c r="T4" s="19"/>
      <c r="U4" s="23" t="s">
        <v>32</v>
      </c>
      <c r="V4" s="24"/>
      <c r="W4" s="69" t="s">
        <v>3</v>
      </c>
      <c r="X4" s="523" t="s">
        <v>53</v>
      </c>
      <c r="Y4" s="524"/>
      <c r="Z4" s="524"/>
      <c r="AA4" s="525"/>
      <c r="AB4" s="25" t="s">
        <v>4</v>
      </c>
      <c r="AC4" s="25" t="s">
        <v>5</v>
      </c>
      <c r="AD4" s="26"/>
    </row>
    <row r="5" spans="1:30" s="16" customFormat="1" ht="28.5" customHeight="1">
      <c r="A5" s="17"/>
      <c r="B5" s="27" t="s">
        <v>6</v>
      </c>
      <c r="C5" s="27" t="s">
        <v>7</v>
      </c>
      <c r="D5" s="27" t="s">
        <v>8</v>
      </c>
      <c r="E5" s="28" t="s">
        <v>9</v>
      </c>
      <c r="F5" s="60" t="s">
        <v>44</v>
      </c>
      <c r="G5" s="60" t="s">
        <v>45</v>
      </c>
      <c r="H5" s="60" t="s">
        <v>46</v>
      </c>
      <c r="I5" s="60" t="s">
        <v>47</v>
      </c>
      <c r="J5" s="29" t="s">
        <v>10</v>
      </c>
      <c r="K5" s="30" t="s">
        <v>11</v>
      </c>
      <c r="L5" s="529" t="s">
        <v>77</v>
      </c>
      <c r="M5" s="530"/>
      <c r="N5" s="29" t="s">
        <v>76</v>
      </c>
      <c r="O5" s="31" t="s">
        <v>12</v>
      </c>
      <c r="P5" s="32" t="s">
        <v>13</v>
      </c>
      <c r="Q5" s="33" t="s">
        <v>33</v>
      </c>
      <c r="R5" s="34"/>
      <c r="S5" s="35" t="s">
        <v>34</v>
      </c>
      <c r="T5" s="34"/>
      <c r="U5" s="18" t="s">
        <v>35</v>
      </c>
      <c r="V5" s="36"/>
      <c r="W5" s="70" t="s">
        <v>36</v>
      </c>
      <c r="X5" s="523" t="s">
        <v>49</v>
      </c>
      <c r="Y5" s="525"/>
      <c r="Z5" s="523" t="s">
        <v>50</v>
      </c>
      <c r="AA5" s="525"/>
      <c r="AB5" s="37" t="s">
        <v>14</v>
      </c>
      <c r="AC5" s="37" t="s">
        <v>15</v>
      </c>
      <c r="AD5" s="38" t="s">
        <v>10</v>
      </c>
    </row>
    <row r="6" spans="1:30" s="16" customFormat="1" ht="29.25" customHeight="1">
      <c r="A6" s="39" t="s">
        <v>37</v>
      </c>
      <c r="B6" s="40" t="s">
        <v>16</v>
      </c>
      <c r="C6" s="40" t="s">
        <v>16</v>
      </c>
      <c r="D6" s="40" t="s">
        <v>16</v>
      </c>
      <c r="E6" s="40" t="s">
        <v>48</v>
      </c>
      <c r="F6" s="40" t="s">
        <v>48</v>
      </c>
      <c r="G6" s="40" t="s">
        <v>48</v>
      </c>
      <c r="H6" s="40" t="s">
        <v>48</v>
      </c>
      <c r="I6" s="42" t="s">
        <v>38</v>
      </c>
      <c r="J6" s="40"/>
      <c r="K6" s="43" t="s">
        <v>17</v>
      </c>
      <c r="L6" s="531" t="s">
        <v>75</v>
      </c>
      <c r="M6" s="532"/>
      <c r="N6" s="44" t="s">
        <v>39</v>
      </c>
      <c r="O6" s="44" t="s">
        <v>40</v>
      </c>
      <c r="P6" s="44" t="s">
        <v>18</v>
      </c>
      <c r="Q6" s="45" t="s">
        <v>19</v>
      </c>
      <c r="R6" s="46" t="s">
        <v>20</v>
      </c>
      <c r="S6" s="40" t="s">
        <v>19</v>
      </c>
      <c r="T6" s="46" t="s">
        <v>20</v>
      </c>
      <c r="U6" s="47" t="s">
        <v>41</v>
      </c>
      <c r="V6" s="47" t="s">
        <v>21</v>
      </c>
      <c r="W6" s="71"/>
      <c r="X6" s="61" t="s">
        <v>51</v>
      </c>
      <c r="Y6" s="41" t="s">
        <v>52</v>
      </c>
      <c r="Z6" s="41" t="s">
        <v>51</v>
      </c>
      <c r="AA6" s="41" t="s">
        <v>52</v>
      </c>
      <c r="AB6" s="48" t="s">
        <v>22</v>
      </c>
      <c r="AC6" s="48" t="s">
        <v>22</v>
      </c>
      <c r="AD6" s="49"/>
    </row>
    <row r="7" spans="1:30" s="78" customFormat="1" ht="30" customHeight="1" hidden="1">
      <c r="A7" s="79"/>
      <c r="B7" s="80"/>
      <c r="C7" s="80"/>
      <c r="D7" s="80"/>
      <c r="E7" s="81" t="s">
        <v>78</v>
      </c>
      <c r="F7" s="81" t="s">
        <v>79</v>
      </c>
      <c r="G7" s="81" t="s">
        <v>80</v>
      </c>
      <c r="H7" s="81" t="s">
        <v>81</v>
      </c>
      <c r="I7" s="81" t="s">
        <v>82</v>
      </c>
      <c r="J7" s="81" t="s">
        <v>83</v>
      </c>
      <c r="K7" s="82" t="s">
        <v>84</v>
      </c>
      <c r="L7" s="83"/>
      <c r="M7" s="82" t="s">
        <v>85</v>
      </c>
      <c r="N7" s="81" t="s">
        <v>86</v>
      </c>
      <c r="O7" s="81" t="s">
        <v>87</v>
      </c>
      <c r="P7" s="81" t="s">
        <v>88</v>
      </c>
      <c r="Q7" s="84" t="s">
        <v>89</v>
      </c>
      <c r="R7" s="81" t="s">
        <v>90</v>
      </c>
      <c r="S7" s="81" t="s">
        <v>91</v>
      </c>
      <c r="T7" s="81" t="s">
        <v>92</v>
      </c>
      <c r="U7" s="81" t="s">
        <v>93</v>
      </c>
      <c r="V7" s="81" t="s">
        <v>94</v>
      </c>
      <c r="W7" s="85" t="s">
        <v>95</v>
      </c>
      <c r="X7" s="84" t="s">
        <v>96</v>
      </c>
      <c r="Y7" s="81" t="s">
        <v>97</v>
      </c>
      <c r="Z7" s="81" t="s">
        <v>98</v>
      </c>
      <c r="AA7" s="81" t="s">
        <v>99</v>
      </c>
      <c r="AB7" s="82" t="s">
        <v>100</v>
      </c>
      <c r="AC7" s="82" t="s">
        <v>101</v>
      </c>
      <c r="AD7" s="86" t="s">
        <v>102</v>
      </c>
    </row>
    <row r="8" spans="1:30" s="16" customFormat="1" ht="31.5" customHeight="1">
      <c r="A8" s="17" t="s">
        <v>23</v>
      </c>
      <c r="B8" s="54"/>
      <c r="C8" s="50"/>
      <c r="D8" s="50"/>
      <c r="E8" s="51">
        <v>630</v>
      </c>
      <c r="F8" s="51">
        <v>146</v>
      </c>
      <c r="G8" s="51">
        <v>0</v>
      </c>
      <c r="H8" s="51">
        <v>0</v>
      </c>
      <c r="I8" s="51">
        <v>6</v>
      </c>
      <c r="J8" s="51">
        <v>782</v>
      </c>
      <c r="K8" s="51"/>
      <c r="L8" s="55"/>
      <c r="M8" s="52">
        <v>45953</v>
      </c>
      <c r="N8" s="51">
        <v>77</v>
      </c>
      <c r="O8" s="51">
        <v>0</v>
      </c>
      <c r="P8" s="51">
        <v>2</v>
      </c>
      <c r="Q8" s="51">
        <v>0</v>
      </c>
      <c r="R8" s="51">
        <v>0</v>
      </c>
      <c r="S8" s="51">
        <v>0</v>
      </c>
      <c r="T8" s="51">
        <v>0</v>
      </c>
      <c r="U8" s="56"/>
      <c r="V8" s="51">
        <v>23</v>
      </c>
      <c r="W8" s="72"/>
      <c r="X8" s="93"/>
      <c r="Y8" s="63">
        <v>217039</v>
      </c>
      <c r="Z8" s="64"/>
      <c r="AA8" s="63">
        <v>273648</v>
      </c>
      <c r="AB8" s="51">
        <v>577</v>
      </c>
      <c r="AC8" s="51">
        <v>0</v>
      </c>
      <c r="AD8" s="53">
        <f>SUM(AD9:AD11)</f>
        <v>577</v>
      </c>
    </row>
    <row r="9" spans="1:30" s="16" customFormat="1" ht="31.5" customHeight="1">
      <c r="A9" s="17" t="s">
        <v>56</v>
      </c>
      <c r="B9" s="54" t="s">
        <v>24</v>
      </c>
      <c r="C9" s="50"/>
      <c r="D9" s="50"/>
      <c r="E9" s="51">
        <v>430</v>
      </c>
      <c r="F9" s="51">
        <v>0</v>
      </c>
      <c r="G9" s="51">
        <v>0</v>
      </c>
      <c r="H9" s="51">
        <v>0</v>
      </c>
      <c r="I9" s="51">
        <v>6</v>
      </c>
      <c r="J9" s="51">
        <v>436</v>
      </c>
      <c r="K9" s="51">
        <v>3</v>
      </c>
      <c r="L9" s="55"/>
      <c r="M9" s="52">
        <v>26018</v>
      </c>
      <c r="N9" s="51">
        <v>77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6" t="s">
        <v>25</v>
      </c>
      <c r="V9" s="51">
        <v>14</v>
      </c>
      <c r="W9" s="73" t="s">
        <v>70</v>
      </c>
      <c r="X9" s="94">
        <v>366</v>
      </c>
      <c r="Y9" s="95">
        <v>103727</v>
      </c>
      <c r="Z9" s="65">
        <v>244</v>
      </c>
      <c r="AA9" s="95">
        <v>141200</v>
      </c>
      <c r="AB9" s="51">
        <v>481</v>
      </c>
      <c r="AC9" s="51">
        <v>0</v>
      </c>
      <c r="AD9" s="53">
        <f>AB9+AC9</f>
        <v>481</v>
      </c>
    </row>
    <row r="10" spans="1:30" s="16" customFormat="1" ht="31.5" customHeight="1">
      <c r="A10" s="17" t="s">
        <v>57</v>
      </c>
      <c r="B10" s="54" t="s">
        <v>24</v>
      </c>
      <c r="C10" s="50"/>
      <c r="D10" s="50"/>
      <c r="E10" s="51">
        <v>155</v>
      </c>
      <c r="F10" s="51">
        <v>120</v>
      </c>
      <c r="G10" s="51">
        <v>0</v>
      </c>
      <c r="H10" s="51">
        <v>0</v>
      </c>
      <c r="I10" s="51">
        <v>0</v>
      </c>
      <c r="J10" s="51">
        <v>275</v>
      </c>
      <c r="K10" s="51">
        <v>3</v>
      </c>
      <c r="L10" s="55"/>
      <c r="M10" s="52">
        <v>15416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6" t="s">
        <v>25</v>
      </c>
      <c r="V10" s="51">
        <v>5</v>
      </c>
      <c r="W10" s="73" t="s">
        <v>70</v>
      </c>
      <c r="X10" s="94">
        <v>366</v>
      </c>
      <c r="Y10" s="95">
        <v>92056</v>
      </c>
      <c r="Z10" s="65">
        <v>244</v>
      </c>
      <c r="AA10" s="95">
        <v>91849</v>
      </c>
      <c r="AB10" s="51">
        <v>0</v>
      </c>
      <c r="AC10" s="51">
        <v>0</v>
      </c>
      <c r="AD10" s="53">
        <f>AB10+AC10</f>
        <v>0</v>
      </c>
    </row>
    <row r="11" spans="1:30" s="16" customFormat="1" ht="31.5" customHeight="1">
      <c r="A11" s="57" t="s">
        <v>58</v>
      </c>
      <c r="B11" s="54" t="s">
        <v>24</v>
      </c>
      <c r="C11" s="50"/>
      <c r="D11" s="50"/>
      <c r="E11" s="51">
        <v>45</v>
      </c>
      <c r="F11" s="51">
        <v>26</v>
      </c>
      <c r="G11" s="51">
        <v>0</v>
      </c>
      <c r="H11" s="51">
        <v>0</v>
      </c>
      <c r="I11" s="51">
        <v>0</v>
      </c>
      <c r="J11" s="51">
        <v>71</v>
      </c>
      <c r="K11" s="51">
        <v>1</v>
      </c>
      <c r="L11" s="55"/>
      <c r="M11" s="52">
        <v>4519</v>
      </c>
      <c r="N11" s="51">
        <v>0</v>
      </c>
      <c r="O11" s="51">
        <v>0</v>
      </c>
      <c r="P11" s="51">
        <v>2</v>
      </c>
      <c r="Q11" s="51">
        <v>0</v>
      </c>
      <c r="R11" s="51">
        <v>0</v>
      </c>
      <c r="S11" s="51">
        <v>0</v>
      </c>
      <c r="T11" s="51">
        <v>0</v>
      </c>
      <c r="U11" s="56" t="s">
        <v>25</v>
      </c>
      <c r="V11" s="51">
        <v>4</v>
      </c>
      <c r="W11" s="73" t="s">
        <v>69</v>
      </c>
      <c r="X11" s="94">
        <v>366</v>
      </c>
      <c r="Y11" s="95">
        <v>21256</v>
      </c>
      <c r="Z11" s="65">
        <v>244</v>
      </c>
      <c r="AA11" s="95">
        <v>40599</v>
      </c>
      <c r="AB11" s="51">
        <v>96</v>
      </c>
      <c r="AC11" s="51">
        <v>0</v>
      </c>
      <c r="AD11" s="53">
        <f>AB11+AC11</f>
        <v>96</v>
      </c>
    </row>
    <row r="12" spans="1:30" s="16" customFormat="1" ht="31.5" customHeight="1">
      <c r="A12" s="17" t="s">
        <v>26</v>
      </c>
      <c r="B12" s="54" t="s">
        <v>24</v>
      </c>
      <c r="C12" s="50"/>
      <c r="D12" s="50"/>
      <c r="E12" s="51">
        <v>100</v>
      </c>
      <c r="F12" s="51">
        <v>0</v>
      </c>
      <c r="G12" s="51">
        <v>0</v>
      </c>
      <c r="H12" s="51">
        <v>0</v>
      </c>
      <c r="I12" s="51">
        <v>0</v>
      </c>
      <c r="J12" s="51">
        <v>100</v>
      </c>
      <c r="K12" s="51">
        <v>2</v>
      </c>
      <c r="L12" s="55"/>
      <c r="M12" s="52">
        <v>9722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6" t="s">
        <v>25</v>
      </c>
      <c r="V12" s="51">
        <v>5</v>
      </c>
      <c r="W12" s="73" t="s">
        <v>74</v>
      </c>
      <c r="X12" s="94">
        <v>366</v>
      </c>
      <c r="Y12" s="95">
        <v>30549</v>
      </c>
      <c r="Z12" s="65">
        <v>244</v>
      </c>
      <c r="AA12" s="95">
        <v>72230</v>
      </c>
      <c r="AB12" s="51">
        <v>142</v>
      </c>
      <c r="AC12" s="51">
        <v>0</v>
      </c>
      <c r="AD12" s="53">
        <f>AB12+AC12</f>
        <v>142</v>
      </c>
    </row>
    <row r="13" spans="1:30" s="16" customFormat="1" ht="31.5" customHeight="1">
      <c r="A13" s="17" t="s">
        <v>66</v>
      </c>
      <c r="B13" s="54"/>
      <c r="C13" s="50"/>
      <c r="D13" s="50"/>
      <c r="E13" s="51">
        <v>118</v>
      </c>
      <c r="F13" s="51">
        <v>0</v>
      </c>
      <c r="G13" s="51">
        <v>0</v>
      </c>
      <c r="H13" s="51">
        <v>0</v>
      </c>
      <c r="I13" s="51">
        <v>0</v>
      </c>
      <c r="J13" s="51">
        <v>118</v>
      </c>
      <c r="K13" s="51"/>
      <c r="L13" s="55"/>
      <c r="M13" s="52">
        <v>5942</v>
      </c>
      <c r="N13" s="51">
        <v>0</v>
      </c>
      <c r="O13" s="51">
        <v>0</v>
      </c>
      <c r="P13" s="51">
        <v>3</v>
      </c>
      <c r="Q13" s="51">
        <v>0</v>
      </c>
      <c r="R13" s="51">
        <v>0</v>
      </c>
      <c r="S13" s="51">
        <v>0</v>
      </c>
      <c r="T13" s="51">
        <v>0</v>
      </c>
      <c r="U13" s="56"/>
      <c r="V13" s="51">
        <v>15</v>
      </c>
      <c r="W13" s="72"/>
      <c r="X13" s="94"/>
      <c r="Y13" s="51">
        <v>35597</v>
      </c>
      <c r="Z13" s="65"/>
      <c r="AA13" s="51">
        <v>59697</v>
      </c>
      <c r="AB13" s="51">
        <v>100</v>
      </c>
      <c r="AC13" s="51">
        <v>0</v>
      </c>
      <c r="AD13" s="53">
        <f>SUM(AD14:AD15)</f>
        <v>100</v>
      </c>
    </row>
    <row r="14" spans="1:30" s="16" customFormat="1" ht="31.5" customHeight="1">
      <c r="A14" s="17" t="s">
        <v>67</v>
      </c>
      <c r="B14" s="54" t="s">
        <v>24</v>
      </c>
      <c r="C14" s="50"/>
      <c r="D14" s="50"/>
      <c r="E14" s="51">
        <v>58</v>
      </c>
      <c r="F14" s="51">
        <v>0</v>
      </c>
      <c r="G14" s="51">
        <v>0</v>
      </c>
      <c r="H14" s="51">
        <v>0</v>
      </c>
      <c r="I14" s="51">
        <v>0</v>
      </c>
      <c r="J14" s="51">
        <v>58</v>
      </c>
      <c r="K14" s="51">
        <v>1</v>
      </c>
      <c r="L14" s="55"/>
      <c r="M14" s="52">
        <v>2974</v>
      </c>
      <c r="N14" s="51">
        <v>0</v>
      </c>
      <c r="O14" s="51">
        <v>0</v>
      </c>
      <c r="P14" s="51">
        <v>3</v>
      </c>
      <c r="Q14" s="51">
        <v>0</v>
      </c>
      <c r="R14" s="51">
        <v>0</v>
      </c>
      <c r="S14" s="51">
        <v>0</v>
      </c>
      <c r="T14" s="51">
        <v>0</v>
      </c>
      <c r="U14" s="56" t="s">
        <v>25</v>
      </c>
      <c r="V14" s="51">
        <v>10</v>
      </c>
      <c r="W14" s="73" t="s">
        <v>71</v>
      </c>
      <c r="X14" s="94">
        <v>366</v>
      </c>
      <c r="Y14" s="95">
        <v>19374</v>
      </c>
      <c r="Z14" s="65">
        <v>244</v>
      </c>
      <c r="AA14" s="95">
        <v>30683</v>
      </c>
      <c r="AB14" s="51">
        <v>46</v>
      </c>
      <c r="AC14" s="51">
        <v>0</v>
      </c>
      <c r="AD14" s="53">
        <f>AB14+AC14</f>
        <v>46</v>
      </c>
    </row>
    <row r="15" spans="1:30" s="16" customFormat="1" ht="31.5" customHeight="1">
      <c r="A15" s="17" t="s">
        <v>68</v>
      </c>
      <c r="B15" s="54" t="s">
        <v>24</v>
      </c>
      <c r="C15" s="50"/>
      <c r="D15" s="50"/>
      <c r="E15" s="51">
        <v>60</v>
      </c>
      <c r="F15" s="51">
        <v>0</v>
      </c>
      <c r="G15" s="51">
        <v>0</v>
      </c>
      <c r="H15" s="51">
        <v>0</v>
      </c>
      <c r="I15" s="51">
        <v>0</v>
      </c>
      <c r="J15" s="51">
        <v>60</v>
      </c>
      <c r="K15" s="51">
        <v>1</v>
      </c>
      <c r="L15" s="55"/>
      <c r="M15" s="52">
        <v>2968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6" t="s">
        <v>25</v>
      </c>
      <c r="V15" s="51">
        <v>5</v>
      </c>
      <c r="W15" s="73" t="s">
        <v>71</v>
      </c>
      <c r="X15" s="94">
        <v>366</v>
      </c>
      <c r="Y15" s="95">
        <v>16223</v>
      </c>
      <c r="Z15" s="65">
        <v>244</v>
      </c>
      <c r="AA15" s="95">
        <v>29014</v>
      </c>
      <c r="AB15" s="51">
        <v>54</v>
      </c>
      <c r="AC15" s="51">
        <v>0</v>
      </c>
      <c r="AD15" s="53">
        <f>AB15+AC15</f>
        <v>54</v>
      </c>
    </row>
    <row r="16" spans="1:30" s="16" customFormat="1" ht="31.5" customHeight="1">
      <c r="A16" s="17" t="s">
        <v>27</v>
      </c>
      <c r="B16" s="54"/>
      <c r="C16" s="50"/>
      <c r="D16" s="50"/>
      <c r="E16" s="51">
        <v>250</v>
      </c>
      <c r="F16" s="51">
        <v>203</v>
      </c>
      <c r="G16" s="51">
        <v>0</v>
      </c>
      <c r="H16" s="51">
        <v>0</v>
      </c>
      <c r="I16" s="51">
        <v>0</v>
      </c>
      <c r="J16" s="51">
        <v>453</v>
      </c>
      <c r="K16" s="51"/>
      <c r="L16" s="55"/>
      <c r="M16" s="52">
        <v>27208</v>
      </c>
      <c r="N16" s="51">
        <v>939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6"/>
      <c r="V16" s="51">
        <v>14</v>
      </c>
      <c r="W16" s="72"/>
      <c r="X16" s="94"/>
      <c r="Y16" s="51">
        <v>108798</v>
      </c>
      <c r="Z16" s="65"/>
      <c r="AA16" s="51">
        <v>133131</v>
      </c>
      <c r="AB16" s="51">
        <v>434</v>
      </c>
      <c r="AC16" s="51">
        <v>0</v>
      </c>
      <c r="AD16" s="53">
        <f>SUM(AD17:AD18)</f>
        <v>434</v>
      </c>
    </row>
    <row r="17" spans="1:30" s="16" customFormat="1" ht="31.5" customHeight="1">
      <c r="A17" s="17" t="s">
        <v>59</v>
      </c>
      <c r="B17" s="54" t="s">
        <v>24</v>
      </c>
      <c r="C17" s="50"/>
      <c r="D17" s="50"/>
      <c r="E17" s="51">
        <v>210</v>
      </c>
      <c r="F17" s="51">
        <v>0</v>
      </c>
      <c r="G17" s="51">
        <v>0</v>
      </c>
      <c r="H17" s="51">
        <v>0</v>
      </c>
      <c r="I17" s="51">
        <v>0</v>
      </c>
      <c r="J17" s="51">
        <v>210</v>
      </c>
      <c r="K17" s="51">
        <v>3</v>
      </c>
      <c r="L17" s="55"/>
      <c r="M17" s="52">
        <v>10744</v>
      </c>
      <c r="N17" s="51">
        <v>939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6" t="s">
        <v>25</v>
      </c>
      <c r="V17" s="51">
        <v>10</v>
      </c>
      <c r="W17" s="73" t="s">
        <v>74</v>
      </c>
      <c r="X17" s="94">
        <v>366</v>
      </c>
      <c r="Y17" s="95">
        <v>49619</v>
      </c>
      <c r="Z17" s="65">
        <v>244</v>
      </c>
      <c r="AA17" s="95">
        <v>90632</v>
      </c>
      <c r="AB17" s="51">
        <v>239</v>
      </c>
      <c r="AC17" s="51">
        <v>0</v>
      </c>
      <c r="AD17" s="53">
        <f>AB17+AC17</f>
        <v>239</v>
      </c>
    </row>
    <row r="18" spans="1:30" s="16" customFormat="1" ht="31.5" customHeight="1">
      <c r="A18" s="57" t="s">
        <v>60</v>
      </c>
      <c r="B18" s="54" t="s">
        <v>24</v>
      </c>
      <c r="C18" s="50"/>
      <c r="D18" s="50"/>
      <c r="E18" s="51">
        <v>40</v>
      </c>
      <c r="F18" s="51">
        <v>203</v>
      </c>
      <c r="G18" s="51">
        <v>0</v>
      </c>
      <c r="H18" s="51">
        <v>0</v>
      </c>
      <c r="I18" s="51">
        <v>0</v>
      </c>
      <c r="J18" s="51">
        <v>243</v>
      </c>
      <c r="K18" s="51">
        <v>3</v>
      </c>
      <c r="L18" s="55"/>
      <c r="M18" s="52">
        <v>16464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6" t="s">
        <v>25</v>
      </c>
      <c r="V18" s="51">
        <v>4</v>
      </c>
      <c r="W18" s="73" t="s">
        <v>70</v>
      </c>
      <c r="X18" s="94">
        <v>366</v>
      </c>
      <c r="Y18" s="95">
        <v>59179</v>
      </c>
      <c r="Z18" s="65">
        <v>244</v>
      </c>
      <c r="AA18" s="95">
        <v>42499</v>
      </c>
      <c r="AB18" s="51">
        <v>195</v>
      </c>
      <c r="AC18" s="51">
        <v>0</v>
      </c>
      <c r="AD18" s="53">
        <f>AB18+AC18</f>
        <v>195</v>
      </c>
    </row>
    <row r="19" spans="1:30" s="16" customFormat="1" ht="31.5" customHeight="1">
      <c r="A19" s="17" t="s">
        <v>28</v>
      </c>
      <c r="B19" s="54"/>
      <c r="C19" s="50"/>
      <c r="D19" s="50"/>
      <c r="E19" s="51">
        <v>156</v>
      </c>
      <c r="F19" s="51">
        <v>89</v>
      </c>
      <c r="G19" s="51">
        <v>0</v>
      </c>
      <c r="H19" s="51">
        <v>0</v>
      </c>
      <c r="I19" s="51">
        <v>0</v>
      </c>
      <c r="J19" s="51">
        <v>245</v>
      </c>
      <c r="K19" s="51"/>
      <c r="L19" s="55"/>
      <c r="M19" s="52">
        <v>15790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6"/>
      <c r="V19" s="51">
        <v>8</v>
      </c>
      <c r="W19" s="72"/>
      <c r="X19" s="94"/>
      <c r="Y19" s="51">
        <v>80720</v>
      </c>
      <c r="Z19" s="65"/>
      <c r="AA19" s="51">
        <v>93078</v>
      </c>
      <c r="AB19" s="51">
        <v>274</v>
      </c>
      <c r="AC19" s="51">
        <v>0</v>
      </c>
      <c r="AD19" s="53">
        <f>SUM(AD20:AD21)</f>
        <v>274</v>
      </c>
    </row>
    <row r="20" spans="1:30" s="16" customFormat="1" ht="31.5" customHeight="1">
      <c r="A20" s="17" t="s">
        <v>73</v>
      </c>
      <c r="B20" s="54" t="s">
        <v>24</v>
      </c>
      <c r="C20" s="50"/>
      <c r="D20" s="50"/>
      <c r="E20" s="51">
        <v>96</v>
      </c>
      <c r="F20" s="51">
        <v>49</v>
      </c>
      <c r="G20" s="51">
        <v>0</v>
      </c>
      <c r="H20" s="51">
        <v>0</v>
      </c>
      <c r="I20" s="51">
        <v>0</v>
      </c>
      <c r="J20" s="51">
        <v>145</v>
      </c>
      <c r="K20" s="51">
        <v>1</v>
      </c>
      <c r="L20" s="55"/>
      <c r="M20" s="52">
        <v>8950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6" t="s">
        <v>25</v>
      </c>
      <c r="V20" s="51">
        <v>4</v>
      </c>
      <c r="W20" s="73" t="s">
        <v>70</v>
      </c>
      <c r="X20" s="94">
        <v>366</v>
      </c>
      <c r="Y20" s="95">
        <v>46405</v>
      </c>
      <c r="Z20" s="65">
        <v>244</v>
      </c>
      <c r="AA20" s="95">
        <v>50726</v>
      </c>
      <c r="AB20" s="51">
        <v>171</v>
      </c>
      <c r="AC20" s="51">
        <v>0</v>
      </c>
      <c r="AD20" s="53">
        <f>AB20+AC20</f>
        <v>171</v>
      </c>
    </row>
    <row r="21" spans="1:30" s="16" customFormat="1" ht="31.5" customHeight="1">
      <c r="A21" s="17" t="s">
        <v>72</v>
      </c>
      <c r="B21" s="54" t="s">
        <v>24</v>
      </c>
      <c r="C21" s="50"/>
      <c r="D21" s="50"/>
      <c r="E21" s="51">
        <v>60</v>
      </c>
      <c r="F21" s="51">
        <v>40</v>
      </c>
      <c r="G21" s="51">
        <v>0</v>
      </c>
      <c r="H21" s="51">
        <v>0</v>
      </c>
      <c r="I21" s="51">
        <v>0</v>
      </c>
      <c r="J21" s="51">
        <v>100</v>
      </c>
      <c r="K21" s="51">
        <v>1</v>
      </c>
      <c r="L21" s="55"/>
      <c r="M21" s="52">
        <v>6840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6" t="s">
        <v>25</v>
      </c>
      <c r="V21" s="51">
        <v>4</v>
      </c>
      <c r="W21" s="73" t="s">
        <v>69</v>
      </c>
      <c r="X21" s="94">
        <v>366</v>
      </c>
      <c r="Y21" s="95">
        <v>34315</v>
      </c>
      <c r="Z21" s="65">
        <v>244</v>
      </c>
      <c r="AA21" s="95">
        <v>42352</v>
      </c>
      <c r="AB21" s="51">
        <v>103</v>
      </c>
      <c r="AC21" s="51">
        <v>0</v>
      </c>
      <c r="AD21" s="53">
        <f>AB21+AC21</f>
        <v>103</v>
      </c>
    </row>
    <row r="22" spans="1:30" s="16" customFormat="1" ht="31.5" customHeight="1">
      <c r="A22" s="17" t="s">
        <v>43</v>
      </c>
      <c r="B22" s="54" t="s">
        <v>24</v>
      </c>
      <c r="C22" s="54"/>
      <c r="D22" s="50"/>
      <c r="E22" s="51">
        <v>150</v>
      </c>
      <c r="F22" s="51">
        <v>0</v>
      </c>
      <c r="G22" s="51">
        <v>0</v>
      </c>
      <c r="H22" s="51">
        <v>0</v>
      </c>
      <c r="I22" s="51">
        <v>0</v>
      </c>
      <c r="J22" s="51">
        <v>150</v>
      </c>
      <c r="K22" s="51">
        <v>3</v>
      </c>
      <c r="L22" s="55"/>
      <c r="M22" s="52">
        <v>10935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6" t="s">
        <v>25</v>
      </c>
      <c r="V22" s="51">
        <v>5</v>
      </c>
      <c r="W22" s="73" t="s">
        <v>70</v>
      </c>
      <c r="X22" s="94">
        <v>366</v>
      </c>
      <c r="Y22" s="95">
        <v>49416</v>
      </c>
      <c r="Z22" s="65">
        <v>244</v>
      </c>
      <c r="AA22" s="95">
        <v>78647</v>
      </c>
      <c r="AB22" s="51">
        <v>3</v>
      </c>
      <c r="AC22" s="51">
        <v>0</v>
      </c>
      <c r="AD22" s="53">
        <f>AB22+AC22</f>
        <v>3</v>
      </c>
    </row>
    <row r="23" spans="1:30" s="16" customFormat="1" ht="31.5" customHeight="1">
      <c r="A23" s="17" t="s">
        <v>61</v>
      </c>
      <c r="B23" s="54" t="s">
        <v>24</v>
      </c>
      <c r="C23" s="50"/>
      <c r="D23" s="50"/>
      <c r="E23" s="51">
        <v>215</v>
      </c>
      <c r="F23" s="51">
        <v>0</v>
      </c>
      <c r="G23" s="51">
        <v>0</v>
      </c>
      <c r="H23" s="51">
        <v>0</v>
      </c>
      <c r="I23" s="51">
        <v>0</v>
      </c>
      <c r="J23" s="51">
        <v>215</v>
      </c>
      <c r="K23" s="51">
        <v>3</v>
      </c>
      <c r="L23" s="55"/>
      <c r="M23" s="52">
        <v>13402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6" t="s">
        <v>62</v>
      </c>
      <c r="V23" s="51">
        <v>5</v>
      </c>
      <c r="W23" s="74" t="s">
        <v>69</v>
      </c>
      <c r="X23" s="96">
        <v>366</v>
      </c>
      <c r="Y23" s="51">
        <v>63070</v>
      </c>
      <c r="Z23" s="65">
        <v>244</v>
      </c>
      <c r="AA23" s="51">
        <v>109685</v>
      </c>
      <c r="AB23" s="51">
        <v>237</v>
      </c>
      <c r="AC23" s="51">
        <v>0</v>
      </c>
      <c r="AD23" s="53">
        <f>AB23+AC23</f>
        <v>237</v>
      </c>
    </row>
    <row r="24" spans="1:30" s="16" customFormat="1" ht="31.5" customHeight="1">
      <c r="A24" s="66" t="s">
        <v>63</v>
      </c>
      <c r="B24" s="54"/>
      <c r="C24" s="50"/>
      <c r="D24" s="50"/>
      <c r="E24" s="51">
        <v>206</v>
      </c>
      <c r="F24" s="51">
        <v>60</v>
      </c>
      <c r="G24" s="51">
        <v>0</v>
      </c>
      <c r="H24" s="51">
        <v>0</v>
      </c>
      <c r="I24" s="51">
        <v>0</v>
      </c>
      <c r="J24" s="51">
        <v>266</v>
      </c>
      <c r="K24" s="51"/>
      <c r="L24" s="55"/>
      <c r="M24" s="52">
        <v>22645</v>
      </c>
      <c r="N24" s="51">
        <v>0</v>
      </c>
      <c r="O24" s="51">
        <v>0</v>
      </c>
      <c r="P24" s="51">
        <v>0</v>
      </c>
      <c r="Q24" s="51">
        <v>105</v>
      </c>
      <c r="R24" s="51">
        <v>110</v>
      </c>
      <c r="S24" s="51">
        <v>0</v>
      </c>
      <c r="T24" s="51">
        <v>0</v>
      </c>
      <c r="U24" s="56"/>
      <c r="V24" s="51">
        <v>12</v>
      </c>
      <c r="W24" s="75"/>
      <c r="X24" s="97"/>
      <c r="Y24" s="51">
        <v>78580</v>
      </c>
      <c r="Z24" s="62"/>
      <c r="AA24" s="51">
        <v>126082</v>
      </c>
      <c r="AB24" s="51">
        <v>340</v>
      </c>
      <c r="AC24" s="51">
        <v>0</v>
      </c>
      <c r="AD24" s="53">
        <f>SUM(AD25:AD27)</f>
        <v>340</v>
      </c>
    </row>
    <row r="25" spans="1:30" s="16" customFormat="1" ht="31.5" customHeight="1">
      <c r="A25" s="66" t="s">
        <v>64</v>
      </c>
      <c r="B25" s="54" t="s">
        <v>24</v>
      </c>
      <c r="C25" s="50"/>
      <c r="D25" s="50"/>
      <c r="E25" s="51">
        <v>131</v>
      </c>
      <c r="F25" s="51">
        <v>0</v>
      </c>
      <c r="G25" s="51">
        <v>0</v>
      </c>
      <c r="H25" s="51">
        <v>0</v>
      </c>
      <c r="I25" s="51">
        <v>0</v>
      </c>
      <c r="J25" s="51">
        <v>131</v>
      </c>
      <c r="K25" s="51">
        <v>2</v>
      </c>
      <c r="L25" s="55"/>
      <c r="M25" s="52">
        <v>8140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6" t="s">
        <v>25</v>
      </c>
      <c r="V25" s="51">
        <v>2</v>
      </c>
      <c r="W25" s="73" t="s">
        <v>71</v>
      </c>
      <c r="X25" s="94">
        <v>366</v>
      </c>
      <c r="Y25" s="95">
        <v>36037</v>
      </c>
      <c r="Z25" s="65">
        <v>244</v>
      </c>
      <c r="AA25" s="95">
        <v>49588</v>
      </c>
      <c r="AB25" s="51">
        <v>186</v>
      </c>
      <c r="AC25" s="51">
        <v>0</v>
      </c>
      <c r="AD25" s="53">
        <f>AB25+AC25</f>
        <v>186</v>
      </c>
    </row>
    <row r="26" spans="1:30" s="16" customFormat="1" ht="31.5" customHeight="1">
      <c r="A26" s="66" t="s">
        <v>65</v>
      </c>
      <c r="B26" s="54" t="s">
        <v>24</v>
      </c>
      <c r="C26" s="50"/>
      <c r="D26" s="50"/>
      <c r="E26" s="51">
        <v>36</v>
      </c>
      <c r="F26" s="51">
        <v>0</v>
      </c>
      <c r="G26" s="51">
        <v>0</v>
      </c>
      <c r="H26" s="51">
        <v>0</v>
      </c>
      <c r="I26" s="51">
        <v>0</v>
      </c>
      <c r="J26" s="51">
        <v>36</v>
      </c>
      <c r="K26" s="51">
        <v>2</v>
      </c>
      <c r="L26" s="55"/>
      <c r="M26" s="52">
        <v>4396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6" t="s">
        <v>25</v>
      </c>
      <c r="V26" s="51">
        <v>2</v>
      </c>
      <c r="W26" s="73" t="s">
        <v>103</v>
      </c>
      <c r="X26" s="94">
        <v>366</v>
      </c>
      <c r="Y26" s="95">
        <v>12263</v>
      </c>
      <c r="Z26" s="65">
        <v>244</v>
      </c>
      <c r="AA26" s="95">
        <v>33987</v>
      </c>
      <c r="AB26" s="51">
        <v>45</v>
      </c>
      <c r="AC26" s="51">
        <v>0</v>
      </c>
      <c r="AD26" s="53">
        <f>AB26+AC26</f>
        <v>45</v>
      </c>
    </row>
    <row r="27" spans="1:30" s="16" customFormat="1" ht="31.5" customHeight="1">
      <c r="A27" s="98" t="s">
        <v>29</v>
      </c>
      <c r="B27" s="54" t="s">
        <v>24</v>
      </c>
      <c r="C27" s="50"/>
      <c r="D27" s="50"/>
      <c r="E27" s="51">
        <v>39</v>
      </c>
      <c r="F27" s="51">
        <v>60</v>
      </c>
      <c r="G27" s="51">
        <v>0</v>
      </c>
      <c r="H27" s="51">
        <v>0</v>
      </c>
      <c r="I27" s="51">
        <v>0</v>
      </c>
      <c r="J27" s="51">
        <v>99</v>
      </c>
      <c r="K27" s="51">
        <v>2</v>
      </c>
      <c r="L27" s="55"/>
      <c r="M27" s="52">
        <v>10109</v>
      </c>
      <c r="N27" s="51">
        <v>0</v>
      </c>
      <c r="O27" s="51">
        <v>0</v>
      </c>
      <c r="P27" s="51">
        <v>0</v>
      </c>
      <c r="Q27" s="51">
        <v>105</v>
      </c>
      <c r="R27" s="51">
        <v>110</v>
      </c>
      <c r="S27" s="51">
        <v>0</v>
      </c>
      <c r="T27" s="51">
        <v>0</v>
      </c>
      <c r="U27" s="56" t="s">
        <v>25</v>
      </c>
      <c r="V27" s="51">
        <v>8</v>
      </c>
      <c r="W27" s="73" t="s">
        <v>688</v>
      </c>
      <c r="X27" s="94">
        <v>366</v>
      </c>
      <c r="Y27" s="95">
        <v>30280</v>
      </c>
      <c r="Z27" s="65">
        <v>244</v>
      </c>
      <c r="AA27" s="95">
        <v>42507</v>
      </c>
      <c r="AB27" s="51">
        <v>109</v>
      </c>
      <c r="AC27" s="51">
        <v>0</v>
      </c>
      <c r="AD27" s="53">
        <f>AB27+AC27</f>
        <v>109</v>
      </c>
    </row>
    <row r="28" spans="1:30" s="16" customFormat="1" ht="31.5" customHeight="1" thickBot="1">
      <c r="A28" s="87" t="s">
        <v>10</v>
      </c>
      <c r="B28" s="88"/>
      <c r="C28" s="88"/>
      <c r="D28" s="88"/>
      <c r="E28" s="89">
        <f aca="true" t="shared" si="0" ref="E28:J28">E8+E12+E13+E16+E19+E22+E23+E24</f>
        <v>1825</v>
      </c>
      <c r="F28" s="89">
        <f t="shared" si="0"/>
        <v>498</v>
      </c>
      <c r="G28" s="89">
        <f t="shared" si="0"/>
        <v>0</v>
      </c>
      <c r="H28" s="89">
        <f t="shared" si="0"/>
        <v>0</v>
      </c>
      <c r="I28" s="89">
        <f t="shared" si="0"/>
        <v>6</v>
      </c>
      <c r="J28" s="89">
        <f t="shared" si="0"/>
        <v>2329</v>
      </c>
      <c r="K28" s="89">
        <v>0</v>
      </c>
      <c r="L28" s="90"/>
      <c r="M28" s="91">
        <f aca="true" t="shared" si="1" ref="M28:T28">M8+M12+M13+M16+M19+M22+M23+M24</f>
        <v>151597</v>
      </c>
      <c r="N28" s="89">
        <f t="shared" si="1"/>
        <v>1016</v>
      </c>
      <c r="O28" s="89">
        <f t="shared" si="1"/>
        <v>0</v>
      </c>
      <c r="P28" s="89">
        <f t="shared" si="1"/>
        <v>5</v>
      </c>
      <c r="Q28" s="89">
        <f t="shared" si="1"/>
        <v>105</v>
      </c>
      <c r="R28" s="89">
        <f t="shared" si="1"/>
        <v>110</v>
      </c>
      <c r="S28" s="89">
        <f t="shared" si="1"/>
        <v>0</v>
      </c>
      <c r="T28" s="89">
        <f t="shared" si="1"/>
        <v>0</v>
      </c>
      <c r="U28" s="89">
        <v>0</v>
      </c>
      <c r="V28" s="89">
        <f>V8+V12+V13+V16+V19+V22+V23+V24</f>
        <v>87</v>
      </c>
      <c r="W28" s="89">
        <v>0</v>
      </c>
      <c r="X28" s="89">
        <v>0</v>
      </c>
      <c r="Y28" s="89">
        <f>Y8+Y12+Y13+Y16+Y19+Y22+Y23+Y24</f>
        <v>663769</v>
      </c>
      <c r="Z28" s="89">
        <v>0</v>
      </c>
      <c r="AA28" s="89">
        <f>AA8+AA12+AA13+AA16+AA19+AA22+AA23+AA24</f>
        <v>946198</v>
      </c>
      <c r="AB28" s="89">
        <f>AB8+AB12+AB13+AB16+AB19+AB22+AB23+AB24</f>
        <v>2107</v>
      </c>
      <c r="AC28" s="89">
        <f>AC8+AC12+AC13+AC16+AC19+AC22+AC23+AC24</f>
        <v>0</v>
      </c>
      <c r="AD28" s="92">
        <f>AD8+AD12+AD13+AD16+AD19+AD22+AD23+AD24</f>
        <v>2107</v>
      </c>
    </row>
    <row r="29" spans="1:23" s="59" customFormat="1" ht="14.25">
      <c r="A29" s="58"/>
      <c r="B29" s="59" t="s">
        <v>687</v>
      </c>
      <c r="W29" s="76"/>
    </row>
    <row r="31" s="516" customFormat="1" ht="18.75" customHeight="1"/>
  </sheetData>
  <sheetProtection/>
  <mergeCells count="6">
    <mergeCell ref="X4:AA4"/>
    <mergeCell ref="L4:O4"/>
    <mergeCell ref="L5:M5"/>
    <mergeCell ref="L6:M6"/>
    <mergeCell ref="X5:Y5"/>
    <mergeCell ref="Z5:AA5"/>
  </mergeCells>
  <printOptions horizontalCentered="1"/>
  <pageMargins left="0.3937007874015748" right="0.3937007874015748" top="0.7874015748031497" bottom="0.31496062992125984" header="0.5118110236220472" footer="0.2362204724409449"/>
  <pageSetup horizontalDpi="300" verticalDpi="300" orientation="landscape" paperSize="9" scale="54" r:id="rId2"/>
  <colBreaks count="1" manualBreakCount="1">
    <brk id="30" max="65535" man="1"/>
  </colBreaks>
  <ignoredErrors>
    <ignoredError sqref="Y2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9"/>
  <sheetViews>
    <sheetView showGridLines="0" view="pageBreakPreview" zoomScale="70" zoomScaleSheetLayoutView="70" zoomScalePageLayoutView="0" workbookViewId="0" topLeftCell="A1">
      <selection activeCell="F12" sqref="F12"/>
    </sheetView>
  </sheetViews>
  <sheetFormatPr defaultColWidth="9.00390625" defaultRowHeight="12.75"/>
  <cols>
    <col min="1" max="1" width="26.375" style="172" customWidth="1"/>
    <col min="2" max="5" width="16.875" style="172" customWidth="1"/>
    <col min="6" max="6" width="15.625" style="172" customWidth="1"/>
    <col min="7" max="7" width="12.875" style="172" customWidth="1"/>
    <col min="8" max="8" width="15.625" style="172" customWidth="1"/>
    <col min="9" max="9" width="16.375" style="172" customWidth="1"/>
    <col min="10" max="10" width="15.375" style="172" customWidth="1"/>
    <col min="11" max="11" width="15.25390625" style="172" customWidth="1"/>
    <col min="12" max="12" width="14.375" style="172" customWidth="1"/>
    <col min="13" max="14" width="14.00390625" style="172" customWidth="1"/>
    <col min="15" max="15" width="15.125" style="172" customWidth="1"/>
    <col min="16" max="16" width="15.625" style="172" customWidth="1"/>
    <col min="17" max="19" width="16.875" style="172" customWidth="1"/>
    <col min="20" max="24" width="15.625" style="172" customWidth="1"/>
    <col min="25" max="25" width="9.125" style="172" customWidth="1"/>
    <col min="26" max="27" width="12.875" style="172" customWidth="1"/>
    <col min="28" max="28" width="15.625" style="172" customWidth="1"/>
    <col min="29" max="29" width="13.375" style="172" customWidth="1"/>
    <col min="30" max="30" width="15.625" style="172" customWidth="1"/>
    <col min="31" max="31" width="12.875" style="172" customWidth="1"/>
    <col min="32" max="32" width="12.875" style="172" bestFit="1" customWidth="1"/>
    <col min="33" max="33" width="11.625" style="172" bestFit="1" customWidth="1"/>
    <col min="34" max="34" width="12.875" style="172" customWidth="1"/>
    <col min="35" max="35" width="11.625" style="172" bestFit="1" customWidth="1"/>
    <col min="36" max="36" width="10.375" style="172" customWidth="1"/>
    <col min="37" max="37" width="11.625" style="172" bestFit="1" customWidth="1"/>
    <col min="38" max="38" width="12.875" style="172" customWidth="1"/>
    <col min="39" max="39" width="15.625" style="172" customWidth="1"/>
    <col min="40" max="41" width="19.625" style="172" customWidth="1"/>
    <col min="42" max="42" width="15.625" style="172" customWidth="1"/>
    <col min="43" max="44" width="13.875" style="172" customWidth="1"/>
    <col min="45" max="45" width="16.00390625" style="172" customWidth="1"/>
    <col min="46" max="46" width="16.125" style="172" customWidth="1"/>
    <col min="47" max="47" width="12.375" style="172" customWidth="1"/>
    <col min="48" max="16384" width="9.125" style="172" customWidth="1"/>
  </cols>
  <sheetData>
    <row r="1" spans="2:46" s="99" customFormat="1" ht="21" customHeight="1">
      <c r="B1" s="3" t="s">
        <v>104</v>
      </c>
      <c r="O1" s="533"/>
      <c r="AF1" s="533"/>
      <c r="AG1" s="535"/>
      <c r="AS1" s="533" t="s">
        <v>105</v>
      </c>
      <c r="AT1" s="535"/>
    </row>
    <row r="2" spans="2:46" s="99" customFormat="1" ht="24" customHeight="1" thickBot="1">
      <c r="B2" s="100" t="s">
        <v>151</v>
      </c>
      <c r="O2" s="534"/>
      <c r="AF2" s="536"/>
      <c r="AG2" s="536"/>
      <c r="AS2" s="536"/>
      <c r="AT2" s="536"/>
    </row>
    <row r="3" spans="1:47" s="99" customFormat="1" ht="14.25">
      <c r="A3" s="101"/>
      <c r="B3" s="102" t="s">
        <v>106</v>
      </c>
      <c r="C3" s="103"/>
      <c r="D3" s="104"/>
      <c r="E3" s="104"/>
      <c r="F3" s="104"/>
      <c r="G3" s="104"/>
      <c r="H3" s="104"/>
      <c r="I3" s="105"/>
      <c r="J3" s="104"/>
      <c r="K3" s="104"/>
      <c r="L3" s="104"/>
      <c r="M3" s="106"/>
      <c r="N3" s="106"/>
      <c r="O3" s="106"/>
      <c r="P3" s="107"/>
      <c r="Q3" s="102" t="s">
        <v>107</v>
      </c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8"/>
      <c r="AC3" s="108"/>
      <c r="AD3" s="108"/>
      <c r="AE3" s="105"/>
      <c r="AF3" s="105"/>
      <c r="AG3" s="105"/>
      <c r="AH3" s="108"/>
      <c r="AI3" s="105"/>
      <c r="AJ3" s="105"/>
      <c r="AK3" s="108"/>
      <c r="AL3" s="108"/>
      <c r="AM3" s="109"/>
      <c r="AN3" s="537" t="s">
        <v>152</v>
      </c>
      <c r="AO3" s="537" t="s">
        <v>153</v>
      </c>
      <c r="AP3" s="537" t="s">
        <v>154</v>
      </c>
      <c r="AQ3" s="537" t="s">
        <v>155</v>
      </c>
      <c r="AR3" s="537" t="s">
        <v>156</v>
      </c>
      <c r="AS3" s="537" t="s">
        <v>108</v>
      </c>
      <c r="AT3" s="540" t="s">
        <v>157</v>
      </c>
      <c r="AU3" s="110"/>
    </row>
    <row r="4" spans="1:47" s="99" customFormat="1" ht="14.25">
      <c r="A4" s="111"/>
      <c r="B4" s="112" t="s">
        <v>109</v>
      </c>
      <c r="C4" s="113" t="s">
        <v>110</v>
      </c>
      <c r="D4" s="114"/>
      <c r="E4" s="114"/>
      <c r="F4" s="114"/>
      <c r="G4" s="114"/>
      <c r="H4" s="115"/>
      <c r="I4" s="116" t="s">
        <v>111</v>
      </c>
      <c r="J4" s="114"/>
      <c r="K4" s="114"/>
      <c r="L4" s="114"/>
      <c r="M4" s="117"/>
      <c r="N4" s="117"/>
      <c r="O4" s="117"/>
      <c r="P4" s="118"/>
      <c r="Q4" s="119" t="s">
        <v>112</v>
      </c>
      <c r="R4" s="110" t="s">
        <v>113</v>
      </c>
      <c r="S4" s="120"/>
      <c r="T4" s="120"/>
      <c r="U4" s="120"/>
      <c r="V4" s="115"/>
      <c r="W4" s="121" t="s">
        <v>114</v>
      </c>
      <c r="X4" s="114"/>
      <c r="Y4" s="114"/>
      <c r="Z4" s="114"/>
      <c r="AA4" s="117"/>
      <c r="AB4" s="118"/>
      <c r="AC4" s="122" t="s">
        <v>115</v>
      </c>
      <c r="AD4" s="122" t="s">
        <v>116</v>
      </c>
      <c r="AE4" s="113" t="s">
        <v>117</v>
      </c>
      <c r="AF4" s="123"/>
      <c r="AG4" s="123"/>
      <c r="AH4" s="124"/>
      <c r="AI4" s="125" t="s">
        <v>118</v>
      </c>
      <c r="AJ4" s="123"/>
      <c r="AK4" s="124"/>
      <c r="AL4" s="122" t="s">
        <v>119</v>
      </c>
      <c r="AM4" s="122" t="s">
        <v>120</v>
      </c>
      <c r="AN4" s="538"/>
      <c r="AO4" s="538"/>
      <c r="AP4" s="538"/>
      <c r="AQ4" s="538"/>
      <c r="AR4" s="538"/>
      <c r="AS4" s="538"/>
      <c r="AT4" s="541"/>
      <c r="AU4" s="113"/>
    </row>
    <row r="5" spans="1:47" s="99" customFormat="1" ht="31.5" customHeight="1">
      <c r="A5" s="111" t="s">
        <v>121</v>
      </c>
      <c r="B5" s="122"/>
      <c r="C5" s="122"/>
      <c r="D5" s="122"/>
      <c r="E5" s="122"/>
      <c r="F5" s="126"/>
      <c r="G5" s="113"/>
      <c r="H5" s="122"/>
      <c r="I5" s="127"/>
      <c r="J5" s="122"/>
      <c r="K5" s="122"/>
      <c r="L5" s="122"/>
      <c r="M5" s="122"/>
      <c r="N5" s="122"/>
      <c r="O5" s="122"/>
      <c r="P5" s="128"/>
      <c r="Q5" s="129"/>
      <c r="R5" s="122"/>
      <c r="S5" s="130"/>
      <c r="T5" s="130"/>
      <c r="U5" s="130"/>
      <c r="V5" s="122"/>
      <c r="W5" s="127"/>
      <c r="X5" s="128"/>
      <c r="Y5" s="128"/>
      <c r="Z5" s="122"/>
      <c r="AA5" s="122"/>
      <c r="AB5" s="122"/>
      <c r="AC5" s="122"/>
      <c r="AD5" s="122" t="s">
        <v>122</v>
      </c>
      <c r="AE5" s="122"/>
      <c r="AF5" s="122" t="s">
        <v>123</v>
      </c>
      <c r="AG5" s="131" t="s">
        <v>124</v>
      </c>
      <c r="AH5" s="128"/>
      <c r="AI5" s="122"/>
      <c r="AJ5" s="122" t="s">
        <v>125</v>
      </c>
      <c r="AK5" s="122"/>
      <c r="AL5" s="122"/>
      <c r="AM5" s="122" t="s">
        <v>122</v>
      </c>
      <c r="AN5" s="538"/>
      <c r="AO5" s="538"/>
      <c r="AP5" s="538"/>
      <c r="AQ5" s="538"/>
      <c r="AR5" s="538"/>
      <c r="AS5" s="538"/>
      <c r="AT5" s="541"/>
      <c r="AU5" s="113"/>
    </row>
    <row r="6" spans="1:47" s="99" customFormat="1" ht="3" customHeight="1">
      <c r="A6" s="111"/>
      <c r="B6" s="122"/>
      <c r="C6" s="122"/>
      <c r="D6" s="122"/>
      <c r="E6" s="122"/>
      <c r="F6" s="132"/>
      <c r="G6" s="114"/>
      <c r="H6" s="115"/>
      <c r="I6" s="127"/>
      <c r="J6" s="122"/>
      <c r="K6" s="122"/>
      <c r="L6" s="122"/>
      <c r="M6" s="122"/>
      <c r="N6" s="122"/>
      <c r="O6" s="122"/>
      <c r="P6" s="127"/>
      <c r="Q6" s="122"/>
      <c r="R6" s="122"/>
      <c r="S6" s="122"/>
      <c r="T6" s="122"/>
      <c r="U6" s="122"/>
      <c r="V6" s="122"/>
      <c r="W6" s="127"/>
      <c r="X6" s="127"/>
      <c r="Y6" s="127"/>
      <c r="Z6" s="122"/>
      <c r="AA6" s="122"/>
      <c r="AB6" s="122"/>
      <c r="AC6" s="122"/>
      <c r="AD6" s="122"/>
      <c r="AE6" s="122"/>
      <c r="AF6" s="122"/>
      <c r="AG6" s="127"/>
      <c r="AH6" s="127"/>
      <c r="AI6" s="122"/>
      <c r="AJ6" s="122"/>
      <c r="AK6" s="122"/>
      <c r="AL6" s="122"/>
      <c r="AM6" s="122"/>
      <c r="AN6" s="538"/>
      <c r="AO6" s="538"/>
      <c r="AP6" s="538"/>
      <c r="AQ6" s="538"/>
      <c r="AR6" s="538"/>
      <c r="AS6" s="538"/>
      <c r="AT6" s="541"/>
      <c r="AU6" s="125"/>
    </row>
    <row r="7" spans="1:47" s="148" customFormat="1" ht="45.75" customHeight="1">
      <c r="A7" s="133"/>
      <c r="B7" s="134" t="s">
        <v>126</v>
      </c>
      <c r="C7" s="134" t="s">
        <v>127</v>
      </c>
      <c r="D7" s="115" t="s">
        <v>128</v>
      </c>
      <c r="E7" s="115" t="s">
        <v>129</v>
      </c>
      <c r="F7" s="135" t="s">
        <v>130</v>
      </c>
      <c r="G7" s="136" t="s">
        <v>158</v>
      </c>
      <c r="H7" s="135" t="s">
        <v>130</v>
      </c>
      <c r="I7" s="137" t="s">
        <v>131</v>
      </c>
      <c r="J7" s="135" t="s">
        <v>132</v>
      </c>
      <c r="K7" s="136" t="s">
        <v>159</v>
      </c>
      <c r="L7" s="138" t="s">
        <v>160</v>
      </c>
      <c r="M7" s="115" t="s">
        <v>133</v>
      </c>
      <c r="N7" s="136" t="s">
        <v>161</v>
      </c>
      <c r="O7" s="139" t="s">
        <v>158</v>
      </c>
      <c r="P7" s="140" t="s">
        <v>134</v>
      </c>
      <c r="Q7" s="141" t="s">
        <v>135</v>
      </c>
      <c r="R7" s="141" t="s">
        <v>136</v>
      </c>
      <c r="S7" s="136" t="s">
        <v>162</v>
      </c>
      <c r="T7" s="115" t="s">
        <v>137</v>
      </c>
      <c r="U7" s="136" t="s">
        <v>163</v>
      </c>
      <c r="V7" s="142" t="s">
        <v>164</v>
      </c>
      <c r="W7" s="143" t="s">
        <v>138</v>
      </c>
      <c r="X7" s="144" t="s">
        <v>139</v>
      </c>
      <c r="Y7" s="145" t="s">
        <v>165</v>
      </c>
      <c r="Z7" s="136" t="s">
        <v>166</v>
      </c>
      <c r="AA7" s="138" t="s">
        <v>167</v>
      </c>
      <c r="AB7" s="142" t="s">
        <v>168</v>
      </c>
      <c r="AC7" s="146" t="s">
        <v>140</v>
      </c>
      <c r="AD7" s="147"/>
      <c r="AE7" s="134" t="s">
        <v>141</v>
      </c>
      <c r="AF7" s="115" t="s">
        <v>142</v>
      </c>
      <c r="AG7" s="140" t="s">
        <v>143</v>
      </c>
      <c r="AH7" s="140" t="s">
        <v>144</v>
      </c>
      <c r="AI7" s="134" t="s">
        <v>145</v>
      </c>
      <c r="AJ7" s="138" t="s">
        <v>146</v>
      </c>
      <c r="AK7" s="115" t="s">
        <v>144</v>
      </c>
      <c r="AL7" s="543" t="s">
        <v>147</v>
      </c>
      <c r="AM7" s="544"/>
      <c r="AN7" s="539"/>
      <c r="AO7" s="539"/>
      <c r="AP7" s="539"/>
      <c r="AQ7" s="539"/>
      <c r="AR7" s="539"/>
      <c r="AS7" s="539"/>
      <c r="AT7" s="542"/>
      <c r="AU7" s="120"/>
    </row>
    <row r="8" spans="1:47" s="155" customFormat="1" ht="0.75" customHeight="1">
      <c r="A8" s="149"/>
      <c r="B8" s="150" t="s">
        <v>169</v>
      </c>
      <c r="C8" s="150" t="s">
        <v>170</v>
      </c>
      <c r="D8" s="150" t="s">
        <v>171</v>
      </c>
      <c r="E8" s="150" t="s">
        <v>172</v>
      </c>
      <c r="F8" s="150" t="s">
        <v>173</v>
      </c>
      <c r="G8" s="151" t="s">
        <v>174</v>
      </c>
      <c r="H8" s="151" t="s">
        <v>175</v>
      </c>
      <c r="I8" s="150" t="s">
        <v>176</v>
      </c>
      <c r="J8" s="150" t="s">
        <v>177</v>
      </c>
      <c r="K8" s="150" t="s">
        <v>178</v>
      </c>
      <c r="L8" s="150" t="s">
        <v>179</v>
      </c>
      <c r="M8" s="150" t="s">
        <v>180</v>
      </c>
      <c r="N8" s="150" t="s">
        <v>181</v>
      </c>
      <c r="O8" s="151" t="s">
        <v>182</v>
      </c>
      <c r="P8" s="150" t="s">
        <v>183</v>
      </c>
      <c r="Q8" s="150" t="s">
        <v>184</v>
      </c>
      <c r="R8" s="150" t="s">
        <v>185</v>
      </c>
      <c r="S8" s="150" t="s">
        <v>186</v>
      </c>
      <c r="T8" s="150" t="s">
        <v>187</v>
      </c>
      <c r="U8" s="150" t="s">
        <v>188</v>
      </c>
      <c r="V8" s="151" t="s">
        <v>189</v>
      </c>
      <c r="W8" s="150" t="s">
        <v>190</v>
      </c>
      <c r="X8" s="150" t="s">
        <v>191</v>
      </c>
      <c r="Y8" s="150" t="s">
        <v>192</v>
      </c>
      <c r="Z8" s="151" t="s">
        <v>193</v>
      </c>
      <c r="AA8" s="150" t="s">
        <v>194</v>
      </c>
      <c r="AB8" s="150" t="s">
        <v>195</v>
      </c>
      <c r="AC8" s="150" t="s">
        <v>196</v>
      </c>
      <c r="AD8" s="150" t="s">
        <v>197</v>
      </c>
      <c r="AE8" s="150" t="s">
        <v>198</v>
      </c>
      <c r="AF8" s="150" t="s">
        <v>199</v>
      </c>
      <c r="AG8" s="150" t="s">
        <v>200</v>
      </c>
      <c r="AH8" s="151" t="s">
        <v>201</v>
      </c>
      <c r="AI8" s="151" t="s">
        <v>202</v>
      </c>
      <c r="AJ8" s="150" t="s">
        <v>203</v>
      </c>
      <c r="AK8" s="150" t="s">
        <v>204</v>
      </c>
      <c r="AL8" s="152" t="s">
        <v>205</v>
      </c>
      <c r="AM8" s="151" t="s">
        <v>206</v>
      </c>
      <c r="AN8" s="150" t="s">
        <v>207</v>
      </c>
      <c r="AO8" s="150" t="s">
        <v>208</v>
      </c>
      <c r="AP8" s="151" t="s">
        <v>209</v>
      </c>
      <c r="AQ8" s="151" t="s">
        <v>210</v>
      </c>
      <c r="AR8" s="151" t="s">
        <v>210</v>
      </c>
      <c r="AS8" s="151" t="s">
        <v>210</v>
      </c>
      <c r="AT8" s="153" t="s">
        <v>210</v>
      </c>
      <c r="AU8" s="154"/>
    </row>
    <row r="9" spans="1:47" s="154" customFormat="1" ht="30" customHeight="1">
      <c r="A9" s="156" t="s">
        <v>23</v>
      </c>
      <c r="B9" s="63">
        <v>8768351</v>
      </c>
      <c r="C9" s="63">
        <v>7433373</v>
      </c>
      <c r="D9" s="63">
        <v>5147365</v>
      </c>
      <c r="E9" s="63">
        <v>1892743</v>
      </c>
      <c r="F9" s="63">
        <v>393265</v>
      </c>
      <c r="G9" s="63">
        <v>219146</v>
      </c>
      <c r="H9" s="63">
        <v>174119</v>
      </c>
      <c r="I9" s="63">
        <v>1310064</v>
      </c>
      <c r="J9" s="63">
        <v>206</v>
      </c>
      <c r="K9" s="63">
        <v>0</v>
      </c>
      <c r="L9" s="63">
        <v>4661</v>
      </c>
      <c r="M9" s="63">
        <v>11856</v>
      </c>
      <c r="N9" s="63">
        <v>629119</v>
      </c>
      <c r="O9" s="63">
        <v>479590</v>
      </c>
      <c r="P9" s="63">
        <v>184632</v>
      </c>
      <c r="Q9" s="63">
        <v>9169628</v>
      </c>
      <c r="R9" s="63">
        <v>8782354</v>
      </c>
      <c r="S9" s="63">
        <v>4799673</v>
      </c>
      <c r="T9" s="63">
        <v>1788114</v>
      </c>
      <c r="U9" s="63">
        <v>653791</v>
      </c>
      <c r="V9" s="63">
        <v>1540776</v>
      </c>
      <c r="W9" s="63">
        <v>309264</v>
      </c>
      <c r="X9" s="63">
        <v>156223</v>
      </c>
      <c r="Y9" s="63">
        <v>0</v>
      </c>
      <c r="Z9" s="63">
        <v>0</v>
      </c>
      <c r="AA9" s="63">
        <v>3993</v>
      </c>
      <c r="AB9" s="63">
        <v>149048</v>
      </c>
      <c r="AC9" s="63">
        <v>0</v>
      </c>
      <c r="AD9" s="63">
        <v>348181</v>
      </c>
      <c r="AE9" s="63">
        <v>24914</v>
      </c>
      <c r="AF9" s="63">
        <v>0</v>
      </c>
      <c r="AG9" s="63">
        <v>2915</v>
      </c>
      <c r="AH9" s="63">
        <v>21999</v>
      </c>
      <c r="AI9" s="63">
        <v>78010</v>
      </c>
      <c r="AJ9" s="63">
        <v>289</v>
      </c>
      <c r="AK9" s="63">
        <v>77721</v>
      </c>
      <c r="AL9" s="63">
        <v>0</v>
      </c>
      <c r="AM9" s="63">
        <v>401277</v>
      </c>
      <c r="AN9" s="63">
        <v>-9866593</v>
      </c>
      <c r="AO9" s="63">
        <v>-10267870</v>
      </c>
      <c r="AP9" s="63">
        <v>1327855</v>
      </c>
      <c r="AQ9" s="157">
        <f aca="true" t="shared" si="0" ref="AQ9:AQ29">ROUND((C9+I9)/(R9+W9)*100,1)</f>
        <v>96.2</v>
      </c>
      <c r="AR9" s="157">
        <f aca="true" t="shared" si="1" ref="AR9:AR29">ROUND((C9/R9)*100,1)</f>
        <v>84.6</v>
      </c>
      <c r="AS9" s="157">
        <f aca="true" t="shared" si="2" ref="AS9:AS29">ROUND((AP9/(C9+I9))*100,1)</f>
        <v>15.2</v>
      </c>
      <c r="AT9" s="158">
        <f aca="true" t="shared" si="3" ref="AT9:AT29">ROUND((AP9/C9)*100,1)</f>
        <v>17.9</v>
      </c>
      <c r="AU9" s="159"/>
    </row>
    <row r="10" spans="1:47" s="154" customFormat="1" ht="30" customHeight="1">
      <c r="A10" s="160" t="s">
        <v>56</v>
      </c>
      <c r="B10" s="95">
        <v>7576585</v>
      </c>
      <c r="C10" s="95">
        <v>6555749</v>
      </c>
      <c r="D10" s="95">
        <v>4660397</v>
      </c>
      <c r="E10" s="95">
        <v>1627308</v>
      </c>
      <c r="F10" s="95">
        <v>268044</v>
      </c>
      <c r="G10" s="95">
        <v>125625</v>
      </c>
      <c r="H10" s="95">
        <v>142419</v>
      </c>
      <c r="I10" s="95">
        <v>1014345</v>
      </c>
      <c r="J10" s="95">
        <v>84</v>
      </c>
      <c r="K10" s="95">
        <v>0</v>
      </c>
      <c r="L10" s="95">
        <v>163</v>
      </c>
      <c r="M10" s="95">
        <v>11856</v>
      </c>
      <c r="N10" s="95">
        <v>596310</v>
      </c>
      <c r="O10" s="95">
        <v>346386</v>
      </c>
      <c r="P10" s="95">
        <v>59546</v>
      </c>
      <c r="Q10" s="95">
        <v>7853459</v>
      </c>
      <c r="R10" s="95">
        <v>7520791</v>
      </c>
      <c r="S10" s="95">
        <v>4095099</v>
      </c>
      <c r="T10" s="95">
        <v>1667807</v>
      </c>
      <c r="U10" s="95">
        <v>453019</v>
      </c>
      <c r="V10" s="95">
        <v>1304866</v>
      </c>
      <c r="W10" s="95">
        <v>270001</v>
      </c>
      <c r="X10" s="95">
        <v>134951</v>
      </c>
      <c r="Y10" s="51">
        <v>0</v>
      </c>
      <c r="Z10" s="51">
        <v>0</v>
      </c>
      <c r="AA10" s="95">
        <v>0</v>
      </c>
      <c r="AB10" s="95">
        <v>135050</v>
      </c>
      <c r="AC10" s="95">
        <v>0</v>
      </c>
      <c r="AD10" s="95">
        <v>220698</v>
      </c>
      <c r="AE10" s="95">
        <v>6491</v>
      </c>
      <c r="AF10" s="95">
        <v>0</v>
      </c>
      <c r="AG10" s="95">
        <v>0</v>
      </c>
      <c r="AH10" s="95">
        <v>6491</v>
      </c>
      <c r="AI10" s="95">
        <v>62667</v>
      </c>
      <c r="AJ10" s="95">
        <v>289</v>
      </c>
      <c r="AK10" s="95">
        <v>62378</v>
      </c>
      <c r="AL10" s="95">
        <v>0</v>
      </c>
      <c r="AM10" s="95">
        <v>276874</v>
      </c>
      <c r="AN10" s="95">
        <v>-7821296</v>
      </c>
      <c r="AO10" s="95">
        <v>-8098170</v>
      </c>
      <c r="AP10" s="95">
        <v>1068321</v>
      </c>
      <c r="AQ10" s="161">
        <f t="shared" si="0"/>
        <v>97.2</v>
      </c>
      <c r="AR10" s="161">
        <f t="shared" si="1"/>
        <v>87.2</v>
      </c>
      <c r="AS10" s="161">
        <f t="shared" si="2"/>
        <v>14.1</v>
      </c>
      <c r="AT10" s="162">
        <f t="shared" si="3"/>
        <v>16.3</v>
      </c>
      <c r="AU10" s="159"/>
    </row>
    <row r="11" spans="1:47" s="154" customFormat="1" ht="30" customHeight="1">
      <c r="A11" s="160" t="s">
        <v>57</v>
      </c>
      <c r="B11" s="95">
        <v>190826</v>
      </c>
      <c r="C11" s="95">
        <v>54454</v>
      </c>
      <c r="D11" s="95">
        <v>0</v>
      </c>
      <c r="E11" s="95">
        <v>0</v>
      </c>
      <c r="F11" s="95">
        <v>54454</v>
      </c>
      <c r="G11" s="95">
        <v>48373</v>
      </c>
      <c r="H11" s="95">
        <v>6081</v>
      </c>
      <c r="I11" s="95">
        <v>120871</v>
      </c>
      <c r="J11" s="95">
        <v>100</v>
      </c>
      <c r="K11" s="95">
        <v>0</v>
      </c>
      <c r="L11" s="95">
        <v>4498</v>
      </c>
      <c r="M11" s="95">
        <v>0</v>
      </c>
      <c r="N11" s="95">
        <v>0</v>
      </c>
      <c r="O11" s="95">
        <v>1324</v>
      </c>
      <c r="P11" s="95">
        <v>114949</v>
      </c>
      <c r="Q11" s="95">
        <v>218182</v>
      </c>
      <c r="R11" s="95">
        <v>193311</v>
      </c>
      <c r="S11" s="95">
        <v>0</v>
      </c>
      <c r="T11" s="95">
        <v>0</v>
      </c>
      <c r="U11" s="95">
        <v>114099</v>
      </c>
      <c r="V11" s="95">
        <v>79212</v>
      </c>
      <c r="W11" s="95">
        <v>10276</v>
      </c>
      <c r="X11" s="95">
        <v>7111</v>
      </c>
      <c r="Y11" s="51">
        <v>0</v>
      </c>
      <c r="Z11" s="51">
        <v>0</v>
      </c>
      <c r="AA11" s="95">
        <v>2172</v>
      </c>
      <c r="AB11" s="95">
        <v>993</v>
      </c>
      <c r="AC11" s="95">
        <v>0</v>
      </c>
      <c r="AD11" s="95">
        <v>28262</v>
      </c>
      <c r="AE11" s="95">
        <v>15501</v>
      </c>
      <c r="AF11" s="95">
        <v>0</v>
      </c>
      <c r="AG11" s="95">
        <v>0</v>
      </c>
      <c r="AH11" s="95">
        <v>15501</v>
      </c>
      <c r="AI11" s="95">
        <v>14595</v>
      </c>
      <c r="AJ11" s="95">
        <v>0</v>
      </c>
      <c r="AK11" s="95">
        <v>14595</v>
      </c>
      <c r="AL11" s="95">
        <v>0</v>
      </c>
      <c r="AM11" s="95">
        <v>27356</v>
      </c>
      <c r="AN11" s="95">
        <v>-1137136</v>
      </c>
      <c r="AO11" s="95">
        <v>-1164492</v>
      </c>
      <c r="AP11" s="95">
        <v>49697</v>
      </c>
      <c r="AQ11" s="161">
        <f t="shared" si="0"/>
        <v>86.1</v>
      </c>
      <c r="AR11" s="161">
        <f t="shared" si="1"/>
        <v>28.2</v>
      </c>
      <c r="AS11" s="161">
        <f t="shared" si="2"/>
        <v>28.3</v>
      </c>
      <c r="AT11" s="162">
        <f t="shared" si="3"/>
        <v>91.3</v>
      </c>
      <c r="AU11" s="159"/>
    </row>
    <row r="12" spans="1:47" s="154" customFormat="1" ht="30" customHeight="1">
      <c r="A12" s="160" t="s">
        <v>58</v>
      </c>
      <c r="B12" s="95">
        <v>1000940</v>
      </c>
      <c r="C12" s="95">
        <v>823170</v>
      </c>
      <c r="D12" s="95">
        <v>486968</v>
      </c>
      <c r="E12" s="95">
        <v>265435</v>
      </c>
      <c r="F12" s="95">
        <v>70767</v>
      </c>
      <c r="G12" s="95">
        <v>45148</v>
      </c>
      <c r="H12" s="95">
        <v>25619</v>
      </c>
      <c r="I12" s="95">
        <v>174848</v>
      </c>
      <c r="J12" s="95">
        <v>22</v>
      </c>
      <c r="K12" s="95">
        <v>0</v>
      </c>
      <c r="L12" s="95">
        <v>0</v>
      </c>
      <c r="M12" s="95">
        <v>0</v>
      </c>
      <c r="N12" s="95">
        <v>32809</v>
      </c>
      <c r="O12" s="95">
        <v>131880</v>
      </c>
      <c r="P12" s="95">
        <v>10137</v>
      </c>
      <c r="Q12" s="95">
        <v>1097987</v>
      </c>
      <c r="R12" s="95">
        <v>1068252</v>
      </c>
      <c r="S12" s="95">
        <v>704574</v>
      </c>
      <c r="T12" s="95">
        <v>120307</v>
      </c>
      <c r="U12" s="95">
        <v>86673</v>
      </c>
      <c r="V12" s="95">
        <v>156698</v>
      </c>
      <c r="W12" s="95">
        <v>28987</v>
      </c>
      <c r="X12" s="95">
        <v>14161</v>
      </c>
      <c r="Y12" s="51">
        <v>0</v>
      </c>
      <c r="Z12" s="51">
        <v>0</v>
      </c>
      <c r="AA12" s="95">
        <v>1821</v>
      </c>
      <c r="AB12" s="95">
        <v>13005</v>
      </c>
      <c r="AC12" s="95">
        <v>0</v>
      </c>
      <c r="AD12" s="95">
        <v>99221</v>
      </c>
      <c r="AE12" s="95">
        <v>2922</v>
      </c>
      <c r="AF12" s="95">
        <v>0</v>
      </c>
      <c r="AG12" s="95">
        <v>2915</v>
      </c>
      <c r="AH12" s="95">
        <v>7</v>
      </c>
      <c r="AI12" s="95">
        <v>748</v>
      </c>
      <c r="AJ12" s="95">
        <v>0</v>
      </c>
      <c r="AK12" s="95">
        <v>748</v>
      </c>
      <c r="AL12" s="95">
        <v>0</v>
      </c>
      <c r="AM12" s="95">
        <v>97047</v>
      </c>
      <c r="AN12" s="95">
        <v>-908161</v>
      </c>
      <c r="AO12" s="95">
        <v>-1005208</v>
      </c>
      <c r="AP12" s="95">
        <v>209837</v>
      </c>
      <c r="AQ12" s="161">
        <f t="shared" si="0"/>
        <v>91</v>
      </c>
      <c r="AR12" s="161">
        <f t="shared" si="1"/>
        <v>77.1</v>
      </c>
      <c r="AS12" s="161">
        <f t="shared" si="2"/>
        <v>21</v>
      </c>
      <c r="AT12" s="162">
        <f t="shared" si="3"/>
        <v>25.5</v>
      </c>
      <c r="AU12" s="159"/>
    </row>
    <row r="13" spans="1:47" s="154" customFormat="1" ht="30" customHeight="1">
      <c r="A13" s="160" t="s">
        <v>26</v>
      </c>
      <c r="B13" s="95">
        <v>2559359</v>
      </c>
      <c r="C13" s="95">
        <v>2162847</v>
      </c>
      <c r="D13" s="95">
        <v>1334633</v>
      </c>
      <c r="E13" s="95">
        <v>583837</v>
      </c>
      <c r="F13" s="95">
        <v>244377</v>
      </c>
      <c r="G13" s="95">
        <v>87437</v>
      </c>
      <c r="H13" s="95">
        <v>156940</v>
      </c>
      <c r="I13" s="95">
        <v>396512</v>
      </c>
      <c r="J13" s="95">
        <v>138</v>
      </c>
      <c r="K13" s="95">
        <v>0</v>
      </c>
      <c r="L13" s="95">
        <v>0</v>
      </c>
      <c r="M13" s="95">
        <v>11747</v>
      </c>
      <c r="N13" s="95">
        <v>81817</v>
      </c>
      <c r="O13" s="95">
        <v>284264</v>
      </c>
      <c r="P13" s="95">
        <v>18546</v>
      </c>
      <c r="Q13" s="95">
        <v>2554162</v>
      </c>
      <c r="R13" s="95">
        <v>2398455</v>
      </c>
      <c r="S13" s="95">
        <v>1237157</v>
      </c>
      <c r="T13" s="95">
        <v>476894</v>
      </c>
      <c r="U13" s="95">
        <v>223687</v>
      </c>
      <c r="V13" s="95">
        <v>460717</v>
      </c>
      <c r="W13" s="95">
        <v>155707</v>
      </c>
      <c r="X13" s="95">
        <v>71506</v>
      </c>
      <c r="Y13" s="51">
        <v>0</v>
      </c>
      <c r="Z13" s="51">
        <v>0</v>
      </c>
      <c r="AA13" s="95">
        <v>39702</v>
      </c>
      <c r="AB13" s="95">
        <v>44499</v>
      </c>
      <c r="AC13" s="95">
        <v>5197</v>
      </c>
      <c r="AD13" s="95">
        <v>0</v>
      </c>
      <c r="AE13" s="95">
        <v>0</v>
      </c>
      <c r="AF13" s="95">
        <v>0</v>
      </c>
      <c r="AG13" s="95">
        <v>0</v>
      </c>
      <c r="AH13" s="95">
        <v>0</v>
      </c>
      <c r="AI13" s="95">
        <v>0</v>
      </c>
      <c r="AJ13" s="95">
        <v>0</v>
      </c>
      <c r="AK13" s="95">
        <v>0</v>
      </c>
      <c r="AL13" s="95">
        <v>5197</v>
      </c>
      <c r="AM13" s="95">
        <v>0</v>
      </c>
      <c r="AN13" s="95">
        <v>-1089166</v>
      </c>
      <c r="AO13" s="95">
        <v>-1083969</v>
      </c>
      <c r="AP13" s="95">
        <v>453518</v>
      </c>
      <c r="AQ13" s="161">
        <f t="shared" si="0"/>
        <v>100.2</v>
      </c>
      <c r="AR13" s="161">
        <f t="shared" si="1"/>
        <v>90.2</v>
      </c>
      <c r="AS13" s="161">
        <f t="shared" si="2"/>
        <v>17.7</v>
      </c>
      <c r="AT13" s="162">
        <f t="shared" si="3"/>
        <v>21</v>
      </c>
      <c r="AU13" s="159"/>
    </row>
    <row r="14" spans="1:47" s="154" customFormat="1" ht="30" customHeight="1">
      <c r="A14" s="160" t="s">
        <v>148</v>
      </c>
      <c r="B14" s="51">
        <v>1568292</v>
      </c>
      <c r="C14" s="51">
        <v>1423602</v>
      </c>
      <c r="D14" s="51">
        <v>665860</v>
      </c>
      <c r="E14" s="51">
        <v>624710</v>
      </c>
      <c r="F14" s="51">
        <v>133032</v>
      </c>
      <c r="G14" s="51">
        <v>79989</v>
      </c>
      <c r="H14" s="51">
        <v>53043</v>
      </c>
      <c r="I14" s="51">
        <v>144690</v>
      </c>
      <c r="J14" s="51">
        <v>143</v>
      </c>
      <c r="K14" s="51">
        <v>0</v>
      </c>
      <c r="L14" s="51">
        <v>1308</v>
      </c>
      <c r="M14" s="51">
        <v>0</v>
      </c>
      <c r="N14" s="51">
        <v>10396</v>
      </c>
      <c r="O14" s="51">
        <v>129855</v>
      </c>
      <c r="P14" s="51">
        <v>2988</v>
      </c>
      <c r="Q14" s="51">
        <v>1545872</v>
      </c>
      <c r="R14" s="51">
        <v>1493190</v>
      </c>
      <c r="S14" s="51">
        <v>689972</v>
      </c>
      <c r="T14" s="51">
        <v>508570</v>
      </c>
      <c r="U14" s="51">
        <v>39825</v>
      </c>
      <c r="V14" s="51">
        <v>254823</v>
      </c>
      <c r="W14" s="51">
        <v>52682</v>
      </c>
      <c r="X14" s="51">
        <v>12760</v>
      </c>
      <c r="Y14" s="51">
        <v>0</v>
      </c>
      <c r="Z14" s="51">
        <v>0</v>
      </c>
      <c r="AA14" s="51">
        <v>0</v>
      </c>
      <c r="AB14" s="51">
        <v>39922</v>
      </c>
      <c r="AC14" s="51">
        <v>22420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v>0</v>
      </c>
      <c r="AK14" s="51">
        <v>0</v>
      </c>
      <c r="AL14" s="51">
        <v>22420</v>
      </c>
      <c r="AM14" s="51">
        <v>0</v>
      </c>
      <c r="AN14" s="51">
        <v>954</v>
      </c>
      <c r="AO14" s="51">
        <v>23374</v>
      </c>
      <c r="AP14" s="51">
        <v>220240</v>
      </c>
      <c r="AQ14" s="161">
        <f t="shared" si="0"/>
        <v>101.5</v>
      </c>
      <c r="AR14" s="161">
        <f t="shared" si="1"/>
        <v>95.3</v>
      </c>
      <c r="AS14" s="161">
        <f t="shared" si="2"/>
        <v>14</v>
      </c>
      <c r="AT14" s="162">
        <f t="shared" si="3"/>
        <v>15.5</v>
      </c>
      <c r="AU14" s="159"/>
    </row>
    <row r="15" spans="1:47" s="154" customFormat="1" ht="30" customHeight="1">
      <c r="A15" s="160" t="s">
        <v>67</v>
      </c>
      <c r="B15" s="95">
        <v>822718</v>
      </c>
      <c r="C15" s="95">
        <v>762066</v>
      </c>
      <c r="D15" s="95">
        <v>359542</v>
      </c>
      <c r="E15" s="95">
        <v>341236</v>
      </c>
      <c r="F15" s="95">
        <v>61288</v>
      </c>
      <c r="G15" s="95">
        <v>38890</v>
      </c>
      <c r="H15" s="95">
        <v>22398</v>
      </c>
      <c r="I15" s="95">
        <v>60652</v>
      </c>
      <c r="J15" s="95">
        <v>42</v>
      </c>
      <c r="K15" s="95">
        <v>0</v>
      </c>
      <c r="L15" s="95">
        <v>1308</v>
      </c>
      <c r="M15" s="95">
        <v>0</v>
      </c>
      <c r="N15" s="95">
        <v>5260</v>
      </c>
      <c r="O15" s="95">
        <v>52106</v>
      </c>
      <c r="P15" s="95">
        <v>1936</v>
      </c>
      <c r="Q15" s="95">
        <v>815021</v>
      </c>
      <c r="R15" s="95">
        <v>784363</v>
      </c>
      <c r="S15" s="95">
        <v>353802</v>
      </c>
      <c r="T15" s="95">
        <v>277150</v>
      </c>
      <c r="U15" s="95">
        <v>19163</v>
      </c>
      <c r="V15" s="95">
        <v>134248</v>
      </c>
      <c r="W15" s="95">
        <v>30658</v>
      </c>
      <c r="X15" s="95">
        <v>9595</v>
      </c>
      <c r="Y15" s="51">
        <v>0</v>
      </c>
      <c r="Z15" s="51">
        <v>0</v>
      </c>
      <c r="AA15" s="95">
        <v>0</v>
      </c>
      <c r="AB15" s="95">
        <v>21063</v>
      </c>
      <c r="AC15" s="95">
        <v>7697</v>
      </c>
      <c r="AD15" s="95">
        <v>0</v>
      </c>
      <c r="AE15" s="95">
        <v>0</v>
      </c>
      <c r="AF15" s="95">
        <v>0</v>
      </c>
      <c r="AG15" s="95">
        <v>0</v>
      </c>
      <c r="AH15" s="95">
        <v>0</v>
      </c>
      <c r="AI15" s="95">
        <v>0</v>
      </c>
      <c r="AJ15" s="95">
        <v>0</v>
      </c>
      <c r="AK15" s="95">
        <v>0</v>
      </c>
      <c r="AL15" s="95">
        <v>7697</v>
      </c>
      <c r="AM15" s="95">
        <v>0</v>
      </c>
      <c r="AN15" s="95">
        <v>-93740</v>
      </c>
      <c r="AO15" s="95">
        <v>-86043</v>
      </c>
      <c r="AP15" s="95">
        <v>96256</v>
      </c>
      <c r="AQ15" s="161">
        <f t="shared" si="0"/>
        <v>100.9</v>
      </c>
      <c r="AR15" s="161">
        <f t="shared" si="1"/>
        <v>97.2</v>
      </c>
      <c r="AS15" s="161">
        <f t="shared" si="2"/>
        <v>11.7</v>
      </c>
      <c r="AT15" s="162">
        <f t="shared" si="3"/>
        <v>12.6</v>
      </c>
      <c r="AU15" s="159"/>
    </row>
    <row r="16" spans="1:47" s="154" customFormat="1" ht="30" customHeight="1">
      <c r="A16" s="160" t="s">
        <v>68</v>
      </c>
      <c r="B16" s="95">
        <v>745574</v>
      </c>
      <c r="C16" s="95">
        <v>661536</v>
      </c>
      <c r="D16" s="95">
        <v>306318</v>
      </c>
      <c r="E16" s="95">
        <v>283474</v>
      </c>
      <c r="F16" s="95">
        <v>71744</v>
      </c>
      <c r="G16" s="95">
        <v>41099</v>
      </c>
      <c r="H16" s="95">
        <v>30645</v>
      </c>
      <c r="I16" s="95">
        <v>84038</v>
      </c>
      <c r="J16" s="95">
        <v>101</v>
      </c>
      <c r="K16" s="95">
        <v>0</v>
      </c>
      <c r="L16" s="95">
        <v>0</v>
      </c>
      <c r="M16" s="95">
        <v>0</v>
      </c>
      <c r="N16" s="95">
        <v>5136</v>
      </c>
      <c r="O16" s="95">
        <v>77749</v>
      </c>
      <c r="P16" s="95">
        <v>1052</v>
      </c>
      <c r="Q16" s="95">
        <v>730851</v>
      </c>
      <c r="R16" s="95">
        <v>708827</v>
      </c>
      <c r="S16" s="95">
        <v>336170</v>
      </c>
      <c r="T16" s="95">
        <v>231420</v>
      </c>
      <c r="U16" s="95">
        <v>20662</v>
      </c>
      <c r="V16" s="95">
        <v>120575</v>
      </c>
      <c r="W16" s="95">
        <v>22024</v>
      </c>
      <c r="X16" s="95">
        <v>3165</v>
      </c>
      <c r="Y16" s="51">
        <v>0</v>
      </c>
      <c r="Z16" s="51">
        <v>0</v>
      </c>
      <c r="AA16" s="95">
        <v>0</v>
      </c>
      <c r="AB16" s="95">
        <v>18859</v>
      </c>
      <c r="AC16" s="95">
        <v>14723</v>
      </c>
      <c r="AD16" s="95">
        <v>0</v>
      </c>
      <c r="AE16" s="95">
        <v>0</v>
      </c>
      <c r="AF16" s="95">
        <v>0</v>
      </c>
      <c r="AG16" s="95">
        <v>0</v>
      </c>
      <c r="AH16" s="95">
        <v>0</v>
      </c>
      <c r="AI16" s="95">
        <v>0</v>
      </c>
      <c r="AJ16" s="95">
        <v>0</v>
      </c>
      <c r="AK16" s="95">
        <v>0</v>
      </c>
      <c r="AL16" s="95">
        <v>14723</v>
      </c>
      <c r="AM16" s="95">
        <v>0</v>
      </c>
      <c r="AN16" s="95">
        <v>94694</v>
      </c>
      <c r="AO16" s="95">
        <v>109417</v>
      </c>
      <c r="AP16" s="95">
        <v>123984</v>
      </c>
      <c r="AQ16" s="161">
        <f t="shared" si="0"/>
        <v>102</v>
      </c>
      <c r="AR16" s="161">
        <f t="shared" si="1"/>
        <v>93.3</v>
      </c>
      <c r="AS16" s="161">
        <f t="shared" si="2"/>
        <v>16.6</v>
      </c>
      <c r="AT16" s="162">
        <f t="shared" si="3"/>
        <v>18.7</v>
      </c>
      <c r="AU16" s="159"/>
    </row>
    <row r="17" spans="1:47" s="154" customFormat="1" ht="30" customHeight="1">
      <c r="A17" s="160" t="s">
        <v>27</v>
      </c>
      <c r="B17" s="51">
        <v>5262270</v>
      </c>
      <c r="C17" s="51">
        <v>4920379</v>
      </c>
      <c r="D17" s="51">
        <v>3168630</v>
      </c>
      <c r="E17" s="51">
        <v>1429364</v>
      </c>
      <c r="F17" s="51">
        <v>322385</v>
      </c>
      <c r="G17" s="51">
        <v>160601</v>
      </c>
      <c r="H17" s="51">
        <v>161784</v>
      </c>
      <c r="I17" s="51">
        <v>341891</v>
      </c>
      <c r="J17" s="51">
        <v>1255</v>
      </c>
      <c r="K17" s="51">
        <v>0</v>
      </c>
      <c r="L17" s="51">
        <v>6708</v>
      </c>
      <c r="M17" s="51">
        <v>10465</v>
      </c>
      <c r="N17" s="51">
        <v>190961</v>
      </c>
      <c r="O17" s="51">
        <v>113975</v>
      </c>
      <c r="P17" s="51">
        <v>18527</v>
      </c>
      <c r="Q17" s="51">
        <v>5695792</v>
      </c>
      <c r="R17" s="51">
        <v>5462838</v>
      </c>
      <c r="S17" s="51">
        <v>3271597</v>
      </c>
      <c r="T17" s="51">
        <v>1016177</v>
      </c>
      <c r="U17" s="51">
        <v>369585</v>
      </c>
      <c r="V17" s="51">
        <v>805479</v>
      </c>
      <c r="W17" s="51">
        <v>175186</v>
      </c>
      <c r="X17" s="51">
        <v>72994</v>
      </c>
      <c r="Y17" s="51">
        <v>0</v>
      </c>
      <c r="Z17" s="51">
        <v>0</v>
      </c>
      <c r="AA17" s="51">
        <v>4792</v>
      </c>
      <c r="AB17" s="51">
        <v>97400</v>
      </c>
      <c r="AC17" s="51">
        <v>61789</v>
      </c>
      <c r="AD17" s="51">
        <v>437543</v>
      </c>
      <c r="AE17" s="51">
        <v>0</v>
      </c>
      <c r="AF17" s="51">
        <v>0</v>
      </c>
      <c r="AG17" s="51">
        <v>0</v>
      </c>
      <c r="AH17" s="51">
        <v>0</v>
      </c>
      <c r="AI17" s="51">
        <v>57768</v>
      </c>
      <c r="AJ17" s="51">
        <v>0</v>
      </c>
      <c r="AK17" s="51">
        <v>57768</v>
      </c>
      <c r="AL17" s="51">
        <v>4448</v>
      </c>
      <c r="AM17" s="51">
        <v>437970</v>
      </c>
      <c r="AN17" s="51">
        <v>-2176181</v>
      </c>
      <c r="AO17" s="51">
        <v>-2609703</v>
      </c>
      <c r="AP17" s="51">
        <v>465537</v>
      </c>
      <c r="AQ17" s="161">
        <f t="shared" si="0"/>
        <v>93.3</v>
      </c>
      <c r="AR17" s="161">
        <f t="shared" si="1"/>
        <v>90.1</v>
      </c>
      <c r="AS17" s="161">
        <f t="shared" si="2"/>
        <v>8.8</v>
      </c>
      <c r="AT17" s="162">
        <f t="shared" si="3"/>
        <v>9.5</v>
      </c>
      <c r="AU17" s="159"/>
    </row>
    <row r="18" spans="1:47" s="154" customFormat="1" ht="30" customHeight="1">
      <c r="A18" s="160" t="s">
        <v>59</v>
      </c>
      <c r="B18" s="95">
        <v>3291484</v>
      </c>
      <c r="C18" s="95">
        <v>3105619</v>
      </c>
      <c r="D18" s="95">
        <v>1957024</v>
      </c>
      <c r="E18" s="95">
        <v>991811</v>
      </c>
      <c r="F18" s="95">
        <v>156784</v>
      </c>
      <c r="G18" s="95">
        <v>108164</v>
      </c>
      <c r="H18" s="95">
        <v>48620</v>
      </c>
      <c r="I18" s="95">
        <v>185865</v>
      </c>
      <c r="J18" s="95">
        <v>490</v>
      </c>
      <c r="K18" s="95">
        <v>0</v>
      </c>
      <c r="L18" s="95">
        <v>0</v>
      </c>
      <c r="M18" s="95">
        <v>8800</v>
      </c>
      <c r="N18" s="95">
        <v>111162</v>
      </c>
      <c r="O18" s="95">
        <v>52954</v>
      </c>
      <c r="P18" s="95">
        <v>12459</v>
      </c>
      <c r="Q18" s="95">
        <v>3287036</v>
      </c>
      <c r="R18" s="95">
        <v>3143923</v>
      </c>
      <c r="S18" s="95">
        <v>1788283</v>
      </c>
      <c r="T18" s="95">
        <v>666458</v>
      </c>
      <c r="U18" s="95">
        <v>198008</v>
      </c>
      <c r="V18" s="95">
        <v>491174</v>
      </c>
      <c r="W18" s="95">
        <v>85772</v>
      </c>
      <c r="X18" s="95">
        <v>19894</v>
      </c>
      <c r="Y18" s="51">
        <v>0</v>
      </c>
      <c r="Z18" s="51">
        <v>0</v>
      </c>
      <c r="AA18" s="95">
        <v>4078</v>
      </c>
      <c r="AB18" s="95">
        <v>61800</v>
      </c>
      <c r="AC18" s="95">
        <v>61789</v>
      </c>
      <c r="AD18" s="95">
        <v>0</v>
      </c>
      <c r="AE18" s="95">
        <v>0</v>
      </c>
      <c r="AF18" s="95">
        <v>0</v>
      </c>
      <c r="AG18" s="95">
        <v>0</v>
      </c>
      <c r="AH18" s="95">
        <v>0</v>
      </c>
      <c r="AI18" s="95">
        <v>57341</v>
      </c>
      <c r="AJ18" s="95">
        <v>0</v>
      </c>
      <c r="AK18" s="95">
        <v>57341</v>
      </c>
      <c r="AL18" s="95">
        <v>4448</v>
      </c>
      <c r="AM18" s="95">
        <v>0</v>
      </c>
      <c r="AN18" s="95">
        <v>346182</v>
      </c>
      <c r="AO18" s="95">
        <v>350630</v>
      </c>
      <c r="AP18" s="95">
        <v>272280</v>
      </c>
      <c r="AQ18" s="161">
        <f t="shared" si="0"/>
        <v>101.9</v>
      </c>
      <c r="AR18" s="161">
        <f t="shared" si="1"/>
        <v>98.8</v>
      </c>
      <c r="AS18" s="161">
        <f t="shared" si="2"/>
        <v>8.3</v>
      </c>
      <c r="AT18" s="162">
        <f t="shared" si="3"/>
        <v>8.8</v>
      </c>
      <c r="AU18" s="159"/>
    </row>
    <row r="19" spans="1:47" s="154" customFormat="1" ht="30" customHeight="1">
      <c r="A19" s="160" t="s">
        <v>60</v>
      </c>
      <c r="B19" s="95">
        <v>1970786</v>
      </c>
      <c r="C19" s="95">
        <v>1814760</v>
      </c>
      <c r="D19" s="95">
        <v>1211606</v>
      </c>
      <c r="E19" s="95">
        <v>437553</v>
      </c>
      <c r="F19" s="95">
        <v>165601</v>
      </c>
      <c r="G19" s="95">
        <v>52437</v>
      </c>
      <c r="H19" s="95">
        <v>113164</v>
      </c>
      <c r="I19" s="95">
        <v>156026</v>
      </c>
      <c r="J19" s="95">
        <v>765</v>
      </c>
      <c r="K19" s="95">
        <v>0</v>
      </c>
      <c r="L19" s="95">
        <v>6708</v>
      </c>
      <c r="M19" s="95">
        <v>1665</v>
      </c>
      <c r="N19" s="95">
        <v>79799</v>
      </c>
      <c r="O19" s="95">
        <v>61021</v>
      </c>
      <c r="P19" s="95">
        <v>6068</v>
      </c>
      <c r="Q19" s="95">
        <v>2408756</v>
      </c>
      <c r="R19" s="95">
        <v>2318915</v>
      </c>
      <c r="S19" s="95">
        <v>1483314</v>
      </c>
      <c r="T19" s="95">
        <v>349719</v>
      </c>
      <c r="U19" s="95">
        <v>171577</v>
      </c>
      <c r="V19" s="95">
        <v>314305</v>
      </c>
      <c r="W19" s="95">
        <v>89414</v>
      </c>
      <c r="X19" s="95">
        <v>53100</v>
      </c>
      <c r="Y19" s="51">
        <v>0</v>
      </c>
      <c r="Z19" s="51">
        <v>0</v>
      </c>
      <c r="AA19" s="95">
        <v>714</v>
      </c>
      <c r="AB19" s="95">
        <v>35600</v>
      </c>
      <c r="AC19" s="95">
        <v>0</v>
      </c>
      <c r="AD19" s="95">
        <v>437543</v>
      </c>
      <c r="AE19" s="95">
        <v>0</v>
      </c>
      <c r="AF19" s="95">
        <v>0</v>
      </c>
      <c r="AG19" s="95">
        <v>0</v>
      </c>
      <c r="AH19" s="95">
        <v>0</v>
      </c>
      <c r="AI19" s="95">
        <v>427</v>
      </c>
      <c r="AJ19" s="95">
        <v>0</v>
      </c>
      <c r="AK19" s="95">
        <v>427</v>
      </c>
      <c r="AL19" s="95">
        <v>0</v>
      </c>
      <c r="AM19" s="95">
        <v>437970</v>
      </c>
      <c r="AN19" s="95">
        <v>-2522363</v>
      </c>
      <c r="AO19" s="95">
        <v>-2960333</v>
      </c>
      <c r="AP19" s="95">
        <v>193257</v>
      </c>
      <c r="AQ19" s="161">
        <f t="shared" si="0"/>
        <v>81.8</v>
      </c>
      <c r="AR19" s="161">
        <f t="shared" si="1"/>
        <v>78.3</v>
      </c>
      <c r="AS19" s="161">
        <f t="shared" si="2"/>
        <v>9.8</v>
      </c>
      <c r="AT19" s="162">
        <f t="shared" si="3"/>
        <v>10.6</v>
      </c>
      <c r="AU19" s="159"/>
    </row>
    <row r="20" spans="1:47" s="154" customFormat="1" ht="30" customHeight="1">
      <c r="A20" s="160" t="s">
        <v>28</v>
      </c>
      <c r="B20" s="51">
        <v>4020955</v>
      </c>
      <c r="C20" s="51">
        <v>3119438</v>
      </c>
      <c r="D20" s="51">
        <v>1975428</v>
      </c>
      <c r="E20" s="51">
        <v>888483</v>
      </c>
      <c r="F20" s="51">
        <v>255527</v>
      </c>
      <c r="G20" s="51">
        <v>129777</v>
      </c>
      <c r="H20" s="51">
        <v>125750</v>
      </c>
      <c r="I20" s="51">
        <v>901517</v>
      </c>
      <c r="J20" s="51">
        <v>0</v>
      </c>
      <c r="K20" s="51">
        <v>0</v>
      </c>
      <c r="L20" s="51">
        <v>0</v>
      </c>
      <c r="M20" s="51">
        <v>2201</v>
      </c>
      <c r="N20" s="51">
        <v>252937</v>
      </c>
      <c r="O20" s="51">
        <v>242703</v>
      </c>
      <c r="P20" s="51">
        <v>403676</v>
      </c>
      <c r="Q20" s="51">
        <v>3956114</v>
      </c>
      <c r="R20" s="51">
        <v>3381870</v>
      </c>
      <c r="S20" s="51">
        <v>1667947</v>
      </c>
      <c r="T20" s="51">
        <v>639874</v>
      </c>
      <c r="U20" s="51">
        <v>241905</v>
      </c>
      <c r="V20" s="51">
        <v>832144</v>
      </c>
      <c r="W20" s="51">
        <v>573533</v>
      </c>
      <c r="X20" s="51">
        <v>67049</v>
      </c>
      <c r="Y20" s="51">
        <v>0</v>
      </c>
      <c r="Z20" s="51">
        <v>0</v>
      </c>
      <c r="AA20" s="51">
        <v>13404</v>
      </c>
      <c r="AB20" s="51">
        <v>493080</v>
      </c>
      <c r="AC20" s="51">
        <v>65552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711</v>
      </c>
      <c r="AJ20" s="51">
        <v>0</v>
      </c>
      <c r="AK20" s="51">
        <v>711</v>
      </c>
      <c r="AL20" s="51">
        <v>64841</v>
      </c>
      <c r="AM20" s="51">
        <v>0</v>
      </c>
      <c r="AN20" s="51">
        <v>-1372967</v>
      </c>
      <c r="AO20" s="51">
        <v>-1308126</v>
      </c>
      <c r="AP20" s="51">
        <v>625417</v>
      </c>
      <c r="AQ20" s="161">
        <f t="shared" si="0"/>
        <v>101.7</v>
      </c>
      <c r="AR20" s="161">
        <f t="shared" si="1"/>
        <v>92.2</v>
      </c>
      <c r="AS20" s="161">
        <f t="shared" si="2"/>
        <v>15.6</v>
      </c>
      <c r="AT20" s="162">
        <f t="shared" si="3"/>
        <v>20</v>
      </c>
      <c r="AU20" s="159"/>
    </row>
    <row r="21" spans="1:47" s="154" customFormat="1" ht="30" customHeight="1">
      <c r="A21" s="160" t="s">
        <v>73</v>
      </c>
      <c r="B21" s="95">
        <v>2594326</v>
      </c>
      <c r="C21" s="95">
        <v>1942089</v>
      </c>
      <c r="D21" s="95">
        <v>1153143</v>
      </c>
      <c r="E21" s="95">
        <v>650575</v>
      </c>
      <c r="F21" s="95">
        <v>138371</v>
      </c>
      <c r="G21" s="95">
        <v>66743</v>
      </c>
      <c r="H21" s="95">
        <v>71628</v>
      </c>
      <c r="I21" s="95">
        <v>652237</v>
      </c>
      <c r="J21" s="95">
        <v>0</v>
      </c>
      <c r="K21" s="95">
        <v>0</v>
      </c>
      <c r="L21" s="95">
        <v>0</v>
      </c>
      <c r="M21" s="95">
        <v>2201</v>
      </c>
      <c r="N21" s="95">
        <v>171014</v>
      </c>
      <c r="O21" s="95">
        <v>79493</v>
      </c>
      <c r="P21" s="95">
        <v>399529</v>
      </c>
      <c r="Q21" s="95">
        <v>2539445</v>
      </c>
      <c r="R21" s="95">
        <v>2037840</v>
      </c>
      <c r="S21" s="95">
        <v>957536</v>
      </c>
      <c r="T21" s="95">
        <v>490786</v>
      </c>
      <c r="U21" s="95">
        <v>110265</v>
      </c>
      <c r="V21" s="95">
        <v>479253</v>
      </c>
      <c r="W21" s="95">
        <v>500894</v>
      </c>
      <c r="X21" s="95">
        <v>24256</v>
      </c>
      <c r="Y21" s="51">
        <v>0</v>
      </c>
      <c r="Z21" s="51">
        <v>0</v>
      </c>
      <c r="AA21" s="95">
        <v>4281</v>
      </c>
      <c r="AB21" s="95">
        <v>472357</v>
      </c>
      <c r="AC21" s="95">
        <v>55592</v>
      </c>
      <c r="AD21" s="95">
        <v>0</v>
      </c>
      <c r="AE21" s="95">
        <v>0</v>
      </c>
      <c r="AF21" s="95">
        <v>0</v>
      </c>
      <c r="AG21" s="95">
        <v>0</v>
      </c>
      <c r="AH21" s="95">
        <v>0</v>
      </c>
      <c r="AI21" s="95">
        <v>711</v>
      </c>
      <c r="AJ21" s="95">
        <v>0</v>
      </c>
      <c r="AK21" s="95">
        <v>711</v>
      </c>
      <c r="AL21" s="95">
        <v>54881</v>
      </c>
      <c r="AM21" s="95">
        <v>0</v>
      </c>
      <c r="AN21" s="95">
        <v>-350866</v>
      </c>
      <c r="AO21" s="95">
        <v>-295985</v>
      </c>
      <c r="AP21" s="95">
        <v>317250</v>
      </c>
      <c r="AQ21" s="161">
        <f t="shared" si="0"/>
        <v>102.2</v>
      </c>
      <c r="AR21" s="161">
        <f t="shared" si="1"/>
        <v>95.3</v>
      </c>
      <c r="AS21" s="161">
        <f t="shared" si="2"/>
        <v>12.2</v>
      </c>
      <c r="AT21" s="162">
        <f t="shared" si="3"/>
        <v>16.3</v>
      </c>
      <c r="AU21" s="159"/>
    </row>
    <row r="22" spans="1:47" s="154" customFormat="1" ht="30" customHeight="1">
      <c r="A22" s="160" t="s">
        <v>72</v>
      </c>
      <c r="B22" s="95">
        <v>1426629</v>
      </c>
      <c r="C22" s="95">
        <v>1177349</v>
      </c>
      <c r="D22" s="95">
        <v>822285</v>
      </c>
      <c r="E22" s="95">
        <v>237908</v>
      </c>
      <c r="F22" s="95">
        <v>117156</v>
      </c>
      <c r="G22" s="95">
        <v>63034</v>
      </c>
      <c r="H22" s="95">
        <v>54122</v>
      </c>
      <c r="I22" s="95">
        <v>249280</v>
      </c>
      <c r="J22" s="95">
        <v>0</v>
      </c>
      <c r="K22" s="95">
        <v>0</v>
      </c>
      <c r="L22" s="95">
        <v>0</v>
      </c>
      <c r="M22" s="95">
        <v>0</v>
      </c>
      <c r="N22" s="95">
        <v>81923</v>
      </c>
      <c r="O22" s="95">
        <v>163210</v>
      </c>
      <c r="P22" s="95">
        <v>4147</v>
      </c>
      <c r="Q22" s="95">
        <v>1416669</v>
      </c>
      <c r="R22" s="95">
        <v>1344030</v>
      </c>
      <c r="S22" s="95">
        <v>710411</v>
      </c>
      <c r="T22" s="95">
        <v>149088</v>
      </c>
      <c r="U22" s="95">
        <v>131640</v>
      </c>
      <c r="V22" s="95">
        <v>352891</v>
      </c>
      <c r="W22" s="95">
        <v>72639</v>
      </c>
      <c r="X22" s="95">
        <v>42793</v>
      </c>
      <c r="Y22" s="51">
        <v>0</v>
      </c>
      <c r="Z22" s="51">
        <v>0</v>
      </c>
      <c r="AA22" s="95">
        <v>9123</v>
      </c>
      <c r="AB22" s="95">
        <v>20723</v>
      </c>
      <c r="AC22" s="95">
        <v>9960</v>
      </c>
      <c r="AD22" s="95">
        <v>0</v>
      </c>
      <c r="AE22" s="95">
        <v>0</v>
      </c>
      <c r="AF22" s="95">
        <v>0</v>
      </c>
      <c r="AG22" s="95">
        <v>0</v>
      </c>
      <c r="AH22" s="95">
        <v>0</v>
      </c>
      <c r="AI22" s="95">
        <v>0</v>
      </c>
      <c r="AJ22" s="95">
        <v>0</v>
      </c>
      <c r="AK22" s="95">
        <v>0</v>
      </c>
      <c r="AL22" s="95">
        <v>9960</v>
      </c>
      <c r="AM22" s="95">
        <v>0</v>
      </c>
      <c r="AN22" s="95">
        <v>-1022101</v>
      </c>
      <c r="AO22" s="95">
        <v>-1012141</v>
      </c>
      <c r="AP22" s="95">
        <v>308167</v>
      </c>
      <c r="AQ22" s="161">
        <f t="shared" si="0"/>
        <v>100.7</v>
      </c>
      <c r="AR22" s="161">
        <f t="shared" si="1"/>
        <v>87.6</v>
      </c>
      <c r="AS22" s="161">
        <f t="shared" si="2"/>
        <v>21.6</v>
      </c>
      <c r="AT22" s="162">
        <f t="shared" si="3"/>
        <v>26.2</v>
      </c>
      <c r="AU22" s="159"/>
    </row>
    <row r="23" spans="1:47" s="154" customFormat="1" ht="30" customHeight="1">
      <c r="A23" s="160" t="s">
        <v>43</v>
      </c>
      <c r="B23" s="95">
        <v>2917859</v>
      </c>
      <c r="C23" s="95">
        <v>2746257</v>
      </c>
      <c r="D23" s="95">
        <v>1825477</v>
      </c>
      <c r="E23" s="95">
        <v>795507</v>
      </c>
      <c r="F23" s="95">
        <v>125273</v>
      </c>
      <c r="G23" s="95">
        <v>59682</v>
      </c>
      <c r="H23" s="95">
        <v>65591</v>
      </c>
      <c r="I23" s="95">
        <v>171602</v>
      </c>
      <c r="J23" s="95">
        <v>847</v>
      </c>
      <c r="K23" s="95">
        <v>0</v>
      </c>
      <c r="L23" s="95">
        <v>0</v>
      </c>
      <c r="M23" s="95">
        <v>5157</v>
      </c>
      <c r="N23" s="95">
        <v>8083</v>
      </c>
      <c r="O23" s="95">
        <v>150342</v>
      </c>
      <c r="P23" s="95">
        <v>7173</v>
      </c>
      <c r="Q23" s="95">
        <v>2945026</v>
      </c>
      <c r="R23" s="95">
        <v>2846645</v>
      </c>
      <c r="S23" s="95">
        <v>27989</v>
      </c>
      <c r="T23" s="95">
        <v>0</v>
      </c>
      <c r="U23" s="95">
        <v>301523</v>
      </c>
      <c r="V23" s="95">
        <v>2517133</v>
      </c>
      <c r="W23" s="95">
        <v>97512</v>
      </c>
      <c r="X23" s="95">
        <v>93847</v>
      </c>
      <c r="Y23" s="51">
        <v>0</v>
      </c>
      <c r="Z23" s="51">
        <v>0</v>
      </c>
      <c r="AA23" s="95">
        <v>3345</v>
      </c>
      <c r="AB23" s="95">
        <v>320</v>
      </c>
      <c r="AC23" s="95">
        <v>0</v>
      </c>
      <c r="AD23" s="95">
        <v>26298</v>
      </c>
      <c r="AE23" s="95">
        <v>0</v>
      </c>
      <c r="AF23" s="95">
        <v>0</v>
      </c>
      <c r="AG23" s="95">
        <v>0</v>
      </c>
      <c r="AH23" s="95">
        <v>0</v>
      </c>
      <c r="AI23" s="95">
        <v>869</v>
      </c>
      <c r="AJ23" s="95">
        <v>0</v>
      </c>
      <c r="AK23" s="95">
        <v>869</v>
      </c>
      <c r="AL23" s="95">
        <v>0</v>
      </c>
      <c r="AM23" s="95">
        <v>27167</v>
      </c>
      <c r="AN23" s="95">
        <v>-1000148</v>
      </c>
      <c r="AO23" s="95">
        <v>-1027315</v>
      </c>
      <c r="AP23" s="95">
        <v>218107</v>
      </c>
      <c r="AQ23" s="161">
        <f t="shared" si="0"/>
        <v>99.1</v>
      </c>
      <c r="AR23" s="161">
        <f t="shared" si="1"/>
        <v>96.5</v>
      </c>
      <c r="AS23" s="161">
        <f t="shared" si="2"/>
        <v>7.5</v>
      </c>
      <c r="AT23" s="162">
        <f t="shared" si="3"/>
        <v>7.9</v>
      </c>
      <c r="AU23" s="159"/>
    </row>
    <row r="24" spans="1:47" s="154" customFormat="1" ht="30" customHeight="1">
      <c r="A24" s="160" t="s">
        <v>61</v>
      </c>
      <c r="B24" s="51">
        <v>4176886</v>
      </c>
      <c r="C24" s="51">
        <v>3773671</v>
      </c>
      <c r="D24" s="51">
        <v>2084483</v>
      </c>
      <c r="E24" s="51">
        <v>1410442</v>
      </c>
      <c r="F24" s="51">
        <v>278746</v>
      </c>
      <c r="G24" s="51">
        <v>104115</v>
      </c>
      <c r="H24" s="51">
        <v>174631</v>
      </c>
      <c r="I24" s="51">
        <v>303215</v>
      </c>
      <c r="J24" s="51">
        <v>27</v>
      </c>
      <c r="K24" s="51">
        <v>0</v>
      </c>
      <c r="L24" s="51">
        <v>0</v>
      </c>
      <c r="M24" s="51">
        <v>4046</v>
      </c>
      <c r="N24" s="51">
        <v>261345</v>
      </c>
      <c r="O24" s="51">
        <v>27013</v>
      </c>
      <c r="P24" s="51">
        <v>10784</v>
      </c>
      <c r="Q24" s="51">
        <v>4059406</v>
      </c>
      <c r="R24" s="51">
        <v>3723179</v>
      </c>
      <c r="S24" s="51">
        <v>1855305</v>
      </c>
      <c r="T24" s="51">
        <v>1200025</v>
      </c>
      <c r="U24" s="51">
        <v>162679</v>
      </c>
      <c r="V24" s="51">
        <v>505170</v>
      </c>
      <c r="W24" s="51">
        <v>326227</v>
      </c>
      <c r="X24" s="51">
        <v>30826</v>
      </c>
      <c r="Y24" s="51">
        <v>0</v>
      </c>
      <c r="Z24" s="51">
        <v>0</v>
      </c>
      <c r="AA24" s="51">
        <v>183543</v>
      </c>
      <c r="AB24" s="51">
        <v>111858</v>
      </c>
      <c r="AC24" s="51">
        <v>27480</v>
      </c>
      <c r="AD24" s="51">
        <v>0</v>
      </c>
      <c r="AE24" s="51">
        <v>100000</v>
      </c>
      <c r="AF24" s="51">
        <v>100000</v>
      </c>
      <c r="AG24" s="51">
        <v>0</v>
      </c>
      <c r="AH24" s="51">
        <v>0</v>
      </c>
      <c r="AI24" s="51">
        <v>10000</v>
      </c>
      <c r="AJ24" s="51">
        <v>0</v>
      </c>
      <c r="AK24" s="51">
        <v>10000</v>
      </c>
      <c r="AL24" s="51">
        <v>117480</v>
      </c>
      <c r="AM24" s="51">
        <v>0</v>
      </c>
      <c r="AN24" s="51">
        <v>-4715858</v>
      </c>
      <c r="AO24" s="51">
        <v>-4598378</v>
      </c>
      <c r="AP24" s="51">
        <v>492473</v>
      </c>
      <c r="AQ24" s="161">
        <f t="shared" si="0"/>
        <v>100.7</v>
      </c>
      <c r="AR24" s="161">
        <f t="shared" si="1"/>
        <v>101.4</v>
      </c>
      <c r="AS24" s="161">
        <f t="shared" si="2"/>
        <v>12.1</v>
      </c>
      <c r="AT24" s="162">
        <f t="shared" si="3"/>
        <v>13.1</v>
      </c>
      <c r="AU24" s="159"/>
    </row>
    <row r="25" spans="1:47" s="154" customFormat="1" ht="30" customHeight="1">
      <c r="A25" s="160" t="s">
        <v>63</v>
      </c>
      <c r="B25" s="51">
        <v>4181342</v>
      </c>
      <c r="C25" s="51">
        <v>2873707</v>
      </c>
      <c r="D25" s="51">
        <v>1455521</v>
      </c>
      <c r="E25" s="51">
        <v>1107341</v>
      </c>
      <c r="F25" s="51">
        <v>310845</v>
      </c>
      <c r="G25" s="51">
        <v>208133</v>
      </c>
      <c r="H25" s="51">
        <v>102712</v>
      </c>
      <c r="I25" s="51">
        <v>1303195</v>
      </c>
      <c r="J25" s="51">
        <v>19052</v>
      </c>
      <c r="K25" s="51">
        <v>109779</v>
      </c>
      <c r="L25" s="51">
        <v>0</v>
      </c>
      <c r="M25" s="51">
        <v>0</v>
      </c>
      <c r="N25" s="51">
        <v>95000</v>
      </c>
      <c r="O25" s="51">
        <v>478028</v>
      </c>
      <c r="P25" s="51">
        <v>601336</v>
      </c>
      <c r="Q25" s="51">
        <v>4493828</v>
      </c>
      <c r="R25" s="51">
        <v>3394693</v>
      </c>
      <c r="S25" s="51">
        <v>1786464</v>
      </c>
      <c r="T25" s="51">
        <v>767804</v>
      </c>
      <c r="U25" s="51">
        <v>327384</v>
      </c>
      <c r="V25" s="51">
        <v>513041</v>
      </c>
      <c r="W25" s="51">
        <v>1099135</v>
      </c>
      <c r="X25" s="51">
        <v>176784</v>
      </c>
      <c r="Y25" s="51">
        <v>0</v>
      </c>
      <c r="Z25" s="51">
        <v>196764</v>
      </c>
      <c r="AA25" s="51">
        <v>15806</v>
      </c>
      <c r="AB25" s="51">
        <v>709781</v>
      </c>
      <c r="AC25" s="51">
        <v>0</v>
      </c>
      <c r="AD25" s="51">
        <v>316926</v>
      </c>
      <c r="AE25" s="51">
        <v>4440</v>
      </c>
      <c r="AF25" s="51">
        <v>0</v>
      </c>
      <c r="AG25" s="51">
        <v>0</v>
      </c>
      <c r="AH25" s="51">
        <v>4440</v>
      </c>
      <c r="AI25" s="51">
        <v>0</v>
      </c>
      <c r="AJ25" s="51">
        <v>0</v>
      </c>
      <c r="AK25" s="51">
        <v>0</v>
      </c>
      <c r="AL25" s="51">
        <v>0</v>
      </c>
      <c r="AM25" s="51">
        <v>312486</v>
      </c>
      <c r="AN25" s="51">
        <v>0</v>
      </c>
      <c r="AO25" s="51">
        <v>-312486</v>
      </c>
      <c r="AP25" s="51">
        <v>781161</v>
      </c>
      <c r="AQ25" s="161">
        <f t="shared" si="0"/>
        <v>92.9</v>
      </c>
      <c r="AR25" s="161">
        <f t="shared" si="1"/>
        <v>84.7</v>
      </c>
      <c r="AS25" s="161">
        <f t="shared" si="2"/>
        <v>18.7</v>
      </c>
      <c r="AT25" s="162">
        <f t="shared" si="3"/>
        <v>27.2</v>
      </c>
      <c r="AU25" s="159"/>
    </row>
    <row r="26" spans="1:47" s="154" customFormat="1" ht="30" customHeight="1">
      <c r="A26" s="160" t="s">
        <v>149</v>
      </c>
      <c r="B26" s="95">
        <v>2013549</v>
      </c>
      <c r="C26" s="95">
        <v>1203872</v>
      </c>
      <c r="D26" s="95">
        <v>653881</v>
      </c>
      <c r="E26" s="95">
        <v>447695</v>
      </c>
      <c r="F26" s="95">
        <v>102296</v>
      </c>
      <c r="G26" s="95">
        <v>63838</v>
      </c>
      <c r="H26" s="95">
        <v>38458</v>
      </c>
      <c r="I26" s="95">
        <v>807341</v>
      </c>
      <c r="J26" s="95">
        <v>8147</v>
      </c>
      <c r="K26" s="95">
        <v>0</v>
      </c>
      <c r="L26" s="95">
        <v>0</v>
      </c>
      <c r="M26" s="95">
        <v>0</v>
      </c>
      <c r="N26" s="95">
        <v>44056</v>
      </c>
      <c r="O26" s="95">
        <v>178655</v>
      </c>
      <c r="P26" s="95">
        <v>576483</v>
      </c>
      <c r="Q26" s="95">
        <v>2186085</v>
      </c>
      <c r="R26" s="95">
        <v>1434841</v>
      </c>
      <c r="S26" s="95">
        <v>779108</v>
      </c>
      <c r="T26" s="95">
        <v>335274</v>
      </c>
      <c r="U26" s="95">
        <v>115805</v>
      </c>
      <c r="V26" s="95">
        <v>204654</v>
      </c>
      <c r="W26" s="95">
        <v>751244</v>
      </c>
      <c r="X26" s="95">
        <v>82892</v>
      </c>
      <c r="Y26" s="51">
        <v>0</v>
      </c>
      <c r="Z26" s="51">
        <v>0</v>
      </c>
      <c r="AA26" s="95">
        <v>0</v>
      </c>
      <c r="AB26" s="95">
        <v>668352</v>
      </c>
      <c r="AC26" s="95">
        <v>0</v>
      </c>
      <c r="AD26" s="95">
        <v>174872</v>
      </c>
      <c r="AE26" s="95">
        <v>2336</v>
      </c>
      <c r="AF26" s="95">
        <v>0</v>
      </c>
      <c r="AG26" s="95">
        <v>0</v>
      </c>
      <c r="AH26" s="95">
        <v>2336</v>
      </c>
      <c r="AI26" s="95">
        <v>0</v>
      </c>
      <c r="AJ26" s="95">
        <v>0</v>
      </c>
      <c r="AK26" s="95">
        <v>0</v>
      </c>
      <c r="AL26" s="95">
        <v>0</v>
      </c>
      <c r="AM26" s="95">
        <v>172536</v>
      </c>
      <c r="AN26" s="95">
        <v>0</v>
      </c>
      <c r="AO26" s="95">
        <v>-172536</v>
      </c>
      <c r="AP26" s="95">
        <v>286549</v>
      </c>
      <c r="AQ26" s="161">
        <f t="shared" si="0"/>
        <v>92</v>
      </c>
      <c r="AR26" s="161">
        <f t="shared" si="1"/>
        <v>83.9</v>
      </c>
      <c r="AS26" s="161">
        <f t="shared" si="2"/>
        <v>14.2</v>
      </c>
      <c r="AT26" s="162">
        <f t="shared" si="3"/>
        <v>23.8</v>
      </c>
      <c r="AU26" s="159"/>
    </row>
    <row r="27" spans="1:47" s="154" customFormat="1" ht="30" customHeight="1">
      <c r="A27" s="160" t="s">
        <v>150</v>
      </c>
      <c r="B27" s="95">
        <v>640111</v>
      </c>
      <c r="C27" s="95">
        <v>524258</v>
      </c>
      <c r="D27" s="95">
        <v>224733</v>
      </c>
      <c r="E27" s="95">
        <v>230547</v>
      </c>
      <c r="F27" s="95">
        <v>68978</v>
      </c>
      <c r="G27" s="95">
        <v>46109</v>
      </c>
      <c r="H27" s="95">
        <v>22869</v>
      </c>
      <c r="I27" s="95">
        <v>115203</v>
      </c>
      <c r="J27" s="95">
        <v>3369</v>
      </c>
      <c r="K27" s="95">
        <v>0</v>
      </c>
      <c r="L27" s="95">
        <v>0</v>
      </c>
      <c r="M27" s="95">
        <v>0</v>
      </c>
      <c r="N27" s="95">
        <v>19154</v>
      </c>
      <c r="O27" s="95">
        <v>82168</v>
      </c>
      <c r="P27" s="95">
        <v>10512</v>
      </c>
      <c r="Q27" s="95">
        <v>667059</v>
      </c>
      <c r="R27" s="95">
        <v>628996</v>
      </c>
      <c r="S27" s="95">
        <v>335419</v>
      </c>
      <c r="T27" s="95">
        <v>121974</v>
      </c>
      <c r="U27" s="95">
        <v>54699</v>
      </c>
      <c r="V27" s="95">
        <v>116904</v>
      </c>
      <c r="W27" s="95">
        <v>38063</v>
      </c>
      <c r="X27" s="95">
        <v>26569</v>
      </c>
      <c r="Y27" s="51">
        <v>0</v>
      </c>
      <c r="Z27" s="51">
        <v>0</v>
      </c>
      <c r="AA27" s="95">
        <v>0</v>
      </c>
      <c r="AB27" s="95">
        <v>11494</v>
      </c>
      <c r="AC27" s="95">
        <v>0</v>
      </c>
      <c r="AD27" s="95">
        <v>27598</v>
      </c>
      <c r="AE27" s="95">
        <v>650</v>
      </c>
      <c r="AF27" s="95">
        <v>0</v>
      </c>
      <c r="AG27" s="95">
        <v>0</v>
      </c>
      <c r="AH27" s="95">
        <v>650</v>
      </c>
      <c r="AI27" s="95">
        <v>0</v>
      </c>
      <c r="AJ27" s="95">
        <v>0</v>
      </c>
      <c r="AK27" s="95">
        <v>0</v>
      </c>
      <c r="AL27" s="95">
        <v>0</v>
      </c>
      <c r="AM27" s="95">
        <v>26948</v>
      </c>
      <c r="AN27" s="95">
        <v>0</v>
      </c>
      <c r="AO27" s="95">
        <v>-26948</v>
      </c>
      <c r="AP27" s="95">
        <v>147431</v>
      </c>
      <c r="AQ27" s="161">
        <f t="shared" si="0"/>
        <v>95.9</v>
      </c>
      <c r="AR27" s="161">
        <f t="shared" si="1"/>
        <v>83.3</v>
      </c>
      <c r="AS27" s="161">
        <f t="shared" si="2"/>
        <v>23.1</v>
      </c>
      <c r="AT27" s="162">
        <f t="shared" si="3"/>
        <v>28.1</v>
      </c>
      <c r="AU27" s="159"/>
    </row>
    <row r="28" spans="1:47" s="154" customFormat="1" ht="30" customHeight="1">
      <c r="A28" s="163" t="s">
        <v>211</v>
      </c>
      <c r="B28" s="164">
        <v>1527682</v>
      </c>
      <c r="C28" s="164">
        <v>1145577</v>
      </c>
      <c r="D28" s="164">
        <v>576907</v>
      </c>
      <c r="E28" s="164">
        <v>429099</v>
      </c>
      <c r="F28" s="164">
        <v>139571</v>
      </c>
      <c r="G28" s="164">
        <v>98186</v>
      </c>
      <c r="H28" s="164">
        <v>41385</v>
      </c>
      <c r="I28" s="164">
        <v>380651</v>
      </c>
      <c r="J28" s="164">
        <v>7536</v>
      </c>
      <c r="K28" s="164">
        <v>109779</v>
      </c>
      <c r="L28" s="164">
        <v>0</v>
      </c>
      <c r="M28" s="164">
        <v>0</v>
      </c>
      <c r="N28" s="164">
        <v>31790</v>
      </c>
      <c r="O28" s="164">
        <v>217205</v>
      </c>
      <c r="P28" s="164">
        <v>14341</v>
      </c>
      <c r="Q28" s="164">
        <v>1640684</v>
      </c>
      <c r="R28" s="164">
        <v>1330856</v>
      </c>
      <c r="S28" s="164">
        <v>671937</v>
      </c>
      <c r="T28" s="164">
        <v>310556</v>
      </c>
      <c r="U28" s="164">
        <v>156880</v>
      </c>
      <c r="V28" s="164">
        <v>191483</v>
      </c>
      <c r="W28" s="164">
        <v>309828</v>
      </c>
      <c r="X28" s="164">
        <v>67323</v>
      </c>
      <c r="Y28" s="165">
        <v>0</v>
      </c>
      <c r="Z28" s="164">
        <v>196764</v>
      </c>
      <c r="AA28" s="164">
        <v>15806</v>
      </c>
      <c r="AB28" s="164">
        <v>29935</v>
      </c>
      <c r="AC28" s="164">
        <v>0</v>
      </c>
      <c r="AD28" s="164">
        <v>114456</v>
      </c>
      <c r="AE28" s="164">
        <v>1454</v>
      </c>
      <c r="AF28" s="164">
        <v>0</v>
      </c>
      <c r="AG28" s="164">
        <v>0</v>
      </c>
      <c r="AH28" s="164">
        <v>1454</v>
      </c>
      <c r="AI28" s="164">
        <v>0</v>
      </c>
      <c r="AJ28" s="164">
        <v>0</v>
      </c>
      <c r="AK28" s="164">
        <v>0</v>
      </c>
      <c r="AL28" s="164">
        <v>0</v>
      </c>
      <c r="AM28" s="164">
        <v>113002</v>
      </c>
      <c r="AN28" s="164">
        <v>0</v>
      </c>
      <c r="AO28" s="164">
        <v>-113002</v>
      </c>
      <c r="AP28" s="164">
        <v>347181</v>
      </c>
      <c r="AQ28" s="166">
        <f t="shared" si="0"/>
        <v>93</v>
      </c>
      <c r="AR28" s="166">
        <f t="shared" si="1"/>
        <v>86.1</v>
      </c>
      <c r="AS28" s="166">
        <f t="shared" si="2"/>
        <v>22.7</v>
      </c>
      <c r="AT28" s="167">
        <f t="shared" si="3"/>
        <v>30.3</v>
      </c>
      <c r="AU28" s="159"/>
    </row>
    <row r="29" spans="1:47" s="154" customFormat="1" ht="30" customHeight="1" thickBot="1">
      <c r="A29" s="168" t="s">
        <v>10</v>
      </c>
      <c r="B29" s="169">
        <f aca="true" t="shared" si="4" ref="B29:AP29">B9+B13+B14+B17+B20+B23+B24+B25</f>
        <v>33455314</v>
      </c>
      <c r="C29" s="169">
        <f t="shared" si="4"/>
        <v>28453274</v>
      </c>
      <c r="D29" s="169">
        <f t="shared" si="4"/>
        <v>17657397</v>
      </c>
      <c r="E29" s="169">
        <f t="shared" si="4"/>
        <v>8732427</v>
      </c>
      <c r="F29" s="169">
        <f t="shared" si="4"/>
        <v>2063450</v>
      </c>
      <c r="G29" s="169">
        <f t="shared" si="4"/>
        <v>1048880</v>
      </c>
      <c r="H29" s="169">
        <f t="shared" si="4"/>
        <v>1014570</v>
      </c>
      <c r="I29" s="169">
        <f t="shared" si="4"/>
        <v>4872686</v>
      </c>
      <c r="J29" s="169">
        <f t="shared" si="4"/>
        <v>21668</v>
      </c>
      <c r="K29" s="169">
        <f t="shared" si="4"/>
        <v>109779</v>
      </c>
      <c r="L29" s="169">
        <f t="shared" si="4"/>
        <v>12677</v>
      </c>
      <c r="M29" s="169">
        <f t="shared" si="4"/>
        <v>45472</v>
      </c>
      <c r="N29" s="169">
        <f t="shared" si="4"/>
        <v>1529658</v>
      </c>
      <c r="O29" s="169">
        <f t="shared" si="4"/>
        <v>1905770</v>
      </c>
      <c r="P29" s="169">
        <f t="shared" si="4"/>
        <v>1247662</v>
      </c>
      <c r="Q29" s="169">
        <f t="shared" si="4"/>
        <v>34419828</v>
      </c>
      <c r="R29" s="169">
        <f t="shared" si="4"/>
        <v>31483224</v>
      </c>
      <c r="S29" s="169">
        <f t="shared" si="4"/>
        <v>15336104</v>
      </c>
      <c r="T29" s="169">
        <f t="shared" si="4"/>
        <v>6397458</v>
      </c>
      <c r="U29" s="169">
        <f t="shared" si="4"/>
        <v>2320379</v>
      </c>
      <c r="V29" s="169">
        <f t="shared" si="4"/>
        <v>7429283</v>
      </c>
      <c r="W29" s="169">
        <f t="shared" si="4"/>
        <v>2789246</v>
      </c>
      <c r="X29" s="169">
        <f t="shared" si="4"/>
        <v>681989</v>
      </c>
      <c r="Y29" s="169">
        <f t="shared" si="4"/>
        <v>0</v>
      </c>
      <c r="Z29" s="169">
        <f t="shared" si="4"/>
        <v>196764</v>
      </c>
      <c r="AA29" s="169">
        <f t="shared" si="4"/>
        <v>264585</v>
      </c>
      <c r="AB29" s="169">
        <f t="shared" si="4"/>
        <v>1645908</v>
      </c>
      <c r="AC29" s="169">
        <f t="shared" si="4"/>
        <v>182438</v>
      </c>
      <c r="AD29" s="169">
        <f t="shared" si="4"/>
        <v>1128948</v>
      </c>
      <c r="AE29" s="169">
        <f t="shared" si="4"/>
        <v>129354</v>
      </c>
      <c r="AF29" s="169">
        <f t="shared" si="4"/>
        <v>100000</v>
      </c>
      <c r="AG29" s="169">
        <f t="shared" si="4"/>
        <v>2915</v>
      </c>
      <c r="AH29" s="169">
        <f t="shared" si="4"/>
        <v>26439</v>
      </c>
      <c r="AI29" s="169">
        <f t="shared" si="4"/>
        <v>147358</v>
      </c>
      <c r="AJ29" s="169">
        <f t="shared" si="4"/>
        <v>289</v>
      </c>
      <c r="AK29" s="169">
        <f t="shared" si="4"/>
        <v>147069</v>
      </c>
      <c r="AL29" s="169">
        <f t="shared" si="4"/>
        <v>214386</v>
      </c>
      <c r="AM29" s="169">
        <f t="shared" si="4"/>
        <v>1178900</v>
      </c>
      <c r="AN29" s="169">
        <f t="shared" si="4"/>
        <v>-20219959</v>
      </c>
      <c r="AO29" s="169">
        <f t="shared" si="4"/>
        <v>-21184473</v>
      </c>
      <c r="AP29" s="169">
        <f t="shared" si="4"/>
        <v>4584308</v>
      </c>
      <c r="AQ29" s="170">
        <f t="shared" si="0"/>
        <v>97.2</v>
      </c>
      <c r="AR29" s="170">
        <f t="shared" si="1"/>
        <v>90.4</v>
      </c>
      <c r="AS29" s="170">
        <f t="shared" si="2"/>
        <v>13.8</v>
      </c>
      <c r="AT29" s="171">
        <f t="shared" si="3"/>
        <v>16.1</v>
      </c>
      <c r="AU29" s="159"/>
    </row>
    <row r="31" s="517" customFormat="1" ht="13.5" customHeight="1"/>
  </sheetData>
  <sheetProtection/>
  <mergeCells count="11">
    <mergeCell ref="AL7:AM7"/>
    <mergeCell ref="O1:O2"/>
    <mergeCell ref="AF1:AG2"/>
    <mergeCell ref="AS1:AT2"/>
    <mergeCell ref="AN3:AN7"/>
    <mergeCell ref="AO3:AO7"/>
    <mergeCell ref="AP3:AP7"/>
    <mergeCell ref="AQ3:AQ7"/>
    <mergeCell ref="AR3:AR7"/>
    <mergeCell ref="AS3:AS7"/>
    <mergeCell ref="AT3:AT7"/>
  </mergeCells>
  <printOptions/>
  <pageMargins left="0.5905511811023623" right="0.15748031496062992" top="0.7480314960629921" bottom="0.4330708661417323" header="0.5118110236220472" footer="0.31496062992125984"/>
  <pageSetup fitToWidth="3" horizontalDpi="300" verticalDpi="300" orientation="landscape" paperSize="9" scale="60" r:id="rId1"/>
  <colBreaks count="2" manualBreakCount="2">
    <brk id="16" max="65535" man="1"/>
    <brk id="3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45"/>
  <sheetViews>
    <sheetView showGridLines="0" view="pageBreakPreview" zoomScale="70" zoomScaleSheetLayoutView="70" zoomScalePageLayoutView="0" workbookViewId="0" topLeftCell="J1">
      <selection activeCell="T14" sqref="T14"/>
    </sheetView>
  </sheetViews>
  <sheetFormatPr defaultColWidth="9.00390625" defaultRowHeight="12.75"/>
  <cols>
    <col min="1" max="1" width="22.875" style="203" customWidth="1"/>
    <col min="2" max="4" width="15.625" style="203" customWidth="1"/>
    <col min="5" max="5" width="14.25390625" style="203" customWidth="1"/>
    <col min="6" max="6" width="15.625" style="203" customWidth="1"/>
    <col min="7" max="7" width="16.875" style="203" customWidth="1"/>
    <col min="8" max="8" width="15.625" style="203" customWidth="1"/>
    <col min="9" max="9" width="14.25390625" style="203" customWidth="1"/>
    <col min="10" max="10" width="15.625" style="203" customWidth="1"/>
    <col min="11" max="11" width="12.75390625" style="203" customWidth="1"/>
    <col min="12" max="12" width="15.625" style="203" customWidth="1"/>
    <col min="13" max="13" width="12.375" style="203" customWidth="1"/>
    <col min="14" max="14" width="14.25390625" style="203" customWidth="1"/>
    <col min="15" max="15" width="12.625" style="203" customWidth="1"/>
    <col min="16" max="21" width="15.625" style="203" customWidth="1"/>
    <col min="22" max="22" width="14.25390625" style="203" customWidth="1"/>
    <col min="23" max="23" width="15.625" style="203" customWidth="1"/>
    <col min="24" max="25" width="16.875" style="203" customWidth="1"/>
    <col min="26" max="26" width="11.00390625" style="203" customWidth="1"/>
    <col min="27" max="27" width="11.625" style="203" customWidth="1"/>
    <col min="28" max="28" width="11.375" style="203" customWidth="1"/>
    <col min="29" max="16384" width="9.125" style="203" customWidth="1"/>
  </cols>
  <sheetData>
    <row r="1" spans="1:2" s="59" customFormat="1" ht="21" customHeight="1">
      <c r="A1" s="173"/>
      <c r="B1" s="3" t="s">
        <v>30</v>
      </c>
    </row>
    <row r="2" spans="1:25" s="59" customFormat="1" ht="21" customHeight="1" thickBot="1">
      <c r="A2" s="173"/>
      <c r="B2" s="174" t="s">
        <v>239</v>
      </c>
      <c r="Y2" s="175" t="s">
        <v>212</v>
      </c>
    </row>
    <row r="3" spans="1:28" s="16" customFormat="1" ht="23.25" customHeight="1">
      <c r="A3" s="176"/>
      <c r="B3" s="6"/>
      <c r="C3" s="7"/>
      <c r="D3" s="7" t="s">
        <v>696</v>
      </c>
      <c r="E3" s="6"/>
      <c r="F3" s="6"/>
      <c r="G3" s="9"/>
      <c r="H3" s="177" t="s">
        <v>697</v>
      </c>
      <c r="I3" s="6"/>
      <c r="J3" s="6"/>
      <c r="K3" s="9"/>
      <c r="L3" s="178" t="s">
        <v>698</v>
      </c>
      <c r="M3" s="178" t="s">
        <v>699</v>
      </c>
      <c r="N3" s="178" t="s">
        <v>700</v>
      </c>
      <c r="O3" s="178" t="s">
        <v>701</v>
      </c>
      <c r="P3" s="178" t="s">
        <v>702</v>
      </c>
      <c r="Q3" s="7" t="s">
        <v>703</v>
      </c>
      <c r="R3" s="7"/>
      <c r="S3" s="7"/>
      <c r="T3" s="7"/>
      <c r="U3" s="179"/>
      <c r="V3" s="178" t="s">
        <v>705</v>
      </c>
      <c r="W3" s="178" t="s">
        <v>707</v>
      </c>
      <c r="X3" s="178" t="s">
        <v>709</v>
      </c>
      <c r="Y3" s="180" t="s">
        <v>710</v>
      </c>
      <c r="Z3" s="181"/>
      <c r="AA3" s="181"/>
      <c r="AB3" s="181"/>
    </row>
    <row r="4" spans="1:28" s="16" customFormat="1" ht="27.75" customHeight="1">
      <c r="A4" s="17" t="s">
        <v>121</v>
      </c>
      <c r="B4" s="182" t="s">
        <v>213</v>
      </c>
      <c r="C4" s="182" t="s">
        <v>214</v>
      </c>
      <c r="D4" s="182" t="s">
        <v>215</v>
      </c>
      <c r="E4" s="182" t="s">
        <v>216</v>
      </c>
      <c r="F4" s="182" t="s">
        <v>217</v>
      </c>
      <c r="G4" s="182" t="s">
        <v>10</v>
      </c>
      <c r="H4" s="183" t="s">
        <v>139</v>
      </c>
      <c r="I4" s="182" t="s">
        <v>218</v>
      </c>
      <c r="J4" s="182" t="s">
        <v>219</v>
      </c>
      <c r="K4" s="182" t="s">
        <v>144</v>
      </c>
      <c r="L4" s="182" t="s">
        <v>220</v>
      </c>
      <c r="M4" s="182" t="s">
        <v>221</v>
      </c>
      <c r="N4" s="182" t="s">
        <v>222</v>
      </c>
      <c r="O4" s="182" t="s">
        <v>223</v>
      </c>
      <c r="P4" s="182" t="s">
        <v>224</v>
      </c>
      <c r="Q4" s="184"/>
      <c r="R4" s="184" t="s">
        <v>225</v>
      </c>
      <c r="S4" s="40"/>
      <c r="T4" s="185" t="s">
        <v>240</v>
      </c>
      <c r="U4" s="186" t="s">
        <v>10</v>
      </c>
      <c r="V4" s="27" t="s">
        <v>226</v>
      </c>
      <c r="W4" s="27" t="s">
        <v>144</v>
      </c>
      <c r="X4" s="27" t="s">
        <v>227</v>
      </c>
      <c r="Y4" s="187" t="s">
        <v>228</v>
      </c>
      <c r="Z4" s="188"/>
      <c r="AA4" s="188"/>
      <c r="AB4" s="188"/>
    </row>
    <row r="5" spans="1:28" s="16" customFormat="1" ht="19.5" customHeight="1">
      <c r="A5" s="189"/>
      <c r="B5" s="41"/>
      <c r="C5" s="41"/>
      <c r="D5" s="41"/>
      <c r="E5" s="41"/>
      <c r="F5" s="41"/>
      <c r="G5" s="41"/>
      <c r="H5" s="61"/>
      <c r="I5" s="41"/>
      <c r="J5" s="41" t="s">
        <v>229</v>
      </c>
      <c r="K5" s="41" t="s">
        <v>230</v>
      </c>
      <c r="L5" s="41"/>
      <c r="M5" s="41"/>
      <c r="N5" s="41"/>
      <c r="O5" s="41"/>
      <c r="P5" s="41"/>
      <c r="Q5" s="40" t="s">
        <v>231</v>
      </c>
      <c r="R5" s="40" t="s">
        <v>232</v>
      </c>
      <c r="S5" s="40" t="s">
        <v>233</v>
      </c>
      <c r="T5" s="40"/>
      <c r="U5" s="45"/>
      <c r="V5" s="40" t="s">
        <v>234</v>
      </c>
      <c r="W5" s="190"/>
      <c r="X5" s="44" t="s">
        <v>235</v>
      </c>
      <c r="Y5" s="191"/>
      <c r="Z5" s="188"/>
      <c r="AA5" s="188"/>
      <c r="AB5" s="188"/>
    </row>
    <row r="6" spans="1:29" s="16" customFormat="1" ht="19.5" customHeight="1" hidden="1">
      <c r="A6" s="192"/>
      <c r="B6" s="193" t="s">
        <v>241</v>
      </c>
      <c r="C6" s="193" t="s">
        <v>242</v>
      </c>
      <c r="D6" s="193" t="s">
        <v>243</v>
      </c>
      <c r="E6" s="193" t="s">
        <v>244</v>
      </c>
      <c r="F6" s="193" t="s">
        <v>245</v>
      </c>
      <c r="G6" s="193" t="s">
        <v>246</v>
      </c>
      <c r="H6" s="194" t="s">
        <v>247</v>
      </c>
      <c r="I6" s="193" t="s">
        <v>248</v>
      </c>
      <c r="J6" s="150" t="s">
        <v>249</v>
      </c>
      <c r="K6" s="150" t="s">
        <v>250</v>
      </c>
      <c r="L6" s="193" t="s">
        <v>251</v>
      </c>
      <c r="M6" s="193" t="s">
        <v>252</v>
      </c>
      <c r="N6" s="193" t="s">
        <v>253</v>
      </c>
      <c r="O6" s="195" t="s">
        <v>254</v>
      </c>
      <c r="P6" s="194" t="s">
        <v>255</v>
      </c>
      <c r="Q6" s="193" t="s">
        <v>256</v>
      </c>
      <c r="R6" s="151" t="s">
        <v>257</v>
      </c>
      <c r="S6" s="150" t="s">
        <v>258</v>
      </c>
      <c r="T6" s="150" t="s">
        <v>259</v>
      </c>
      <c r="U6" s="150" t="s">
        <v>260</v>
      </c>
      <c r="V6" s="150" t="s">
        <v>261</v>
      </c>
      <c r="W6" s="150" t="s">
        <v>262</v>
      </c>
      <c r="X6" s="150" t="s">
        <v>263</v>
      </c>
      <c r="Y6" s="196" t="s">
        <v>264</v>
      </c>
      <c r="Z6" s="197"/>
      <c r="AA6" s="197"/>
      <c r="AB6" s="197"/>
      <c r="AC6" s="197"/>
    </row>
    <row r="7" spans="1:28" s="16" customFormat="1" ht="23.25" customHeight="1">
      <c r="A7" s="17" t="s">
        <v>23</v>
      </c>
      <c r="B7" s="63">
        <v>1742542</v>
      </c>
      <c r="C7" s="63">
        <v>1541092</v>
      </c>
      <c r="D7" s="63">
        <v>399797</v>
      </c>
      <c r="E7" s="63">
        <v>466360</v>
      </c>
      <c r="F7" s="63">
        <v>649882</v>
      </c>
      <c r="G7" s="63">
        <v>4799673</v>
      </c>
      <c r="H7" s="63">
        <v>156223</v>
      </c>
      <c r="I7" s="63">
        <v>156223</v>
      </c>
      <c r="J7" s="63">
        <v>0</v>
      </c>
      <c r="K7" s="63">
        <v>0</v>
      </c>
      <c r="L7" s="63">
        <v>653791</v>
      </c>
      <c r="M7" s="63">
        <v>164905</v>
      </c>
      <c r="N7" s="63">
        <v>10060</v>
      </c>
      <c r="O7" s="63">
        <v>64501</v>
      </c>
      <c r="P7" s="63">
        <v>896464</v>
      </c>
      <c r="Q7" s="63">
        <v>142658</v>
      </c>
      <c r="R7" s="63">
        <v>737851</v>
      </c>
      <c r="S7" s="63">
        <v>880509</v>
      </c>
      <c r="T7" s="63">
        <v>835812</v>
      </c>
      <c r="U7" s="63">
        <v>1716321</v>
      </c>
      <c r="V7" s="63">
        <v>71793</v>
      </c>
      <c r="W7" s="63">
        <v>557887</v>
      </c>
      <c r="X7" s="63">
        <v>9091618</v>
      </c>
      <c r="Y7" s="198">
        <v>9091618</v>
      </c>
      <c r="Z7" s="197"/>
      <c r="AA7" s="197"/>
      <c r="AB7" s="197"/>
    </row>
    <row r="8" spans="1:28" s="16" customFormat="1" ht="23.25" customHeight="1">
      <c r="A8" s="17" t="s">
        <v>56</v>
      </c>
      <c r="B8" s="95">
        <v>1521671</v>
      </c>
      <c r="C8" s="95">
        <v>1372629</v>
      </c>
      <c r="D8" s="95">
        <v>275973</v>
      </c>
      <c r="E8" s="95">
        <v>362032</v>
      </c>
      <c r="F8" s="95">
        <v>562794</v>
      </c>
      <c r="G8" s="95">
        <v>4095099</v>
      </c>
      <c r="H8" s="95">
        <v>134951</v>
      </c>
      <c r="I8" s="95">
        <v>134951</v>
      </c>
      <c r="J8" s="95">
        <v>0</v>
      </c>
      <c r="K8" s="95">
        <v>0</v>
      </c>
      <c r="L8" s="95">
        <v>453019</v>
      </c>
      <c r="M8" s="95">
        <v>145709</v>
      </c>
      <c r="N8" s="95">
        <v>8721</v>
      </c>
      <c r="O8" s="95">
        <v>60423</v>
      </c>
      <c r="P8" s="95">
        <v>789304</v>
      </c>
      <c r="Q8" s="95">
        <v>99640</v>
      </c>
      <c r="R8" s="95">
        <v>706034</v>
      </c>
      <c r="S8" s="95">
        <v>805674</v>
      </c>
      <c r="T8" s="95">
        <v>794288</v>
      </c>
      <c r="U8" s="95">
        <v>1599962</v>
      </c>
      <c r="V8" s="95">
        <v>67845</v>
      </c>
      <c r="W8" s="95">
        <v>435759</v>
      </c>
      <c r="X8" s="95">
        <v>7790792</v>
      </c>
      <c r="Y8" s="199">
        <v>7790792</v>
      </c>
      <c r="Z8" s="197"/>
      <c r="AA8" s="197"/>
      <c r="AB8" s="197"/>
    </row>
    <row r="9" spans="1:28" s="16" customFormat="1" ht="23.25" customHeight="1">
      <c r="A9" s="17" t="s">
        <v>57</v>
      </c>
      <c r="B9" s="95">
        <v>0</v>
      </c>
      <c r="C9" s="95">
        <v>0</v>
      </c>
      <c r="D9" s="95">
        <v>0</v>
      </c>
      <c r="E9" s="95">
        <v>0</v>
      </c>
      <c r="F9" s="95">
        <v>0</v>
      </c>
      <c r="G9" s="95">
        <v>0</v>
      </c>
      <c r="H9" s="95">
        <v>7111</v>
      </c>
      <c r="I9" s="95">
        <v>7111</v>
      </c>
      <c r="J9" s="95">
        <v>0</v>
      </c>
      <c r="K9" s="95">
        <v>0</v>
      </c>
      <c r="L9" s="95">
        <v>114099</v>
      </c>
      <c r="M9" s="95">
        <v>0</v>
      </c>
      <c r="N9" s="95">
        <v>22</v>
      </c>
      <c r="O9" s="95">
        <v>251</v>
      </c>
      <c r="P9" s="95">
        <v>19709</v>
      </c>
      <c r="Q9" s="95">
        <v>0</v>
      </c>
      <c r="R9" s="95">
        <v>0</v>
      </c>
      <c r="S9" s="95">
        <v>0</v>
      </c>
      <c r="T9" s="95">
        <v>0</v>
      </c>
      <c r="U9" s="95">
        <v>0</v>
      </c>
      <c r="V9" s="95">
        <v>0</v>
      </c>
      <c r="W9" s="95">
        <v>62395</v>
      </c>
      <c r="X9" s="95">
        <v>203587</v>
      </c>
      <c r="Y9" s="199">
        <v>203587</v>
      </c>
      <c r="Z9" s="197"/>
      <c r="AA9" s="197"/>
      <c r="AB9" s="197"/>
    </row>
    <row r="10" spans="1:28" s="16" customFormat="1" ht="23.25" customHeight="1">
      <c r="A10" s="17" t="s">
        <v>58</v>
      </c>
      <c r="B10" s="95">
        <v>220871</v>
      </c>
      <c r="C10" s="95">
        <v>168463</v>
      </c>
      <c r="D10" s="95">
        <v>123824</v>
      </c>
      <c r="E10" s="95">
        <v>104328</v>
      </c>
      <c r="F10" s="95">
        <v>87088</v>
      </c>
      <c r="G10" s="95">
        <v>704574</v>
      </c>
      <c r="H10" s="95">
        <v>14161</v>
      </c>
      <c r="I10" s="95">
        <v>14161</v>
      </c>
      <c r="J10" s="95">
        <v>0</v>
      </c>
      <c r="K10" s="95">
        <v>0</v>
      </c>
      <c r="L10" s="95">
        <v>86673</v>
      </c>
      <c r="M10" s="95">
        <v>19196</v>
      </c>
      <c r="N10" s="95">
        <v>1317</v>
      </c>
      <c r="O10" s="95">
        <v>3827</v>
      </c>
      <c r="P10" s="95">
        <v>87451</v>
      </c>
      <c r="Q10" s="95">
        <v>43018</v>
      </c>
      <c r="R10" s="95">
        <v>31817</v>
      </c>
      <c r="S10" s="95">
        <v>74835</v>
      </c>
      <c r="T10" s="95">
        <v>41524</v>
      </c>
      <c r="U10" s="95">
        <v>116359</v>
      </c>
      <c r="V10" s="95">
        <v>3948</v>
      </c>
      <c r="W10" s="95">
        <v>59733</v>
      </c>
      <c r="X10" s="95">
        <v>1097239</v>
      </c>
      <c r="Y10" s="199">
        <v>1097239</v>
      </c>
      <c r="Z10" s="197"/>
      <c r="AA10" s="197"/>
      <c r="AB10" s="197"/>
    </row>
    <row r="11" spans="1:28" s="16" customFormat="1" ht="23.25" customHeight="1">
      <c r="A11" s="17" t="s">
        <v>26</v>
      </c>
      <c r="B11" s="95">
        <v>501919</v>
      </c>
      <c r="C11" s="95">
        <v>407012</v>
      </c>
      <c r="D11" s="95">
        <v>140230</v>
      </c>
      <c r="E11" s="95">
        <v>13787</v>
      </c>
      <c r="F11" s="95">
        <v>174209</v>
      </c>
      <c r="G11" s="95">
        <v>1237157</v>
      </c>
      <c r="H11" s="95">
        <v>71506</v>
      </c>
      <c r="I11" s="95">
        <v>71506</v>
      </c>
      <c r="J11" s="95">
        <v>0</v>
      </c>
      <c r="K11" s="95">
        <v>0</v>
      </c>
      <c r="L11" s="95">
        <v>223687</v>
      </c>
      <c r="M11" s="95">
        <v>34891</v>
      </c>
      <c r="N11" s="95">
        <v>4060</v>
      </c>
      <c r="O11" s="95">
        <v>12519</v>
      </c>
      <c r="P11" s="95">
        <v>309774</v>
      </c>
      <c r="Q11" s="95">
        <v>31101</v>
      </c>
      <c r="R11" s="95">
        <v>153222</v>
      </c>
      <c r="S11" s="95">
        <v>184323</v>
      </c>
      <c r="T11" s="95">
        <v>292392</v>
      </c>
      <c r="U11" s="95">
        <v>476715</v>
      </c>
      <c r="V11" s="95">
        <v>179</v>
      </c>
      <c r="W11" s="95">
        <v>183674</v>
      </c>
      <c r="X11" s="95">
        <v>2554162</v>
      </c>
      <c r="Y11" s="199">
        <v>2554162</v>
      </c>
      <c r="Z11" s="197"/>
      <c r="AA11" s="197"/>
      <c r="AB11" s="197"/>
    </row>
    <row r="12" spans="1:28" s="16" customFormat="1" ht="23.25" customHeight="1">
      <c r="A12" s="17" t="s">
        <v>66</v>
      </c>
      <c r="B12" s="51">
        <v>272510</v>
      </c>
      <c r="C12" s="51">
        <v>213129</v>
      </c>
      <c r="D12" s="51">
        <v>112254</v>
      </c>
      <c r="E12" s="51">
        <v>0</v>
      </c>
      <c r="F12" s="51">
        <v>92079</v>
      </c>
      <c r="G12" s="51">
        <v>689972</v>
      </c>
      <c r="H12" s="51">
        <v>12760</v>
      </c>
      <c r="I12" s="51">
        <v>12760</v>
      </c>
      <c r="J12" s="51">
        <v>0</v>
      </c>
      <c r="K12" s="51">
        <v>0</v>
      </c>
      <c r="L12" s="51">
        <v>39825</v>
      </c>
      <c r="M12" s="51">
        <v>16808</v>
      </c>
      <c r="N12" s="51">
        <v>2670</v>
      </c>
      <c r="O12" s="51">
        <v>27544</v>
      </c>
      <c r="P12" s="51">
        <v>107824</v>
      </c>
      <c r="Q12" s="51">
        <v>330985</v>
      </c>
      <c r="R12" s="51">
        <v>65636</v>
      </c>
      <c r="S12" s="51">
        <v>396621</v>
      </c>
      <c r="T12" s="51">
        <v>94718</v>
      </c>
      <c r="U12" s="51">
        <v>491339</v>
      </c>
      <c r="V12" s="51">
        <v>17231</v>
      </c>
      <c r="W12" s="51">
        <v>139899</v>
      </c>
      <c r="X12" s="51">
        <v>1545872</v>
      </c>
      <c r="Y12" s="53">
        <v>1545872</v>
      </c>
      <c r="Z12" s="197"/>
      <c r="AA12" s="197"/>
      <c r="AB12" s="197"/>
    </row>
    <row r="13" spans="1:28" s="16" customFormat="1" ht="23.25" customHeight="1">
      <c r="A13" s="17" t="s">
        <v>67</v>
      </c>
      <c r="B13" s="95">
        <v>139777</v>
      </c>
      <c r="C13" s="95">
        <v>102767</v>
      </c>
      <c r="D13" s="95">
        <v>64655</v>
      </c>
      <c r="E13" s="95">
        <v>0</v>
      </c>
      <c r="F13" s="95">
        <v>46603</v>
      </c>
      <c r="G13" s="95">
        <v>353802</v>
      </c>
      <c r="H13" s="95">
        <v>9595</v>
      </c>
      <c r="I13" s="95">
        <v>9595</v>
      </c>
      <c r="J13" s="95">
        <v>0</v>
      </c>
      <c r="K13" s="95">
        <v>0</v>
      </c>
      <c r="L13" s="95">
        <v>19163</v>
      </c>
      <c r="M13" s="95">
        <v>9223</v>
      </c>
      <c r="N13" s="95">
        <v>1877</v>
      </c>
      <c r="O13" s="95">
        <v>15637</v>
      </c>
      <c r="P13" s="95">
        <v>56735</v>
      </c>
      <c r="Q13" s="95">
        <v>176123</v>
      </c>
      <c r="R13" s="95">
        <v>42725</v>
      </c>
      <c r="S13" s="95">
        <v>218848</v>
      </c>
      <c r="T13" s="95">
        <v>48025</v>
      </c>
      <c r="U13" s="95">
        <v>266873</v>
      </c>
      <c r="V13" s="95">
        <v>10277</v>
      </c>
      <c r="W13" s="95">
        <v>71839</v>
      </c>
      <c r="X13" s="95">
        <v>815021</v>
      </c>
      <c r="Y13" s="199">
        <v>815021</v>
      </c>
      <c r="Z13" s="197"/>
      <c r="AA13" s="197"/>
      <c r="AB13" s="197"/>
    </row>
    <row r="14" spans="1:28" s="16" customFormat="1" ht="23.25" customHeight="1">
      <c r="A14" s="17" t="s">
        <v>68</v>
      </c>
      <c r="B14" s="95">
        <v>132733</v>
      </c>
      <c r="C14" s="95">
        <v>110362</v>
      </c>
      <c r="D14" s="95">
        <v>47599</v>
      </c>
      <c r="E14" s="95">
        <v>0</v>
      </c>
      <c r="F14" s="95">
        <v>45476</v>
      </c>
      <c r="G14" s="95">
        <v>336170</v>
      </c>
      <c r="H14" s="95">
        <v>3165</v>
      </c>
      <c r="I14" s="95">
        <v>3165</v>
      </c>
      <c r="J14" s="95">
        <v>0</v>
      </c>
      <c r="K14" s="95">
        <v>0</v>
      </c>
      <c r="L14" s="95">
        <v>20662</v>
      </c>
      <c r="M14" s="95">
        <v>7585</v>
      </c>
      <c r="N14" s="95">
        <v>793</v>
      </c>
      <c r="O14" s="95">
        <v>11907</v>
      </c>
      <c r="P14" s="95">
        <v>51089</v>
      </c>
      <c r="Q14" s="95">
        <v>154862</v>
      </c>
      <c r="R14" s="95">
        <v>22911</v>
      </c>
      <c r="S14" s="95">
        <v>177773</v>
      </c>
      <c r="T14" s="95">
        <v>46693</v>
      </c>
      <c r="U14" s="95">
        <v>224466</v>
      </c>
      <c r="V14" s="95">
        <v>6954</v>
      </c>
      <c r="W14" s="95">
        <v>68060</v>
      </c>
      <c r="X14" s="95">
        <v>730851</v>
      </c>
      <c r="Y14" s="199">
        <v>730851</v>
      </c>
      <c r="Z14" s="197"/>
      <c r="AA14" s="197"/>
      <c r="AB14" s="197"/>
    </row>
    <row r="15" spans="1:28" s="16" customFormat="1" ht="23.25" customHeight="1">
      <c r="A15" s="17" t="s">
        <v>27</v>
      </c>
      <c r="B15" s="51">
        <v>1341570</v>
      </c>
      <c r="C15" s="51">
        <v>856282</v>
      </c>
      <c r="D15" s="51">
        <v>341150</v>
      </c>
      <c r="E15" s="51">
        <v>257152</v>
      </c>
      <c r="F15" s="51">
        <v>475443</v>
      </c>
      <c r="G15" s="51">
        <v>3271597</v>
      </c>
      <c r="H15" s="51">
        <v>72994</v>
      </c>
      <c r="I15" s="51">
        <v>72994</v>
      </c>
      <c r="J15" s="51">
        <v>0</v>
      </c>
      <c r="K15" s="51">
        <v>0</v>
      </c>
      <c r="L15" s="51">
        <v>369585</v>
      </c>
      <c r="M15" s="51">
        <v>79065</v>
      </c>
      <c r="N15" s="51">
        <v>5047</v>
      </c>
      <c r="O15" s="51">
        <v>45707</v>
      </c>
      <c r="P15" s="51">
        <v>456892</v>
      </c>
      <c r="Q15" s="51">
        <v>281958</v>
      </c>
      <c r="R15" s="51">
        <v>356589</v>
      </c>
      <c r="S15" s="51">
        <v>638547</v>
      </c>
      <c r="T15" s="51">
        <v>377630</v>
      </c>
      <c r="U15" s="51">
        <v>1016177</v>
      </c>
      <c r="V15" s="51">
        <v>0</v>
      </c>
      <c r="W15" s="51">
        <v>320960</v>
      </c>
      <c r="X15" s="51">
        <v>5638024</v>
      </c>
      <c r="Y15" s="53">
        <v>5638024</v>
      </c>
      <c r="Z15" s="197"/>
      <c r="AA15" s="197"/>
      <c r="AB15" s="197"/>
    </row>
    <row r="16" spans="1:28" s="16" customFormat="1" ht="23.25" customHeight="1">
      <c r="A16" s="17" t="s">
        <v>59</v>
      </c>
      <c r="B16" s="95">
        <v>744907</v>
      </c>
      <c r="C16" s="95">
        <v>496541</v>
      </c>
      <c r="D16" s="95">
        <v>193330</v>
      </c>
      <c r="E16" s="95">
        <v>89482</v>
      </c>
      <c r="F16" s="95">
        <v>264023</v>
      </c>
      <c r="G16" s="95">
        <v>1788283</v>
      </c>
      <c r="H16" s="95">
        <v>19894</v>
      </c>
      <c r="I16" s="95">
        <v>19894</v>
      </c>
      <c r="J16" s="95">
        <v>0</v>
      </c>
      <c r="K16" s="95">
        <v>0</v>
      </c>
      <c r="L16" s="95">
        <v>198008</v>
      </c>
      <c r="M16" s="95">
        <v>46219</v>
      </c>
      <c r="N16" s="95">
        <v>2667</v>
      </c>
      <c r="O16" s="95">
        <v>30935</v>
      </c>
      <c r="P16" s="95">
        <v>271141</v>
      </c>
      <c r="Q16" s="95">
        <v>89469</v>
      </c>
      <c r="R16" s="95">
        <v>291776</v>
      </c>
      <c r="S16" s="95">
        <v>381245</v>
      </c>
      <c r="T16" s="95">
        <v>285213</v>
      </c>
      <c r="U16" s="95">
        <v>666458</v>
      </c>
      <c r="V16" s="95">
        <v>0</v>
      </c>
      <c r="W16" s="95">
        <v>206090</v>
      </c>
      <c r="X16" s="95">
        <v>3229695</v>
      </c>
      <c r="Y16" s="199">
        <v>3229695</v>
      </c>
      <c r="Z16" s="197"/>
      <c r="AA16" s="197"/>
      <c r="AB16" s="197"/>
    </row>
    <row r="17" spans="1:28" s="16" customFormat="1" ht="23.25" customHeight="1">
      <c r="A17" s="17" t="s">
        <v>60</v>
      </c>
      <c r="B17" s="95">
        <v>596663</v>
      </c>
      <c r="C17" s="95">
        <v>359741</v>
      </c>
      <c r="D17" s="95">
        <v>147820</v>
      </c>
      <c r="E17" s="95">
        <v>167670</v>
      </c>
      <c r="F17" s="95">
        <v>211420</v>
      </c>
      <c r="G17" s="95">
        <v>1483314</v>
      </c>
      <c r="H17" s="95">
        <v>53100</v>
      </c>
      <c r="I17" s="95">
        <v>53100</v>
      </c>
      <c r="J17" s="95">
        <v>0</v>
      </c>
      <c r="K17" s="95">
        <v>0</v>
      </c>
      <c r="L17" s="95">
        <v>171577</v>
      </c>
      <c r="M17" s="95">
        <v>32846</v>
      </c>
      <c r="N17" s="95">
        <v>2380</v>
      </c>
      <c r="O17" s="95">
        <v>14772</v>
      </c>
      <c r="P17" s="95">
        <v>185751</v>
      </c>
      <c r="Q17" s="95">
        <v>192489</v>
      </c>
      <c r="R17" s="95">
        <v>64813</v>
      </c>
      <c r="S17" s="95">
        <v>257302</v>
      </c>
      <c r="T17" s="95">
        <v>92417</v>
      </c>
      <c r="U17" s="95">
        <v>349719</v>
      </c>
      <c r="V17" s="95">
        <v>0</v>
      </c>
      <c r="W17" s="95">
        <v>114870</v>
      </c>
      <c r="X17" s="95">
        <v>2408329</v>
      </c>
      <c r="Y17" s="199">
        <v>2408329</v>
      </c>
      <c r="Z17" s="197"/>
      <c r="AA17" s="197"/>
      <c r="AB17" s="197"/>
    </row>
    <row r="18" spans="1:28" s="16" customFormat="1" ht="23.25" customHeight="1">
      <c r="A18" s="17" t="s">
        <v>28</v>
      </c>
      <c r="B18" s="51">
        <v>699540</v>
      </c>
      <c r="C18" s="51">
        <v>506115</v>
      </c>
      <c r="D18" s="51">
        <v>107657</v>
      </c>
      <c r="E18" s="51">
        <v>96165</v>
      </c>
      <c r="F18" s="51">
        <v>258470</v>
      </c>
      <c r="G18" s="51">
        <v>1667947</v>
      </c>
      <c r="H18" s="51">
        <v>67049</v>
      </c>
      <c r="I18" s="51">
        <v>67049</v>
      </c>
      <c r="J18" s="51">
        <v>0</v>
      </c>
      <c r="K18" s="51">
        <v>0</v>
      </c>
      <c r="L18" s="51">
        <v>241905</v>
      </c>
      <c r="M18" s="51">
        <v>50832</v>
      </c>
      <c r="N18" s="51">
        <v>3557</v>
      </c>
      <c r="O18" s="51">
        <v>32591</v>
      </c>
      <c r="P18" s="51">
        <v>399116</v>
      </c>
      <c r="Q18" s="51">
        <v>253432</v>
      </c>
      <c r="R18" s="51">
        <v>209486</v>
      </c>
      <c r="S18" s="51">
        <v>462918</v>
      </c>
      <c r="T18" s="51">
        <v>176956</v>
      </c>
      <c r="U18" s="51">
        <v>639874</v>
      </c>
      <c r="V18" s="51">
        <v>0</v>
      </c>
      <c r="W18" s="51">
        <v>852532</v>
      </c>
      <c r="X18" s="51">
        <v>3955403</v>
      </c>
      <c r="Y18" s="53">
        <v>3955403</v>
      </c>
      <c r="Z18" s="197"/>
      <c r="AA18" s="197"/>
      <c r="AB18" s="197"/>
    </row>
    <row r="19" spans="1:28" s="16" customFormat="1" ht="23.25" customHeight="1">
      <c r="A19" s="17" t="s">
        <v>73</v>
      </c>
      <c r="B19" s="95">
        <v>406941</v>
      </c>
      <c r="C19" s="95">
        <v>292467</v>
      </c>
      <c r="D19" s="95">
        <v>55862</v>
      </c>
      <c r="E19" s="95">
        <v>49981</v>
      </c>
      <c r="F19" s="95">
        <v>152285</v>
      </c>
      <c r="G19" s="95">
        <v>957536</v>
      </c>
      <c r="H19" s="95">
        <v>24256</v>
      </c>
      <c r="I19" s="95">
        <v>24256</v>
      </c>
      <c r="J19" s="95">
        <v>0</v>
      </c>
      <c r="K19" s="95">
        <v>0</v>
      </c>
      <c r="L19" s="95">
        <v>110265</v>
      </c>
      <c r="M19" s="95">
        <v>24395</v>
      </c>
      <c r="N19" s="95">
        <v>2312</v>
      </c>
      <c r="O19" s="95">
        <v>21262</v>
      </c>
      <c r="P19" s="95">
        <v>226164</v>
      </c>
      <c r="Q19" s="95">
        <v>219426</v>
      </c>
      <c r="R19" s="95">
        <v>156043</v>
      </c>
      <c r="S19" s="95">
        <v>375469</v>
      </c>
      <c r="T19" s="95">
        <v>115317</v>
      </c>
      <c r="U19" s="95">
        <v>490786</v>
      </c>
      <c r="V19" s="95">
        <v>0</v>
      </c>
      <c r="W19" s="95">
        <v>681758</v>
      </c>
      <c r="X19" s="95">
        <v>2538734</v>
      </c>
      <c r="Y19" s="199">
        <v>2538734</v>
      </c>
      <c r="Z19" s="197"/>
      <c r="AA19" s="197"/>
      <c r="AB19" s="197"/>
    </row>
    <row r="20" spans="1:28" s="16" customFormat="1" ht="23.25" customHeight="1">
      <c r="A20" s="17" t="s">
        <v>72</v>
      </c>
      <c r="B20" s="95">
        <v>292599</v>
      </c>
      <c r="C20" s="95">
        <v>213648</v>
      </c>
      <c r="D20" s="95">
        <v>51795</v>
      </c>
      <c r="E20" s="95">
        <v>46184</v>
      </c>
      <c r="F20" s="95">
        <v>106185</v>
      </c>
      <c r="G20" s="95">
        <v>710411</v>
      </c>
      <c r="H20" s="95">
        <v>42793</v>
      </c>
      <c r="I20" s="95">
        <v>42793</v>
      </c>
      <c r="J20" s="95">
        <v>0</v>
      </c>
      <c r="K20" s="95">
        <v>0</v>
      </c>
      <c r="L20" s="95">
        <v>131640</v>
      </c>
      <c r="M20" s="95">
        <v>26437</v>
      </c>
      <c r="N20" s="95">
        <v>1245</v>
      </c>
      <c r="O20" s="95">
        <v>11329</v>
      </c>
      <c r="P20" s="95">
        <v>172952</v>
      </c>
      <c r="Q20" s="95">
        <v>34006</v>
      </c>
      <c r="R20" s="95">
        <v>53443</v>
      </c>
      <c r="S20" s="95">
        <v>87449</v>
      </c>
      <c r="T20" s="95">
        <v>61639</v>
      </c>
      <c r="U20" s="95">
        <v>149088</v>
      </c>
      <c r="V20" s="95">
        <v>0</v>
      </c>
      <c r="W20" s="95">
        <v>170774</v>
      </c>
      <c r="X20" s="95">
        <v>1416669</v>
      </c>
      <c r="Y20" s="199">
        <v>1416669</v>
      </c>
      <c r="Z20" s="197"/>
      <c r="AA20" s="197"/>
      <c r="AB20" s="197"/>
    </row>
    <row r="21" spans="1:28" s="16" customFormat="1" ht="23.25" customHeight="1">
      <c r="A21" s="17" t="s">
        <v>43</v>
      </c>
      <c r="B21" s="95">
        <v>15890</v>
      </c>
      <c r="C21" s="95">
        <v>7899</v>
      </c>
      <c r="D21" s="95">
        <v>0</v>
      </c>
      <c r="E21" s="95">
        <v>0</v>
      </c>
      <c r="F21" s="95">
        <v>4200</v>
      </c>
      <c r="G21" s="95">
        <v>27989</v>
      </c>
      <c r="H21" s="95">
        <v>93847</v>
      </c>
      <c r="I21" s="95">
        <v>93847</v>
      </c>
      <c r="J21" s="95">
        <v>0</v>
      </c>
      <c r="K21" s="95">
        <v>0</v>
      </c>
      <c r="L21" s="95">
        <v>301523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95">
        <v>0</v>
      </c>
      <c r="U21" s="95">
        <v>0</v>
      </c>
      <c r="V21" s="95">
        <v>0</v>
      </c>
      <c r="W21" s="95">
        <v>2520798</v>
      </c>
      <c r="X21" s="95">
        <v>2944157</v>
      </c>
      <c r="Y21" s="199">
        <v>2944157</v>
      </c>
      <c r="Z21" s="197"/>
      <c r="AA21" s="197"/>
      <c r="AB21" s="197"/>
    </row>
    <row r="22" spans="1:28" s="188" customFormat="1" ht="23.25" customHeight="1">
      <c r="A22" s="17" t="s">
        <v>61</v>
      </c>
      <c r="B22" s="51">
        <v>758757</v>
      </c>
      <c r="C22" s="51">
        <v>518352</v>
      </c>
      <c r="D22" s="51">
        <v>236149</v>
      </c>
      <c r="E22" s="51">
        <v>63081</v>
      </c>
      <c r="F22" s="51">
        <v>278966</v>
      </c>
      <c r="G22" s="51">
        <v>1855305</v>
      </c>
      <c r="H22" s="51">
        <v>30826</v>
      </c>
      <c r="I22" s="51">
        <v>28079</v>
      </c>
      <c r="J22" s="51">
        <v>1295</v>
      </c>
      <c r="K22" s="51">
        <v>1452</v>
      </c>
      <c r="L22" s="51">
        <v>162679</v>
      </c>
      <c r="M22" s="51">
        <v>41110</v>
      </c>
      <c r="N22" s="51">
        <v>2449</v>
      </c>
      <c r="O22" s="51">
        <v>31072</v>
      </c>
      <c r="P22" s="51">
        <v>303627</v>
      </c>
      <c r="Q22" s="51">
        <v>561997</v>
      </c>
      <c r="R22" s="51">
        <v>358712</v>
      </c>
      <c r="S22" s="51">
        <v>920709</v>
      </c>
      <c r="T22" s="51">
        <v>277104</v>
      </c>
      <c r="U22" s="51">
        <v>1197813</v>
      </c>
      <c r="V22" s="51">
        <v>2212</v>
      </c>
      <c r="W22" s="51">
        <v>422313</v>
      </c>
      <c r="X22" s="51">
        <v>4049406</v>
      </c>
      <c r="Y22" s="53">
        <v>4049406</v>
      </c>
      <c r="Z22" s="197"/>
      <c r="AA22" s="197"/>
      <c r="AB22" s="197"/>
    </row>
    <row r="23" spans="1:28" s="188" customFormat="1" ht="23.25" customHeight="1">
      <c r="A23" s="17" t="s">
        <v>63</v>
      </c>
      <c r="B23" s="51">
        <v>803817</v>
      </c>
      <c r="C23" s="51">
        <v>577884</v>
      </c>
      <c r="D23" s="51">
        <v>97088</v>
      </c>
      <c r="E23" s="51">
        <v>31548</v>
      </c>
      <c r="F23" s="51">
        <v>276127</v>
      </c>
      <c r="G23" s="51">
        <v>1786464</v>
      </c>
      <c r="H23" s="51">
        <v>176784</v>
      </c>
      <c r="I23" s="51">
        <v>176671</v>
      </c>
      <c r="J23" s="51">
        <v>113</v>
      </c>
      <c r="K23" s="51">
        <v>0</v>
      </c>
      <c r="L23" s="51">
        <v>327384</v>
      </c>
      <c r="M23" s="51">
        <v>71139</v>
      </c>
      <c r="N23" s="51">
        <v>4772</v>
      </c>
      <c r="O23" s="51">
        <v>23642</v>
      </c>
      <c r="P23" s="51">
        <v>174126</v>
      </c>
      <c r="Q23" s="51">
        <v>457324</v>
      </c>
      <c r="R23" s="51">
        <v>94631</v>
      </c>
      <c r="S23" s="51">
        <v>551955</v>
      </c>
      <c r="T23" s="51">
        <v>169031</v>
      </c>
      <c r="U23" s="51">
        <v>720986</v>
      </c>
      <c r="V23" s="51">
        <v>46818</v>
      </c>
      <c r="W23" s="51">
        <v>1161713</v>
      </c>
      <c r="X23" s="51">
        <v>4493828</v>
      </c>
      <c r="Y23" s="53">
        <v>4493828</v>
      </c>
      <c r="Z23" s="197"/>
      <c r="AA23" s="197"/>
      <c r="AB23" s="197"/>
    </row>
    <row r="24" spans="1:28" s="188" customFormat="1" ht="23.25" customHeight="1">
      <c r="A24" s="17" t="s">
        <v>236</v>
      </c>
      <c r="B24" s="95">
        <v>348125</v>
      </c>
      <c r="C24" s="95">
        <v>232610</v>
      </c>
      <c r="D24" s="95">
        <v>62214</v>
      </c>
      <c r="E24" s="95">
        <v>14024</v>
      </c>
      <c r="F24" s="95">
        <v>122135</v>
      </c>
      <c r="G24" s="95">
        <v>779108</v>
      </c>
      <c r="H24" s="95">
        <v>82892</v>
      </c>
      <c r="I24" s="95">
        <v>82832</v>
      </c>
      <c r="J24" s="95">
        <v>60</v>
      </c>
      <c r="K24" s="95">
        <v>0</v>
      </c>
      <c r="L24" s="95">
        <v>115805</v>
      </c>
      <c r="M24" s="95">
        <v>24732</v>
      </c>
      <c r="N24" s="95">
        <v>1920</v>
      </c>
      <c r="O24" s="95">
        <v>15267</v>
      </c>
      <c r="P24" s="95">
        <v>61633</v>
      </c>
      <c r="Q24" s="95">
        <v>190970</v>
      </c>
      <c r="R24" s="95">
        <v>44890</v>
      </c>
      <c r="S24" s="95">
        <v>235860</v>
      </c>
      <c r="T24" s="95">
        <v>71642</v>
      </c>
      <c r="U24" s="95">
        <v>307502</v>
      </c>
      <c r="V24" s="95">
        <v>27772</v>
      </c>
      <c r="W24" s="95">
        <v>769454</v>
      </c>
      <c r="X24" s="95">
        <v>2186085</v>
      </c>
      <c r="Y24" s="199">
        <v>2186085</v>
      </c>
      <c r="Z24" s="197"/>
      <c r="AA24" s="197"/>
      <c r="AB24" s="197"/>
    </row>
    <row r="25" spans="1:28" s="188" customFormat="1" ht="23.25" customHeight="1">
      <c r="A25" s="17" t="s">
        <v>237</v>
      </c>
      <c r="B25" s="95">
        <v>152664</v>
      </c>
      <c r="C25" s="95">
        <v>117910</v>
      </c>
      <c r="D25" s="95">
        <v>7817</v>
      </c>
      <c r="E25" s="95">
        <v>5789</v>
      </c>
      <c r="F25" s="95">
        <v>51239</v>
      </c>
      <c r="G25" s="95">
        <v>335419</v>
      </c>
      <c r="H25" s="95">
        <v>26569</v>
      </c>
      <c r="I25" s="95">
        <v>26553</v>
      </c>
      <c r="J25" s="95">
        <v>16</v>
      </c>
      <c r="K25" s="95">
        <v>0</v>
      </c>
      <c r="L25" s="95">
        <v>54699</v>
      </c>
      <c r="M25" s="95">
        <v>13366</v>
      </c>
      <c r="N25" s="95">
        <v>1157</v>
      </c>
      <c r="O25" s="95">
        <v>6118</v>
      </c>
      <c r="P25" s="95">
        <v>40044</v>
      </c>
      <c r="Q25" s="95">
        <v>80033</v>
      </c>
      <c r="R25" s="95">
        <v>8309</v>
      </c>
      <c r="S25" s="95">
        <v>88342</v>
      </c>
      <c r="T25" s="95">
        <v>33632</v>
      </c>
      <c r="U25" s="95">
        <v>121974</v>
      </c>
      <c r="V25" s="95">
        <v>0</v>
      </c>
      <c r="W25" s="95">
        <v>67713</v>
      </c>
      <c r="X25" s="95">
        <v>667059</v>
      </c>
      <c r="Y25" s="199">
        <v>667059</v>
      </c>
      <c r="Z25" s="197"/>
      <c r="AA25" s="197"/>
      <c r="AB25" s="197"/>
    </row>
    <row r="26" spans="1:28" s="188" customFormat="1" ht="23.25" customHeight="1">
      <c r="A26" s="189" t="s">
        <v>238</v>
      </c>
      <c r="B26" s="164">
        <v>303028</v>
      </c>
      <c r="C26" s="164">
        <v>227364</v>
      </c>
      <c r="D26" s="164">
        <v>27057</v>
      </c>
      <c r="E26" s="164">
        <v>11735</v>
      </c>
      <c r="F26" s="164">
        <v>102753</v>
      </c>
      <c r="G26" s="164">
        <v>671937</v>
      </c>
      <c r="H26" s="164">
        <v>67323</v>
      </c>
      <c r="I26" s="164">
        <v>67286</v>
      </c>
      <c r="J26" s="164">
        <v>37</v>
      </c>
      <c r="K26" s="164">
        <v>0</v>
      </c>
      <c r="L26" s="164">
        <v>156880</v>
      </c>
      <c r="M26" s="164">
        <v>33041</v>
      </c>
      <c r="N26" s="164">
        <v>1695</v>
      </c>
      <c r="O26" s="164">
        <v>2257</v>
      </c>
      <c r="P26" s="164">
        <v>72449</v>
      </c>
      <c r="Q26" s="164">
        <v>186321</v>
      </c>
      <c r="R26" s="164">
        <v>41432</v>
      </c>
      <c r="S26" s="164">
        <v>227753</v>
      </c>
      <c r="T26" s="164">
        <v>63757</v>
      </c>
      <c r="U26" s="164">
        <v>291510</v>
      </c>
      <c r="V26" s="164">
        <v>19046</v>
      </c>
      <c r="W26" s="164">
        <v>324546</v>
      </c>
      <c r="X26" s="164">
        <v>1640684</v>
      </c>
      <c r="Y26" s="200">
        <v>1640684</v>
      </c>
      <c r="Z26" s="197"/>
      <c r="AA26" s="197"/>
      <c r="AB26" s="197"/>
    </row>
    <row r="27" spans="1:28" s="16" customFormat="1" ht="23.25" customHeight="1" thickBot="1">
      <c r="A27" s="201" t="s">
        <v>10</v>
      </c>
      <c r="B27" s="169">
        <f aca="true" t="shared" si="0" ref="B27:Y27">B7+B11+B12+B15+B18+B21+B22+B23</f>
        <v>6136545</v>
      </c>
      <c r="C27" s="169">
        <f t="shared" si="0"/>
        <v>4627765</v>
      </c>
      <c r="D27" s="169">
        <f t="shared" si="0"/>
        <v>1434325</v>
      </c>
      <c r="E27" s="169">
        <f t="shared" si="0"/>
        <v>928093</v>
      </c>
      <c r="F27" s="169">
        <f t="shared" si="0"/>
        <v>2209376</v>
      </c>
      <c r="G27" s="169">
        <f t="shared" si="0"/>
        <v>15336104</v>
      </c>
      <c r="H27" s="169">
        <f t="shared" si="0"/>
        <v>681989</v>
      </c>
      <c r="I27" s="169">
        <f t="shared" si="0"/>
        <v>679129</v>
      </c>
      <c r="J27" s="169">
        <f t="shared" si="0"/>
        <v>1408</v>
      </c>
      <c r="K27" s="169">
        <f t="shared" si="0"/>
        <v>1452</v>
      </c>
      <c r="L27" s="169">
        <f t="shared" si="0"/>
        <v>2320379</v>
      </c>
      <c r="M27" s="169">
        <f t="shared" si="0"/>
        <v>458750</v>
      </c>
      <c r="N27" s="169">
        <f t="shared" si="0"/>
        <v>32615</v>
      </c>
      <c r="O27" s="169">
        <f t="shared" si="0"/>
        <v>237576</v>
      </c>
      <c r="P27" s="169">
        <f t="shared" si="0"/>
        <v>2647823</v>
      </c>
      <c r="Q27" s="169">
        <f t="shared" si="0"/>
        <v>2059455</v>
      </c>
      <c r="R27" s="169">
        <f t="shared" si="0"/>
        <v>1976127</v>
      </c>
      <c r="S27" s="169">
        <f t="shared" si="0"/>
        <v>4035582</v>
      </c>
      <c r="T27" s="169">
        <f t="shared" si="0"/>
        <v>2223643</v>
      </c>
      <c r="U27" s="169">
        <f t="shared" si="0"/>
        <v>6259225</v>
      </c>
      <c r="V27" s="169">
        <f t="shared" si="0"/>
        <v>138233</v>
      </c>
      <c r="W27" s="169">
        <f t="shared" si="0"/>
        <v>6159776</v>
      </c>
      <c r="X27" s="169">
        <f t="shared" si="0"/>
        <v>34272470</v>
      </c>
      <c r="Y27" s="202">
        <f t="shared" si="0"/>
        <v>34272470</v>
      </c>
      <c r="Z27" s="197"/>
      <c r="AA27" s="197"/>
      <c r="AB27" s="197"/>
    </row>
    <row r="28" spans="25:28" ht="14.25">
      <c r="Y28" s="204"/>
      <c r="Z28" s="204"/>
      <c r="AA28" s="204"/>
      <c r="AB28" s="204"/>
    </row>
    <row r="29" spans="26:28" s="518" customFormat="1" ht="18" customHeight="1">
      <c r="Z29" s="519"/>
      <c r="AA29" s="519"/>
      <c r="AB29" s="519"/>
    </row>
    <row r="30" spans="25:28" ht="14.25">
      <c r="Y30" s="204"/>
      <c r="Z30" s="204"/>
      <c r="AA30" s="204"/>
      <c r="AB30" s="204"/>
    </row>
    <row r="31" spans="25:28" ht="14.25">
      <c r="Y31" s="204"/>
      <c r="Z31" s="204"/>
      <c r="AA31" s="204"/>
      <c r="AB31" s="204"/>
    </row>
    <row r="32" spans="25:28" ht="14.25">
      <c r="Y32" s="204"/>
      <c r="Z32" s="204"/>
      <c r="AA32" s="204"/>
      <c r="AB32" s="204"/>
    </row>
    <row r="33" spans="25:28" ht="14.25">
      <c r="Y33" s="204"/>
      <c r="Z33" s="204"/>
      <c r="AA33" s="204"/>
      <c r="AB33" s="204"/>
    </row>
    <row r="34" spans="25:28" ht="14.25">
      <c r="Y34" s="204"/>
      <c r="Z34" s="204"/>
      <c r="AA34" s="204"/>
      <c r="AB34" s="204"/>
    </row>
    <row r="35" spans="25:28" ht="14.25">
      <c r="Y35" s="204"/>
      <c r="Z35" s="204"/>
      <c r="AA35" s="204"/>
      <c r="AB35" s="204"/>
    </row>
    <row r="36" spans="25:28" ht="14.25">
      <c r="Y36" s="204"/>
      <c r="Z36" s="204"/>
      <c r="AA36" s="204"/>
      <c r="AB36" s="204"/>
    </row>
    <row r="37" spans="25:28" ht="14.25">
      <c r="Y37" s="204"/>
      <c r="Z37" s="204"/>
      <c r="AA37" s="204"/>
      <c r="AB37" s="204"/>
    </row>
    <row r="38" spans="25:28" ht="14.25">
      <c r="Y38" s="204"/>
      <c r="Z38" s="204"/>
      <c r="AA38" s="204"/>
      <c r="AB38" s="204"/>
    </row>
    <row r="39" spans="25:28" ht="14.25">
      <c r="Y39" s="204"/>
      <c r="Z39" s="204"/>
      <c r="AA39" s="204"/>
      <c r="AB39" s="204"/>
    </row>
    <row r="40" spans="25:28" ht="14.25">
      <c r="Y40" s="204"/>
      <c r="Z40" s="204"/>
      <c r="AA40" s="204"/>
      <c r="AB40" s="204"/>
    </row>
    <row r="41" spans="25:28" ht="14.25">
      <c r="Y41" s="204"/>
      <c r="Z41" s="204"/>
      <c r="AA41" s="204"/>
      <c r="AB41" s="204"/>
    </row>
    <row r="42" spans="25:28" ht="14.25">
      <c r="Y42" s="204"/>
      <c r="Z42" s="204"/>
      <c r="AA42" s="204"/>
      <c r="AB42" s="204"/>
    </row>
    <row r="43" spans="25:28" ht="14.25">
      <c r="Y43" s="204"/>
      <c r="Z43" s="204"/>
      <c r="AA43" s="204"/>
      <c r="AB43" s="204"/>
    </row>
    <row r="44" spans="25:28" ht="14.25">
      <c r="Y44" s="204"/>
      <c r="Z44" s="204"/>
      <c r="AA44" s="204"/>
      <c r="AB44" s="204"/>
    </row>
    <row r="45" spans="25:28" ht="14.25">
      <c r="Y45" s="204"/>
      <c r="Z45" s="204"/>
      <c r="AA45" s="204"/>
      <c r="AB45" s="204"/>
    </row>
  </sheetData>
  <sheetProtection/>
  <printOptions/>
  <pageMargins left="0.7874015748031497" right="0.46" top="1" bottom="0.7874015748031497" header="0.5118110236220472" footer="0.5118110236220472"/>
  <pageSetup fitToWidth="2" horizontalDpi="300" verticalDpi="300" orientation="landscape" paperSize="9" scale="70" r:id="rId1"/>
  <colBreaks count="1" manualBreakCount="1">
    <brk id="13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J30"/>
  <sheetViews>
    <sheetView showGridLines="0" view="pageBreakPreview" zoomScale="75" zoomScaleSheetLayoutView="75" zoomScalePageLayoutView="0" workbookViewId="0" topLeftCell="A1">
      <selection activeCell="T12" sqref="T12"/>
    </sheetView>
  </sheetViews>
  <sheetFormatPr defaultColWidth="9.00390625" defaultRowHeight="12.75"/>
  <cols>
    <col min="1" max="1" width="20.00390625" style="203" customWidth="1"/>
    <col min="2" max="2" width="8.125" style="203" customWidth="1"/>
    <col min="3" max="3" width="7.375" style="203" customWidth="1"/>
    <col min="4" max="4" width="9.125" style="203" customWidth="1"/>
    <col min="5" max="5" width="6.875" style="203" customWidth="1"/>
    <col min="6" max="6" width="8.875" style="203" customWidth="1"/>
    <col min="7" max="7" width="8.125" style="203" customWidth="1"/>
    <col min="8" max="8" width="8.75390625" style="203" customWidth="1"/>
    <col min="9" max="9" width="8.375" style="203" customWidth="1"/>
    <col min="10" max="12" width="8.875" style="203" customWidth="1"/>
    <col min="13" max="14" width="8.375" style="203" customWidth="1"/>
    <col min="15" max="15" width="9.125" style="203" customWidth="1"/>
    <col min="16" max="16" width="6.875" style="203" customWidth="1"/>
    <col min="17" max="17" width="9.125" style="203" customWidth="1"/>
    <col min="18" max="18" width="8.25390625" style="203" customWidth="1"/>
    <col min="19" max="19" width="7.625" style="203" customWidth="1"/>
    <col min="20" max="22" width="8.125" style="203" customWidth="1"/>
    <col min="23" max="26" width="8.75390625" style="203" customWidth="1"/>
    <col min="27" max="16384" width="9.125" style="203" customWidth="1"/>
  </cols>
  <sheetData>
    <row r="1" ht="31.5" customHeight="1">
      <c r="B1" s="3" t="s">
        <v>104</v>
      </c>
    </row>
    <row r="2" spans="1:36" s="210" customFormat="1" ht="31.5" customHeight="1" thickBot="1">
      <c r="A2" s="205"/>
      <c r="B2" s="206" t="s">
        <v>280</v>
      </c>
      <c r="C2" s="207"/>
      <c r="D2" s="207"/>
      <c r="E2" s="207"/>
      <c r="F2" s="208"/>
      <c r="G2" s="209"/>
      <c r="H2" s="207"/>
      <c r="I2" s="207"/>
      <c r="J2" s="207"/>
      <c r="K2" s="209"/>
      <c r="L2" s="209"/>
      <c r="M2" s="209"/>
      <c r="N2" s="209"/>
      <c r="O2" s="209"/>
      <c r="P2" s="207"/>
      <c r="Q2" s="207"/>
      <c r="R2" s="207"/>
      <c r="S2" s="207"/>
      <c r="T2" s="207"/>
      <c r="U2" s="209"/>
      <c r="V2" s="209"/>
      <c r="W2" s="209"/>
      <c r="AB2" s="203"/>
      <c r="AC2" s="203"/>
      <c r="AD2" s="203"/>
      <c r="AE2" s="203"/>
      <c r="AF2" s="203"/>
      <c r="AG2" s="203"/>
      <c r="AH2" s="203"/>
      <c r="AI2" s="203"/>
      <c r="AJ2" s="203"/>
    </row>
    <row r="3" spans="1:36" s="16" customFormat="1" ht="15" thickBot="1">
      <c r="A3" s="176"/>
      <c r="B3" s="211"/>
      <c r="C3" s="212"/>
      <c r="D3" s="211" t="s">
        <v>265</v>
      </c>
      <c r="E3" s="211"/>
      <c r="F3" s="211"/>
      <c r="G3" s="211"/>
      <c r="H3" s="211"/>
      <c r="I3" s="211"/>
      <c r="J3" s="211"/>
      <c r="K3" s="211"/>
      <c r="L3" s="178"/>
      <c r="M3" s="213"/>
      <c r="N3" s="211" t="s">
        <v>266</v>
      </c>
      <c r="O3" s="213"/>
      <c r="P3" s="212"/>
      <c r="Q3" s="213"/>
      <c r="R3" s="211"/>
      <c r="S3" s="211"/>
      <c r="T3" s="211"/>
      <c r="U3" s="211"/>
      <c r="V3" s="211"/>
      <c r="W3" s="211"/>
      <c r="X3" s="211"/>
      <c r="Y3" s="211"/>
      <c r="Z3" s="211"/>
      <c r="AA3" s="180"/>
      <c r="AB3" s="203"/>
      <c r="AC3" s="203"/>
      <c r="AD3" s="203"/>
      <c r="AE3" s="203"/>
      <c r="AF3" s="203"/>
      <c r="AG3" s="203"/>
      <c r="AH3" s="203"/>
      <c r="AI3" s="203"/>
      <c r="AJ3" s="203"/>
    </row>
    <row r="4" spans="1:36" s="16" customFormat="1" ht="14.25">
      <c r="A4" s="214"/>
      <c r="B4" s="215" t="s">
        <v>711</v>
      </c>
      <c r="C4" s="215" t="s">
        <v>697</v>
      </c>
      <c r="D4" s="215" t="s">
        <v>698</v>
      </c>
      <c r="E4" s="215" t="s">
        <v>292</v>
      </c>
      <c r="F4" s="215" t="s">
        <v>293</v>
      </c>
      <c r="G4" s="215" t="s">
        <v>296</v>
      </c>
      <c r="H4" s="215" t="s">
        <v>297</v>
      </c>
      <c r="I4" s="215" t="s">
        <v>712</v>
      </c>
      <c r="J4" s="215" t="s">
        <v>704</v>
      </c>
      <c r="K4" s="215" t="s">
        <v>706</v>
      </c>
      <c r="L4" s="215" t="s">
        <v>708</v>
      </c>
      <c r="M4" s="217" t="s">
        <v>713</v>
      </c>
      <c r="N4" s="218"/>
      <c r="O4" s="219"/>
      <c r="P4" s="211" t="s">
        <v>714</v>
      </c>
      <c r="Q4" s="219"/>
      <c r="R4" s="178" t="s">
        <v>715</v>
      </c>
      <c r="S4" s="178" t="s">
        <v>716</v>
      </c>
      <c r="T4" s="178" t="s">
        <v>717</v>
      </c>
      <c r="U4" s="178" t="s">
        <v>296</v>
      </c>
      <c r="V4" s="178" t="s">
        <v>297</v>
      </c>
      <c r="W4" s="178" t="s">
        <v>712</v>
      </c>
      <c r="X4" s="218"/>
      <c r="Y4" s="296" t="s">
        <v>718</v>
      </c>
      <c r="Z4" s="178" t="s">
        <v>719</v>
      </c>
      <c r="AA4" s="220" t="s">
        <v>720</v>
      </c>
      <c r="AB4" s="210"/>
      <c r="AC4" s="210"/>
      <c r="AD4" s="210"/>
      <c r="AE4" s="210"/>
      <c r="AF4" s="210"/>
      <c r="AG4" s="210"/>
      <c r="AH4" s="210"/>
      <c r="AI4" s="210"/>
      <c r="AJ4" s="210"/>
    </row>
    <row r="5" spans="1:27" s="16" customFormat="1" ht="14.25">
      <c r="A5" s="17" t="s">
        <v>121</v>
      </c>
      <c r="B5" s="221"/>
      <c r="C5" s="221"/>
      <c r="D5" s="27"/>
      <c r="E5" s="27"/>
      <c r="F5" s="27"/>
      <c r="G5" s="27"/>
      <c r="H5" s="27"/>
      <c r="I5" s="28"/>
      <c r="J5" s="27"/>
      <c r="K5" s="27"/>
      <c r="L5" s="186"/>
      <c r="M5" s="222"/>
      <c r="N5" s="223"/>
      <c r="O5" s="224"/>
      <c r="P5" s="224"/>
      <c r="Q5" s="224" t="s">
        <v>281</v>
      </c>
      <c r="R5" s="31"/>
      <c r="S5" s="31"/>
      <c r="T5" s="31"/>
      <c r="U5" s="31"/>
      <c r="V5" s="31"/>
      <c r="W5" s="181"/>
      <c r="X5" s="223"/>
      <c r="Y5" s="224"/>
      <c r="Z5" s="31"/>
      <c r="AA5" s="187"/>
    </row>
    <row r="6" spans="1:27" s="16" customFormat="1" ht="21.75" customHeight="1">
      <c r="A6" s="17"/>
      <c r="B6" s="225" t="s">
        <v>125</v>
      </c>
      <c r="C6" s="183" t="s">
        <v>282</v>
      </c>
      <c r="D6" s="182" t="s">
        <v>267</v>
      </c>
      <c r="E6" s="182" t="s">
        <v>268</v>
      </c>
      <c r="F6" s="182" t="s">
        <v>269</v>
      </c>
      <c r="G6" s="27"/>
      <c r="H6" s="182"/>
      <c r="I6" s="226" t="s">
        <v>270</v>
      </c>
      <c r="J6" s="226" t="s">
        <v>271</v>
      </c>
      <c r="K6" s="182"/>
      <c r="L6" s="183" t="s">
        <v>272</v>
      </c>
      <c r="M6" s="225" t="s">
        <v>125</v>
      </c>
      <c r="N6" s="227" t="s">
        <v>273</v>
      </c>
      <c r="O6" s="183" t="s">
        <v>273</v>
      </c>
      <c r="P6" s="183" t="s">
        <v>274</v>
      </c>
      <c r="Q6" s="545" t="s">
        <v>283</v>
      </c>
      <c r="R6" s="182" t="s">
        <v>267</v>
      </c>
      <c r="S6" s="182" t="s">
        <v>268</v>
      </c>
      <c r="T6" s="182" t="s">
        <v>269</v>
      </c>
      <c r="U6" s="182"/>
      <c r="V6" s="182"/>
      <c r="W6" s="228" t="s">
        <v>270</v>
      </c>
      <c r="X6" s="229" t="s">
        <v>273</v>
      </c>
      <c r="Y6" s="183" t="s">
        <v>271</v>
      </c>
      <c r="Z6" s="182"/>
      <c r="AA6" s="230" t="s">
        <v>272</v>
      </c>
    </row>
    <row r="7" spans="1:27" s="16" customFormat="1" ht="14.25">
      <c r="A7" s="189"/>
      <c r="B7" s="231" t="s">
        <v>275</v>
      </c>
      <c r="C7" s="61" t="s">
        <v>284</v>
      </c>
      <c r="D7" s="41" t="s">
        <v>276</v>
      </c>
      <c r="E7" s="41" t="s">
        <v>277</v>
      </c>
      <c r="F7" s="41" t="s">
        <v>278</v>
      </c>
      <c r="G7" s="42" t="s">
        <v>223</v>
      </c>
      <c r="H7" s="41" t="s">
        <v>224</v>
      </c>
      <c r="I7" s="41" t="s">
        <v>137</v>
      </c>
      <c r="J7" s="41" t="s">
        <v>137</v>
      </c>
      <c r="K7" s="41" t="s">
        <v>144</v>
      </c>
      <c r="L7" s="61" t="s">
        <v>279</v>
      </c>
      <c r="M7" s="232" t="s">
        <v>275</v>
      </c>
      <c r="N7" s="233" t="s">
        <v>213</v>
      </c>
      <c r="O7" s="61" t="s">
        <v>214</v>
      </c>
      <c r="P7" s="61" t="s">
        <v>229</v>
      </c>
      <c r="Q7" s="546"/>
      <c r="R7" s="41" t="s">
        <v>276</v>
      </c>
      <c r="S7" s="41" t="s">
        <v>277</v>
      </c>
      <c r="T7" s="41" t="s">
        <v>278</v>
      </c>
      <c r="U7" s="42" t="s">
        <v>223</v>
      </c>
      <c r="V7" s="41" t="s">
        <v>224</v>
      </c>
      <c r="W7" s="232" t="s">
        <v>137</v>
      </c>
      <c r="X7" s="233" t="s">
        <v>225</v>
      </c>
      <c r="Y7" s="61" t="s">
        <v>137</v>
      </c>
      <c r="Z7" s="41" t="s">
        <v>144</v>
      </c>
      <c r="AA7" s="234" t="s">
        <v>279</v>
      </c>
    </row>
    <row r="8" spans="1:27" s="16" customFormat="1" ht="26.25" customHeight="1">
      <c r="A8" s="17" t="s">
        <v>23</v>
      </c>
      <c r="B8" s="161">
        <v>52.79228625751764</v>
      </c>
      <c r="C8" s="161">
        <v>1.7183190054839523</v>
      </c>
      <c r="D8" s="161">
        <v>7.191140234884484</v>
      </c>
      <c r="E8" s="161">
        <v>1.8138135588186832</v>
      </c>
      <c r="F8" s="161">
        <v>0.11065137140605776</v>
      </c>
      <c r="G8" s="161">
        <v>0.7094556766463351</v>
      </c>
      <c r="H8" s="161">
        <v>9.860335091069599</v>
      </c>
      <c r="I8" s="161">
        <v>18.87805888896784</v>
      </c>
      <c r="J8" s="161">
        <v>0.7896614222022967</v>
      </c>
      <c r="K8" s="161">
        <v>6.136278493003116</v>
      </c>
      <c r="L8" s="161">
        <v>100</v>
      </c>
      <c r="M8" s="161">
        <v>64.56924736589971</v>
      </c>
      <c r="N8" s="161">
        <v>23.442143963447013</v>
      </c>
      <c r="O8" s="161">
        <v>20.732068739184754</v>
      </c>
      <c r="P8" s="161">
        <v>2.101643493471941</v>
      </c>
      <c r="Q8" s="161">
        <v>2.101643493471941</v>
      </c>
      <c r="R8" s="161">
        <v>8.795347684019085</v>
      </c>
      <c r="S8" s="161">
        <v>2.218441076480354</v>
      </c>
      <c r="T8" s="161">
        <v>0.13533560067549413</v>
      </c>
      <c r="U8" s="161">
        <v>0.8677218269552731</v>
      </c>
      <c r="V8" s="161">
        <v>12.059989455661649</v>
      </c>
      <c r="W8" s="161">
        <v>23.08939696689511</v>
      </c>
      <c r="X8" s="161">
        <v>11.845349345445197</v>
      </c>
      <c r="Y8" s="161">
        <v>0.9658199581804923</v>
      </c>
      <c r="Z8" s="161">
        <v>7.505166228036721</v>
      </c>
      <c r="AA8" s="162">
        <v>122.30810965627583</v>
      </c>
    </row>
    <row r="9" spans="1:27" s="16" customFormat="1" ht="26.25" customHeight="1">
      <c r="A9" s="17" t="s">
        <v>56</v>
      </c>
      <c r="B9" s="161">
        <v>52.5633209049863</v>
      </c>
      <c r="C9" s="161">
        <v>1.7321858932955725</v>
      </c>
      <c r="D9" s="161">
        <v>5.8148003437904645</v>
      </c>
      <c r="E9" s="161">
        <v>1.8702719826174286</v>
      </c>
      <c r="F9" s="161">
        <v>0.11193983872243027</v>
      </c>
      <c r="G9" s="161">
        <v>0.7755694157923867</v>
      </c>
      <c r="H9" s="161">
        <v>10.131242112483557</v>
      </c>
      <c r="I9" s="161">
        <v>20.53657702580174</v>
      </c>
      <c r="J9" s="161">
        <v>0.8708357250456693</v>
      </c>
      <c r="K9" s="161">
        <v>5.593256757464453</v>
      </c>
      <c r="L9" s="161">
        <v>100</v>
      </c>
      <c r="M9" s="161">
        <v>62.46576859486231</v>
      </c>
      <c r="N9" s="161">
        <v>23.211245580024496</v>
      </c>
      <c r="O9" s="161">
        <v>20.937790632313714</v>
      </c>
      <c r="P9" s="161">
        <v>2.0585138326680905</v>
      </c>
      <c r="Q9" s="161">
        <v>2.0585138326680905</v>
      </c>
      <c r="R9" s="161">
        <v>6.910255410937789</v>
      </c>
      <c r="S9" s="161">
        <v>2.2226140750660224</v>
      </c>
      <c r="T9" s="161">
        <v>0.13302827792827332</v>
      </c>
      <c r="U9" s="161">
        <v>0.9216795823024951</v>
      </c>
      <c r="V9" s="161">
        <v>12.039875230122448</v>
      </c>
      <c r="W9" s="161">
        <v>24.40547983151887</v>
      </c>
      <c r="X9" s="161">
        <v>12.289579726130455</v>
      </c>
      <c r="Y9" s="161">
        <v>1.0348931906941525</v>
      </c>
      <c r="Z9" s="161">
        <v>6.646975044346573</v>
      </c>
      <c r="AA9" s="162">
        <v>118.83908307044702</v>
      </c>
    </row>
    <row r="10" spans="1:27" s="16" customFormat="1" ht="26.25" customHeight="1">
      <c r="A10" s="17" t="s">
        <v>57</v>
      </c>
      <c r="B10" s="161">
        <v>0</v>
      </c>
      <c r="C10" s="161">
        <v>3.4928556342006116</v>
      </c>
      <c r="D10" s="161">
        <v>56.044344678196545</v>
      </c>
      <c r="E10" s="161">
        <v>0</v>
      </c>
      <c r="F10" s="161">
        <v>0.010806190965041972</v>
      </c>
      <c r="G10" s="161">
        <v>0.12328881510116067</v>
      </c>
      <c r="H10" s="161">
        <v>9.680873533182375</v>
      </c>
      <c r="I10" s="161">
        <v>0</v>
      </c>
      <c r="J10" s="161">
        <v>0</v>
      </c>
      <c r="K10" s="161">
        <v>30.647831148354264</v>
      </c>
      <c r="L10" s="161">
        <v>100</v>
      </c>
      <c r="M10" s="161">
        <v>0</v>
      </c>
      <c r="N10" s="161">
        <v>0</v>
      </c>
      <c r="O10" s="161">
        <v>0</v>
      </c>
      <c r="P10" s="161">
        <v>13.058728468064789</v>
      </c>
      <c r="Q10" s="161">
        <v>13.058728468064789</v>
      </c>
      <c r="R10" s="161">
        <v>209.53281668931572</v>
      </c>
      <c r="S10" s="161">
        <v>0</v>
      </c>
      <c r="T10" s="161">
        <v>0.0404010724648327</v>
      </c>
      <c r="U10" s="161">
        <v>0.4609395085760458</v>
      </c>
      <c r="V10" s="161">
        <v>36.1938516913358</v>
      </c>
      <c r="W10" s="161">
        <v>0</v>
      </c>
      <c r="X10" s="161">
        <v>0</v>
      </c>
      <c r="Y10" s="161">
        <v>0</v>
      </c>
      <c r="Z10" s="161">
        <v>114.58295074741984</v>
      </c>
      <c r="AA10" s="162">
        <v>373.86968817717707</v>
      </c>
    </row>
    <row r="11" spans="1:27" s="16" customFormat="1" ht="26.25" customHeight="1">
      <c r="A11" s="235" t="s">
        <v>58</v>
      </c>
      <c r="B11" s="161">
        <v>64.21335734511806</v>
      </c>
      <c r="C11" s="161">
        <v>1.2906030500191845</v>
      </c>
      <c r="D11" s="161">
        <v>7.899190604781638</v>
      </c>
      <c r="E11" s="161">
        <v>1.7494821091849633</v>
      </c>
      <c r="F11" s="161">
        <v>0.12002854437365058</v>
      </c>
      <c r="G11" s="161">
        <v>0.34878454010475385</v>
      </c>
      <c r="H11" s="161">
        <v>7.970095849673591</v>
      </c>
      <c r="I11" s="161">
        <v>10.604708727998185</v>
      </c>
      <c r="J11" s="161">
        <v>0.3598122195802373</v>
      </c>
      <c r="K11" s="161">
        <v>5.443937009165733</v>
      </c>
      <c r="L11" s="161">
        <v>100</v>
      </c>
      <c r="M11" s="161">
        <v>85.59276941579503</v>
      </c>
      <c r="N11" s="161">
        <v>26.83176014674976</v>
      </c>
      <c r="O11" s="161">
        <v>20.465153006061932</v>
      </c>
      <c r="P11" s="161">
        <v>1.7203007884155155</v>
      </c>
      <c r="Q11" s="161">
        <v>1.7203007884155155</v>
      </c>
      <c r="R11" s="161">
        <v>10.529173803710048</v>
      </c>
      <c r="S11" s="161">
        <v>2.3319605913723773</v>
      </c>
      <c r="T11" s="161">
        <v>0.1599912533255585</v>
      </c>
      <c r="U11" s="161">
        <v>0.46491004288300114</v>
      </c>
      <c r="V11" s="161">
        <v>10.623686480313909</v>
      </c>
      <c r="W11" s="161">
        <v>14.135476268571498</v>
      </c>
      <c r="X11" s="161">
        <v>9.091074747621999</v>
      </c>
      <c r="Y11" s="161">
        <v>0.47960931520828015</v>
      </c>
      <c r="Z11" s="161">
        <v>7.256459783519807</v>
      </c>
      <c r="AA11" s="162">
        <v>133.29433774311502</v>
      </c>
    </row>
    <row r="12" spans="1:27" s="16" customFormat="1" ht="26.25" customHeight="1">
      <c r="A12" s="17" t="s">
        <v>26</v>
      </c>
      <c r="B12" s="161">
        <v>48.43690415878085</v>
      </c>
      <c r="C12" s="161">
        <v>2.7995874967993415</v>
      </c>
      <c r="D12" s="161">
        <v>8.75774520175306</v>
      </c>
      <c r="E12" s="161">
        <v>1.3660449102288734</v>
      </c>
      <c r="F12" s="161">
        <v>0.1589562447487669</v>
      </c>
      <c r="G12" s="161">
        <v>0.49014118916497856</v>
      </c>
      <c r="H12" s="161">
        <v>12.128204867193231</v>
      </c>
      <c r="I12" s="161">
        <v>18.664242910199118</v>
      </c>
      <c r="J12" s="161">
        <v>0.007008169411337261</v>
      </c>
      <c r="K12" s="161">
        <v>7.191164851720447</v>
      </c>
      <c r="L12" s="161">
        <v>100</v>
      </c>
      <c r="M12" s="161">
        <v>57.20039374028768</v>
      </c>
      <c r="N12" s="161">
        <v>23.206403411799357</v>
      </c>
      <c r="O12" s="161">
        <v>18.818344524601137</v>
      </c>
      <c r="P12" s="161">
        <v>3.306105332462259</v>
      </c>
      <c r="Q12" s="161">
        <v>3.306105332462259</v>
      </c>
      <c r="R12" s="161">
        <v>10.342247972232894</v>
      </c>
      <c r="S12" s="161">
        <v>1.6131977897650644</v>
      </c>
      <c r="T12" s="161">
        <v>0.18771554344805713</v>
      </c>
      <c r="U12" s="161">
        <v>0.5788204158685288</v>
      </c>
      <c r="V12" s="161">
        <v>14.322511023664642</v>
      </c>
      <c r="W12" s="161">
        <v>22.04108751104447</v>
      </c>
      <c r="X12" s="161">
        <v>8.522239437186265</v>
      </c>
      <c r="Y12" s="161">
        <v>0.00827612863970498</v>
      </c>
      <c r="Z12" s="161">
        <v>8.492232691447892</v>
      </c>
      <c r="AA12" s="162">
        <v>118.09258814886121</v>
      </c>
    </row>
    <row r="13" spans="1:27" s="16" customFormat="1" ht="26.25" customHeight="1">
      <c r="A13" s="17" t="s">
        <v>148</v>
      </c>
      <c r="B13" s="161">
        <v>44.63319084633139</v>
      </c>
      <c r="C13" s="161">
        <v>0.8254240972085658</v>
      </c>
      <c r="D13" s="161">
        <v>2.5762158833331608</v>
      </c>
      <c r="E13" s="161">
        <v>1.0872827763230073</v>
      </c>
      <c r="F13" s="161">
        <v>0.17271805168862622</v>
      </c>
      <c r="G13" s="161">
        <v>1.7817775339743522</v>
      </c>
      <c r="H13" s="161">
        <v>6.974962998230125</v>
      </c>
      <c r="I13" s="161">
        <v>31.78393812683068</v>
      </c>
      <c r="J13" s="161">
        <v>1.1146459732759244</v>
      </c>
      <c r="K13" s="161">
        <v>9.049843712804165</v>
      </c>
      <c r="L13" s="161">
        <v>100</v>
      </c>
      <c r="M13" s="161">
        <v>48.46663604012919</v>
      </c>
      <c r="N13" s="161">
        <v>19.14228836430407</v>
      </c>
      <c r="O13" s="161">
        <v>14.971108498021216</v>
      </c>
      <c r="P13" s="161">
        <v>0.8963179315567131</v>
      </c>
      <c r="Q13" s="161">
        <v>0.8963179315567131</v>
      </c>
      <c r="R13" s="161">
        <v>2.797481318514585</v>
      </c>
      <c r="S13" s="161">
        <v>1.18066706846436</v>
      </c>
      <c r="T13" s="161">
        <v>0.18755241984768214</v>
      </c>
      <c r="U13" s="161">
        <v>1.93481043156725</v>
      </c>
      <c r="V13" s="161">
        <v>7.574027010358233</v>
      </c>
      <c r="W13" s="161">
        <v>34.51378966874169</v>
      </c>
      <c r="X13" s="161">
        <v>27.86038513573316</v>
      </c>
      <c r="Y13" s="161">
        <v>1.2103804293615772</v>
      </c>
      <c r="Z13" s="161">
        <v>9.82711460085052</v>
      </c>
      <c r="AA13" s="162">
        <v>108.58877691939179</v>
      </c>
    </row>
    <row r="14" spans="1:27" s="16" customFormat="1" ht="26.25" customHeight="1">
      <c r="A14" s="17" t="s">
        <v>67</v>
      </c>
      <c r="B14" s="161">
        <v>43.410169799305784</v>
      </c>
      <c r="C14" s="161">
        <v>1.1772702789253284</v>
      </c>
      <c r="D14" s="161">
        <v>2.351227759775515</v>
      </c>
      <c r="E14" s="161">
        <v>1.1316272832233771</v>
      </c>
      <c r="F14" s="161">
        <v>0.23030081433484534</v>
      </c>
      <c r="G14" s="161">
        <v>1.9186008704070203</v>
      </c>
      <c r="H14" s="161">
        <v>6.96117032567259</v>
      </c>
      <c r="I14" s="161">
        <v>32.74430965582482</v>
      </c>
      <c r="J14" s="161">
        <v>1.2609491043789056</v>
      </c>
      <c r="K14" s="161">
        <v>8.814374108151815</v>
      </c>
      <c r="L14" s="161">
        <v>100</v>
      </c>
      <c r="M14" s="161">
        <v>46.42668745226791</v>
      </c>
      <c r="N14" s="161">
        <v>18.341849656066536</v>
      </c>
      <c r="O14" s="161">
        <v>13.485314920230007</v>
      </c>
      <c r="P14" s="161">
        <v>1.25907729776686</v>
      </c>
      <c r="Q14" s="161">
        <v>1.25907729776686</v>
      </c>
      <c r="R14" s="161">
        <v>2.5146115953211403</v>
      </c>
      <c r="S14" s="161">
        <v>1.2102626281713131</v>
      </c>
      <c r="T14" s="161">
        <v>0.24630412588935868</v>
      </c>
      <c r="U14" s="161">
        <v>2.0519220120042094</v>
      </c>
      <c r="V14" s="161">
        <v>7.444893224471372</v>
      </c>
      <c r="W14" s="161">
        <v>35.019670212291324</v>
      </c>
      <c r="X14" s="161">
        <v>28.717722611952247</v>
      </c>
      <c r="Y14" s="161">
        <v>1.3485708586920293</v>
      </c>
      <c r="Z14" s="161">
        <v>9.42687378783465</v>
      </c>
      <c r="AA14" s="162">
        <v>106.94887319471016</v>
      </c>
    </row>
    <row r="15" spans="1:27" s="16" customFormat="1" ht="26.25" customHeight="1">
      <c r="A15" s="17" t="s">
        <v>68</v>
      </c>
      <c r="B15" s="161">
        <v>45.99706369697791</v>
      </c>
      <c r="C15" s="161">
        <v>0.43305680638050714</v>
      </c>
      <c r="D15" s="161">
        <v>2.8271152396316075</v>
      </c>
      <c r="E15" s="161">
        <v>1.037831240567503</v>
      </c>
      <c r="F15" s="161">
        <v>0.1085036484864904</v>
      </c>
      <c r="G15" s="161">
        <v>1.6291966488381355</v>
      </c>
      <c r="H15" s="161">
        <v>6.990344133072268</v>
      </c>
      <c r="I15" s="161">
        <v>30.71296338104484</v>
      </c>
      <c r="J15" s="161">
        <v>0.9514935328815313</v>
      </c>
      <c r="K15" s="161">
        <v>9.312431672119214</v>
      </c>
      <c r="L15" s="161">
        <v>100</v>
      </c>
      <c r="M15" s="161">
        <v>50.81658443380255</v>
      </c>
      <c r="N15" s="161">
        <v>20.06436535577807</v>
      </c>
      <c r="O15" s="161">
        <v>16.682689982102257</v>
      </c>
      <c r="P15" s="161">
        <v>0.47843201277028</v>
      </c>
      <c r="Q15" s="161">
        <v>0.47843201277028</v>
      </c>
      <c r="R15" s="161">
        <v>3.1233372031151743</v>
      </c>
      <c r="S15" s="161">
        <v>1.1465740337638466</v>
      </c>
      <c r="T15" s="161">
        <v>0.11987253906061046</v>
      </c>
      <c r="U15" s="161">
        <v>1.7999020461471484</v>
      </c>
      <c r="V15" s="161">
        <v>7.722784549896</v>
      </c>
      <c r="W15" s="161">
        <v>33.93103323175156</v>
      </c>
      <c r="X15" s="161">
        <v>26.872762782373144</v>
      </c>
      <c r="Y15" s="161">
        <v>1.0511899579161224</v>
      </c>
      <c r="Z15" s="161">
        <v>10.288177816475596</v>
      </c>
      <c r="AA15" s="162">
        <v>110.47788782469887</v>
      </c>
    </row>
    <row r="16" spans="1:27" s="16" customFormat="1" ht="26.25" customHeight="1">
      <c r="A16" s="17" t="s">
        <v>27</v>
      </c>
      <c r="B16" s="161">
        <v>58.02736916338065</v>
      </c>
      <c r="C16" s="161">
        <v>1.2946734529686288</v>
      </c>
      <c r="D16" s="161">
        <v>6.555222184226246</v>
      </c>
      <c r="E16" s="161">
        <v>1.4023530229740064</v>
      </c>
      <c r="F16" s="161">
        <v>0.08951717835894278</v>
      </c>
      <c r="G16" s="161">
        <v>0.8106918310386759</v>
      </c>
      <c r="H16" s="161">
        <v>8.103761175901344</v>
      </c>
      <c r="I16" s="161">
        <v>18.02363735947204</v>
      </c>
      <c r="J16" s="161">
        <v>0</v>
      </c>
      <c r="K16" s="161">
        <v>5.692774631679468</v>
      </c>
      <c r="L16" s="161">
        <v>100</v>
      </c>
      <c r="M16" s="161">
        <v>66.49075203353237</v>
      </c>
      <c r="N16" s="161">
        <v>27.265582590284204</v>
      </c>
      <c r="O16" s="161">
        <v>17.40276511219969</v>
      </c>
      <c r="P16" s="161">
        <v>1.4835036081570139</v>
      </c>
      <c r="Q16" s="161">
        <v>1.4835036081570139</v>
      </c>
      <c r="R16" s="161">
        <v>7.5113116286367365</v>
      </c>
      <c r="S16" s="161">
        <v>1.6068884124576583</v>
      </c>
      <c r="T16" s="161">
        <v>0.10257339932553977</v>
      </c>
      <c r="U16" s="161">
        <v>0.928932507028422</v>
      </c>
      <c r="V16" s="161">
        <v>9.285707462778783</v>
      </c>
      <c r="W16" s="161">
        <v>20.652413157604325</v>
      </c>
      <c r="X16" s="161">
        <v>12.977597863904386</v>
      </c>
      <c r="Y16" s="161">
        <v>0</v>
      </c>
      <c r="Z16" s="161">
        <v>6.523074746884336</v>
      </c>
      <c r="AA16" s="162">
        <v>114.58515695640519</v>
      </c>
    </row>
    <row r="17" spans="1:27" s="16" customFormat="1" ht="26.25" customHeight="1">
      <c r="A17" s="17" t="s">
        <v>59</v>
      </c>
      <c r="B17" s="161">
        <v>55.3700272007109</v>
      </c>
      <c r="C17" s="161">
        <v>0.61597147718283</v>
      </c>
      <c r="D17" s="161">
        <v>6.130857557757001</v>
      </c>
      <c r="E17" s="161">
        <v>1.431063923992823</v>
      </c>
      <c r="F17" s="161">
        <v>0.08257745700445399</v>
      </c>
      <c r="G17" s="161">
        <v>0.9578303833643733</v>
      </c>
      <c r="H17" s="161">
        <v>8.395250944748653</v>
      </c>
      <c r="I17" s="161">
        <v>20.635323149709183</v>
      </c>
      <c r="J17" s="161">
        <v>0</v>
      </c>
      <c r="K17" s="161">
        <v>6.38109790552978</v>
      </c>
      <c r="L17" s="161">
        <v>100</v>
      </c>
      <c r="M17" s="161">
        <v>57.582176049283575</v>
      </c>
      <c r="N17" s="161">
        <v>23.985781900484252</v>
      </c>
      <c r="O17" s="161">
        <v>15.988471219425177</v>
      </c>
      <c r="P17" s="161">
        <v>0.640580831067816</v>
      </c>
      <c r="Q17" s="161">
        <v>0.640580831067816</v>
      </c>
      <c r="R17" s="161">
        <v>6.375798190312462</v>
      </c>
      <c r="S17" s="161">
        <v>1.4882379325989439</v>
      </c>
      <c r="T17" s="161">
        <v>0.08587659980184305</v>
      </c>
      <c r="U17" s="161">
        <v>0.9960977183614603</v>
      </c>
      <c r="V17" s="161">
        <v>8.730658847720857</v>
      </c>
      <c r="W17" s="161">
        <v>21.45974763807151</v>
      </c>
      <c r="X17" s="161">
        <v>12.275974612468561</v>
      </c>
      <c r="Y17" s="161">
        <v>0</v>
      </c>
      <c r="Z17" s="161">
        <v>6.63603616541501</v>
      </c>
      <c r="AA17" s="162">
        <v>103.99520997263348</v>
      </c>
    </row>
    <row r="18" spans="1:27" s="16" customFormat="1" ht="26.25" customHeight="1">
      <c r="A18" s="17" t="s">
        <v>60</v>
      </c>
      <c r="B18" s="161">
        <v>61.591003554746884</v>
      </c>
      <c r="C18" s="161">
        <v>2.204848257858457</v>
      </c>
      <c r="D18" s="161">
        <v>7.124317317110744</v>
      </c>
      <c r="E18" s="161">
        <v>1.3638502048515795</v>
      </c>
      <c r="F18" s="161">
        <v>0.09882370722604761</v>
      </c>
      <c r="G18" s="161">
        <v>0.613371345858477</v>
      </c>
      <c r="H18" s="161">
        <v>7.712858168464525</v>
      </c>
      <c r="I18" s="161">
        <v>14.521230280414347</v>
      </c>
      <c r="J18" s="161">
        <v>0</v>
      </c>
      <c r="K18" s="161">
        <v>4.769697163468944</v>
      </c>
      <c r="L18" s="161">
        <v>100</v>
      </c>
      <c r="M18" s="161">
        <v>81.73609733518482</v>
      </c>
      <c r="N18" s="161">
        <v>32.87834203971875</v>
      </c>
      <c r="O18" s="161">
        <v>19.82306200268906</v>
      </c>
      <c r="P18" s="161">
        <v>2.926006744693513</v>
      </c>
      <c r="Q18" s="161">
        <v>2.926006744693513</v>
      </c>
      <c r="R18" s="161">
        <v>9.454528422491128</v>
      </c>
      <c r="S18" s="161">
        <v>1.8099363001168198</v>
      </c>
      <c r="T18" s="161">
        <v>0.13114681831206332</v>
      </c>
      <c r="U18" s="161">
        <v>0.8139919328175627</v>
      </c>
      <c r="V18" s="161">
        <v>10.235568339615156</v>
      </c>
      <c r="W18" s="161">
        <v>19.27081266944389</v>
      </c>
      <c r="X18" s="161">
        <v>14.178293548458198</v>
      </c>
      <c r="Y18" s="161">
        <v>0</v>
      </c>
      <c r="Z18" s="161">
        <v>6.329762613238114</v>
      </c>
      <c r="AA18" s="162">
        <v>132.70785117591305</v>
      </c>
    </row>
    <row r="19" spans="1:27" s="16" customFormat="1" ht="26.25" customHeight="1">
      <c r="A19" s="17" t="s">
        <v>28</v>
      </c>
      <c r="B19" s="161">
        <v>42.168825780837</v>
      </c>
      <c r="C19" s="161">
        <v>1.6951243653301573</v>
      </c>
      <c r="D19" s="161">
        <v>6.1158117137495225</v>
      </c>
      <c r="E19" s="161">
        <v>1.2851282157595572</v>
      </c>
      <c r="F19" s="161">
        <v>0.08992762557949216</v>
      </c>
      <c r="G19" s="161">
        <v>0.8239615533486727</v>
      </c>
      <c r="H19" s="161">
        <v>10.090400396622039</v>
      </c>
      <c r="I19" s="161">
        <v>16.17721380097047</v>
      </c>
      <c r="J19" s="161">
        <v>0</v>
      </c>
      <c r="K19" s="161">
        <v>21.553606547803096</v>
      </c>
      <c r="L19" s="161">
        <v>100</v>
      </c>
      <c r="M19" s="161">
        <v>53.46947110344876</v>
      </c>
      <c r="N19" s="161">
        <v>22.425193255964697</v>
      </c>
      <c r="O19" s="161">
        <v>16.224557115736875</v>
      </c>
      <c r="P19" s="161">
        <v>2.1493935766634884</v>
      </c>
      <c r="Q19" s="161">
        <v>2.1493935766634884</v>
      </c>
      <c r="R19" s="161">
        <v>7.754762236018155</v>
      </c>
      <c r="S19" s="161">
        <v>1.629524292516793</v>
      </c>
      <c r="T19" s="161">
        <v>0.11402694972620067</v>
      </c>
      <c r="U19" s="161">
        <v>1.0447715261531083</v>
      </c>
      <c r="V19" s="161">
        <v>12.7944841346422</v>
      </c>
      <c r="W19" s="161">
        <v>20.512476926933633</v>
      </c>
      <c r="X19" s="161">
        <v>14.839788449073199</v>
      </c>
      <c r="Y19" s="161">
        <v>0</v>
      </c>
      <c r="Z19" s="161">
        <v>27.32966643350501</v>
      </c>
      <c r="AA19" s="162">
        <v>126.79857717960734</v>
      </c>
    </row>
    <row r="20" spans="1:27" s="16" customFormat="1" ht="26.25" customHeight="1">
      <c r="A20" s="17" t="s">
        <v>73</v>
      </c>
      <c r="B20" s="161">
        <v>37.717066853006266</v>
      </c>
      <c r="C20" s="161">
        <v>0.9554368437181682</v>
      </c>
      <c r="D20" s="161">
        <v>4.343306545703488</v>
      </c>
      <c r="E20" s="161">
        <v>0.960912013625689</v>
      </c>
      <c r="F20" s="161">
        <v>0.0910690131380444</v>
      </c>
      <c r="G20" s="161">
        <v>0.8375040472928632</v>
      </c>
      <c r="H20" s="161">
        <v>8.908534726363612</v>
      </c>
      <c r="I20" s="161">
        <v>19.331918980090077</v>
      </c>
      <c r="J20" s="161">
        <v>0</v>
      </c>
      <c r="K20" s="161">
        <v>26.854250977061795</v>
      </c>
      <c r="L20" s="161">
        <v>100</v>
      </c>
      <c r="M20" s="161">
        <v>49.30443455475007</v>
      </c>
      <c r="N20" s="161">
        <v>20.953777092604923</v>
      </c>
      <c r="O20" s="161">
        <v>15.059402529956145</v>
      </c>
      <c r="P20" s="161">
        <v>1.248964388346775</v>
      </c>
      <c r="Q20" s="161">
        <v>1.248964388346775</v>
      </c>
      <c r="R20" s="161">
        <v>5.6776491705580945</v>
      </c>
      <c r="S20" s="161">
        <v>1.2561216298532147</v>
      </c>
      <c r="T20" s="161">
        <v>0.11904706735891095</v>
      </c>
      <c r="U20" s="161">
        <v>1.094800495754829</v>
      </c>
      <c r="V20" s="161">
        <v>11.645398331384401</v>
      </c>
      <c r="W20" s="161">
        <v>25.271035467478576</v>
      </c>
      <c r="X20" s="161">
        <v>19.333254037276358</v>
      </c>
      <c r="Y20" s="161">
        <v>0</v>
      </c>
      <c r="Z20" s="161">
        <v>35.10436442408149</v>
      </c>
      <c r="AA20" s="162">
        <v>130.72181552956636</v>
      </c>
    </row>
    <row r="21" spans="1:27" s="16" customFormat="1" ht="26.25" customHeight="1">
      <c r="A21" s="17" t="s">
        <v>72</v>
      </c>
      <c r="B21" s="161">
        <v>50.14657622916856</v>
      </c>
      <c r="C21" s="161">
        <v>3.0206773777078486</v>
      </c>
      <c r="D21" s="161">
        <v>9.292219989284725</v>
      </c>
      <c r="E21" s="161">
        <v>1.86613810283136</v>
      </c>
      <c r="F21" s="161">
        <v>0.08788220819401003</v>
      </c>
      <c r="G21" s="161">
        <v>0.7996928005059757</v>
      </c>
      <c r="H21" s="161">
        <v>12.208356362707168</v>
      </c>
      <c r="I21" s="161">
        <v>10.523841490143427</v>
      </c>
      <c r="J21" s="161">
        <v>0</v>
      </c>
      <c r="K21" s="161">
        <v>12.054615439456922</v>
      </c>
      <c r="L21" s="161">
        <v>100</v>
      </c>
      <c r="M21" s="161">
        <v>60.33988222693526</v>
      </c>
      <c r="N21" s="161">
        <v>24.852358986162983</v>
      </c>
      <c r="O21" s="161">
        <v>18.14653089270896</v>
      </c>
      <c r="P21" s="161">
        <v>3.6346911578469934</v>
      </c>
      <c r="Q21" s="161">
        <v>3.6346911578469934</v>
      </c>
      <c r="R21" s="161">
        <v>11.181051667772259</v>
      </c>
      <c r="S21" s="161">
        <v>2.245468421003458</v>
      </c>
      <c r="T21" s="161">
        <v>0.10574604471571301</v>
      </c>
      <c r="U21" s="161">
        <v>0.962246538621938</v>
      </c>
      <c r="V21" s="161">
        <v>14.689951747527708</v>
      </c>
      <c r="W21" s="161">
        <v>12.663025152270057</v>
      </c>
      <c r="X21" s="161">
        <v>7.427619168148102</v>
      </c>
      <c r="Y21" s="161">
        <v>0</v>
      </c>
      <c r="Z21" s="161">
        <v>14.504959871711787</v>
      </c>
      <c r="AA21" s="162">
        <v>120.32702282840518</v>
      </c>
    </row>
    <row r="22" spans="1:27" s="16" customFormat="1" ht="26.25" customHeight="1">
      <c r="A22" s="17" t="s">
        <v>43</v>
      </c>
      <c r="B22" s="161">
        <v>0.9506626175166609</v>
      </c>
      <c r="C22" s="161">
        <v>3.187567782560509</v>
      </c>
      <c r="D22" s="161">
        <v>10.241403566453828</v>
      </c>
      <c r="E22" s="161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85.62036603346901</v>
      </c>
      <c r="L22" s="161">
        <v>100</v>
      </c>
      <c r="M22" s="161">
        <v>1.0191689998423308</v>
      </c>
      <c r="N22" s="161">
        <v>0.5786057167992653</v>
      </c>
      <c r="O22" s="161">
        <v>0.2876278512899557</v>
      </c>
      <c r="P22" s="161">
        <v>3.417269396127165</v>
      </c>
      <c r="Q22" s="161">
        <v>3.417269396127165</v>
      </c>
      <c r="R22" s="161">
        <v>10.979416711545934</v>
      </c>
      <c r="S22" s="161">
        <v>0</v>
      </c>
      <c r="T22" s="161">
        <v>0</v>
      </c>
      <c r="U22" s="161">
        <v>0</v>
      </c>
      <c r="V22" s="161">
        <v>0</v>
      </c>
      <c r="W22" s="161">
        <v>0</v>
      </c>
      <c r="X22" s="161">
        <v>0</v>
      </c>
      <c r="Y22" s="161">
        <v>0</v>
      </c>
      <c r="Z22" s="161">
        <v>91.79031678389896</v>
      </c>
      <c r="AA22" s="162">
        <v>107.20617189141439</v>
      </c>
    </row>
    <row r="23" spans="1:27" s="16" customFormat="1" ht="26.25" customHeight="1">
      <c r="A23" s="17" t="s">
        <v>61</v>
      </c>
      <c r="B23" s="161">
        <v>45.81671978556855</v>
      </c>
      <c r="C23" s="161">
        <v>0.7612474520954432</v>
      </c>
      <c r="D23" s="161">
        <v>4.017354644113235</v>
      </c>
      <c r="E23" s="161">
        <v>1.015210625953535</v>
      </c>
      <c r="F23" s="161">
        <v>0.0604780059100026</v>
      </c>
      <c r="G23" s="161">
        <v>0.767322417164394</v>
      </c>
      <c r="H23" s="161">
        <v>7.498062678822523</v>
      </c>
      <c r="I23" s="161">
        <v>29.579968024939955</v>
      </c>
      <c r="J23" s="161">
        <v>0.05462529566064751</v>
      </c>
      <c r="K23" s="161">
        <v>10.429011069771715</v>
      </c>
      <c r="L23" s="161">
        <v>100</v>
      </c>
      <c r="M23" s="161">
        <v>49.164460812826555</v>
      </c>
      <c r="N23" s="161">
        <v>20.106601767880665</v>
      </c>
      <c r="O23" s="161">
        <v>13.736014612826608</v>
      </c>
      <c r="P23" s="161">
        <v>0.8168703631026657</v>
      </c>
      <c r="Q23" s="161">
        <v>0.7440765238941074</v>
      </c>
      <c r="R23" s="161">
        <v>4.310895146927223</v>
      </c>
      <c r="S23" s="161">
        <v>1.089390145563829</v>
      </c>
      <c r="T23" s="161">
        <v>0.06489701937450297</v>
      </c>
      <c r="U23" s="161">
        <v>0.8233892143750741</v>
      </c>
      <c r="V23" s="161">
        <v>8.04593193206297</v>
      </c>
      <c r="W23" s="161">
        <v>31.74132032177686</v>
      </c>
      <c r="X23" s="161">
        <v>24.398231854340242</v>
      </c>
      <c r="Y23" s="161">
        <v>0.058616662660841395</v>
      </c>
      <c r="Z23" s="161">
        <v>11.191039176441189</v>
      </c>
      <c r="AA23" s="162">
        <v>107.3068107951117</v>
      </c>
    </row>
    <row r="24" spans="1:27" s="16" customFormat="1" ht="26.25" customHeight="1">
      <c r="A24" s="17" t="s">
        <v>63</v>
      </c>
      <c r="B24" s="161">
        <v>39.753724441611915</v>
      </c>
      <c r="C24" s="161">
        <v>3.933928935419869</v>
      </c>
      <c r="D24" s="161">
        <v>7.285192045623464</v>
      </c>
      <c r="E24" s="161">
        <v>1.5830378910808334</v>
      </c>
      <c r="F24" s="161">
        <v>0.10619009005240075</v>
      </c>
      <c r="G24" s="161">
        <v>0.526099352267154</v>
      </c>
      <c r="H24" s="161">
        <v>3.874781144271654</v>
      </c>
      <c r="I24" s="161">
        <v>16.04391623355411</v>
      </c>
      <c r="J24" s="161">
        <v>1.041828926251739</v>
      </c>
      <c r="K24" s="161">
        <v>25.851300939866857</v>
      </c>
      <c r="L24" s="161">
        <v>100</v>
      </c>
      <c r="M24" s="161">
        <v>62.16583667019637</v>
      </c>
      <c r="N24" s="161">
        <v>27.97143202142738</v>
      </c>
      <c r="O24" s="161">
        <v>20.109357008212736</v>
      </c>
      <c r="P24" s="161">
        <v>6.151775389766597</v>
      </c>
      <c r="Q24" s="161">
        <v>6.14784318651832</v>
      </c>
      <c r="R24" s="161">
        <v>11.392393170215335</v>
      </c>
      <c r="S24" s="161">
        <v>2.475513335214759</v>
      </c>
      <c r="T24" s="161">
        <v>0.16605729115737963</v>
      </c>
      <c r="U24" s="161">
        <v>0.8227004353610163</v>
      </c>
      <c r="V24" s="161">
        <v>6.059281617784972</v>
      </c>
      <c r="W24" s="161">
        <v>25.089057443921735</v>
      </c>
      <c r="X24" s="161">
        <v>19.207072954897626</v>
      </c>
      <c r="Y24" s="161">
        <v>1.629184882105239</v>
      </c>
      <c r="Z24" s="161">
        <v>40.42558966519551</v>
      </c>
      <c r="AA24" s="162">
        <v>156.37738990091893</v>
      </c>
    </row>
    <row r="25" spans="1:27" s="16" customFormat="1" ht="26.25" customHeight="1">
      <c r="A25" s="17" t="s">
        <v>236</v>
      </c>
      <c r="B25" s="161">
        <v>35.63941932724482</v>
      </c>
      <c r="C25" s="161">
        <v>3.7918013252000717</v>
      </c>
      <c r="D25" s="161">
        <v>5.297369498441277</v>
      </c>
      <c r="E25" s="161">
        <v>1.1313375280467137</v>
      </c>
      <c r="F25" s="161">
        <v>0.08782824089639699</v>
      </c>
      <c r="G25" s="161">
        <v>0.6983717467527567</v>
      </c>
      <c r="H25" s="161">
        <v>2.81933227664981</v>
      </c>
      <c r="I25" s="161">
        <v>14.066333193814511</v>
      </c>
      <c r="J25" s="161">
        <v>1.2703989094660089</v>
      </c>
      <c r="K25" s="161">
        <v>35.197807953487626</v>
      </c>
      <c r="L25" s="161">
        <v>100</v>
      </c>
      <c r="M25" s="161">
        <v>64.71684697376465</v>
      </c>
      <c r="N25" s="161">
        <v>28.91711078918689</v>
      </c>
      <c r="O25" s="161">
        <v>19.32182158900614</v>
      </c>
      <c r="P25" s="161">
        <v>6.88544961590601</v>
      </c>
      <c r="Q25" s="161">
        <v>6.880465697349885</v>
      </c>
      <c r="R25" s="161">
        <v>9.61937813986869</v>
      </c>
      <c r="S25" s="161">
        <v>2.054371228834959</v>
      </c>
      <c r="T25" s="161">
        <v>0.15948539379601817</v>
      </c>
      <c r="U25" s="161">
        <v>1.2681580766061509</v>
      </c>
      <c r="V25" s="161">
        <v>5.119564206161453</v>
      </c>
      <c r="W25" s="161">
        <v>25.542748730762078</v>
      </c>
      <c r="X25" s="161">
        <v>19.59178384412961</v>
      </c>
      <c r="Y25" s="161">
        <v>2.306889769011988</v>
      </c>
      <c r="Z25" s="161">
        <v>63.91493447808405</v>
      </c>
      <c r="AA25" s="162">
        <v>181.58782661279605</v>
      </c>
    </row>
    <row r="26" spans="1:27" s="16" customFormat="1" ht="26.25" customHeight="1">
      <c r="A26" s="17" t="s">
        <v>285</v>
      </c>
      <c r="B26" s="161">
        <v>50.28325830248899</v>
      </c>
      <c r="C26" s="161">
        <v>3.9830060009684303</v>
      </c>
      <c r="D26" s="161">
        <v>8.20002428570786</v>
      </c>
      <c r="E26" s="161">
        <v>2.0037208103031365</v>
      </c>
      <c r="F26" s="161">
        <v>0.17344792589561042</v>
      </c>
      <c r="G26" s="161">
        <v>0.9171602511921734</v>
      </c>
      <c r="H26" s="161">
        <v>6.003067194955769</v>
      </c>
      <c r="I26" s="161">
        <v>18.285339077952624</v>
      </c>
      <c r="J26" s="161">
        <v>0</v>
      </c>
      <c r="K26" s="161">
        <v>10.15097615053541</v>
      </c>
      <c r="L26" s="161">
        <v>100</v>
      </c>
      <c r="M26" s="161">
        <v>63.97975805805538</v>
      </c>
      <c r="N26" s="161">
        <v>29.120013428502762</v>
      </c>
      <c r="O26" s="161">
        <v>22.49083466537468</v>
      </c>
      <c r="P26" s="161">
        <v>5.06792457148961</v>
      </c>
      <c r="Q26" s="161">
        <v>5.064872639044135</v>
      </c>
      <c r="R26" s="161">
        <v>10.433603302190907</v>
      </c>
      <c r="S26" s="161">
        <v>2.549508066638945</v>
      </c>
      <c r="T26" s="161">
        <v>0.22069286496343402</v>
      </c>
      <c r="U26" s="161">
        <v>1.1669826688386251</v>
      </c>
      <c r="V26" s="161">
        <v>7.638223927913355</v>
      </c>
      <c r="W26" s="161">
        <v>23.266025506525413</v>
      </c>
      <c r="X26" s="161">
        <v>16.85086350613629</v>
      </c>
      <c r="Y26" s="161">
        <v>0</v>
      </c>
      <c r="Z26" s="161">
        <v>12.915968855029394</v>
      </c>
      <c r="AA26" s="162">
        <v>127.23868782164507</v>
      </c>
    </row>
    <row r="27" spans="1:27" s="16" customFormat="1" ht="26.25" customHeight="1">
      <c r="A27" s="189" t="s">
        <v>286</v>
      </c>
      <c r="B27" s="166">
        <v>40.95468719143967</v>
      </c>
      <c r="C27" s="166">
        <v>4.103349578590393</v>
      </c>
      <c r="D27" s="166">
        <v>9.56186566090728</v>
      </c>
      <c r="E27" s="166">
        <v>2.0138551969788208</v>
      </c>
      <c r="F27" s="166">
        <v>0.1033105704693896</v>
      </c>
      <c r="G27" s="166">
        <v>0.137564576725317</v>
      </c>
      <c r="H27" s="166">
        <v>4.4157802477503285</v>
      </c>
      <c r="I27" s="166">
        <v>17.767589615062988</v>
      </c>
      <c r="J27" s="166">
        <v>1.1608573009793475</v>
      </c>
      <c r="K27" s="166">
        <v>19.78114006109647</v>
      </c>
      <c r="L27" s="166">
        <v>100</v>
      </c>
      <c r="M27" s="166">
        <v>58.65489617895611</v>
      </c>
      <c r="N27" s="166">
        <v>26.451997552325164</v>
      </c>
      <c r="O27" s="166">
        <v>19.847116343990844</v>
      </c>
      <c r="P27" s="166">
        <v>5.876776506511566</v>
      </c>
      <c r="Q27" s="166">
        <v>5.873546693063845</v>
      </c>
      <c r="R27" s="166">
        <v>13.694409018337483</v>
      </c>
      <c r="S27" s="166">
        <v>2.8842234088149463</v>
      </c>
      <c r="T27" s="166">
        <v>0.14796037280776414</v>
      </c>
      <c r="U27" s="166">
        <v>0.1970186203109874</v>
      </c>
      <c r="V27" s="166">
        <v>6.324236607403955</v>
      </c>
      <c r="W27" s="166">
        <v>25.446565355275112</v>
      </c>
      <c r="X27" s="166">
        <v>19.881073031319588</v>
      </c>
      <c r="Y27" s="166">
        <v>1.6625682952782748</v>
      </c>
      <c r="Z27" s="166">
        <v>28.330352302813345</v>
      </c>
      <c r="AA27" s="167">
        <v>143.21900666650953</v>
      </c>
    </row>
    <row r="28" spans="1:27" s="16" customFormat="1" ht="26.25" customHeight="1" thickBot="1">
      <c r="A28" s="201" t="s">
        <v>10</v>
      </c>
      <c r="B28" s="170">
        <v>44.74758895404971</v>
      </c>
      <c r="C28" s="170">
        <v>1.98990326638261</v>
      </c>
      <c r="D28" s="170">
        <v>6.770387427576711</v>
      </c>
      <c r="E28" s="170">
        <v>1.3385378993693773</v>
      </c>
      <c r="F28" s="170">
        <v>0.09516384433336728</v>
      </c>
      <c r="G28" s="170">
        <v>0.6931977765244233</v>
      </c>
      <c r="H28" s="170">
        <v>7.725801496069586</v>
      </c>
      <c r="I28" s="170">
        <v>18.263127810747225</v>
      </c>
      <c r="J28" s="170">
        <v>0.4033353884327567</v>
      </c>
      <c r="K28" s="170">
        <v>17.972956136514235</v>
      </c>
      <c r="L28" s="170">
        <v>100</v>
      </c>
      <c r="M28" s="170">
        <v>53.89925953688142</v>
      </c>
      <c r="N28" s="170">
        <v>21.567096285650642</v>
      </c>
      <c r="O28" s="170">
        <v>16.26443761796973</v>
      </c>
      <c r="P28" s="170">
        <v>2.3968735548675344</v>
      </c>
      <c r="Q28" s="170">
        <v>2.386821987515391</v>
      </c>
      <c r="R28" s="170">
        <v>8.155050979370598</v>
      </c>
      <c r="S28" s="170">
        <v>1.6122924904880893</v>
      </c>
      <c r="T28" s="170">
        <v>0.11462652768886983</v>
      </c>
      <c r="U28" s="170">
        <v>0.8349689388996149</v>
      </c>
      <c r="V28" s="170">
        <v>9.305864063306037</v>
      </c>
      <c r="W28" s="170">
        <v>21.99825932158106</v>
      </c>
      <c r="X28" s="170">
        <v>14.183190307027585</v>
      </c>
      <c r="Y28" s="170">
        <v>0.4858245838422671</v>
      </c>
      <c r="Z28" s="170">
        <v>21.648742425915554</v>
      </c>
      <c r="AA28" s="171">
        <v>120.45176242284103</v>
      </c>
    </row>
    <row r="29" spans="28:36" ht="14.25">
      <c r="AB29" s="16"/>
      <c r="AC29" s="16"/>
      <c r="AD29" s="16"/>
      <c r="AE29" s="16"/>
      <c r="AF29" s="16"/>
      <c r="AG29" s="16"/>
      <c r="AH29" s="16"/>
      <c r="AI29" s="16"/>
      <c r="AJ29" s="16"/>
    </row>
    <row r="30" spans="28:36" ht="14.25">
      <c r="AB30" s="16"/>
      <c r="AC30" s="16"/>
      <c r="AD30" s="16"/>
      <c r="AE30" s="16"/>
      <c r="AF30" s="16"/>
      <c r="AG30" s="16"/>
      <c r="AH30" s="16"/>
      <c r="AI30" s="16"/>
      <c r="AJ30" s="16"/>
    </row>
  </sheetData>
  <sheetProtection/>
  <mergeCells count="1">
    <mergeCell ref="Q6:Q7"/>
  </mergeCells>
  <printOptions horizontalCentered="1"/>
  <pageMargins left="0.3937007874015748" right="0.3937007874015748" top="0.9055118110236221" bottom="0.7874015748031497" header="0.5118110236220472" footer="0.5118110236220472"/>
  <pageSetup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50"/>
  <sheetViews>
    <sheetView showGridLines="0" view="pageBreakPreview" zoomScale="70" zoomScaleNormal="75" zoomScaleSheetLayoutView="70" zoomScalePageLayoutView="0" workbookViewId="0" topLeftCell="A1">
      <selection activeCell="R5" sqref="R5"/>
    </sheetView>
  </sheetViews>
  <sheetFormatPr defaultColWidth="9.00390625" defaultRowHeight="12.75"/>
  <cols>
    <col min="1" max="1" width="18.875" style="58" customWidth="1"/>
    <col min="2" max="2" width="15.25390625" style="58" customWidth="1"/>
    <col min="3" max="3" width="15.75390625" style="58" customWidth="1"/>
    <col min="4" max="4" width="14.75390625" style="58" customWidth="1"/>
    <col min="5" max="5" width="13.875" style="58" customWidth="1"/>
    <col min="6" max="6" width="14.00390625" style="58" customWidth="1"/>
    <col min="7" max="7" width="11.125" style="58" customWidth="1"/>
    <col min="8" max="8" width="12.75390625" style="58" customWidth="1"/>
    <col min="9" max="9" width="12.625" style="58" customWidth="1"/>
    <col min="10" max="11" width="11.25390625" style="58" customWidth="1"/>
    <col min="12" max="12" width="11.125" style="58" customWidth="1"/>
    <col min="13" max="13" width="12.875" style="58" customWidth="1"/>
    <col min="14" max="14" width="16.875" style="58" customWidth="1"/>
    <col min="15" max="15" width="11.125" style="58" customWidth="1"/>
    <col min="16" max="16" width="12.625" style="58" customWidth="1"/>
    <col min="17" max="17" width="15.625" style="58" customWidth="1"/>
    <col min="18" max="18" width="15.375" style="58" customWidth="1"/>
    <col min="19" max="20" width="12.25390625" style="58" customWidth="1"/>
    <col min="21" max="21" width="15.625" style="58" customWidth="1"/>
    <col min="22" max="22" width="17.875" style="58" customWidth="1"/>
    <col min="23" max="24" width="15.625" style="58" customWidth="1"/>
    <col min="25" max="26" width="16.125" style="58" customWidth="1"/>
    <col min="27" max="27" width="16.875" style="58" customWidth="1"/>
    <col min="28" max="28" width="12.875" style="58" customWidth="1"/>
    <col min="29" max="29" width="14.25390625" style="58" customWidth="1"/>
    <col min="30" max="32" width="16.875" style="58" customWidth="1"/>
    <col min="33" max="36" width="15.875" style="58" customWidth="1"/>
    <col min="37" max="37" width="16.125" style="58" customWidth="1"/>
    <col min="38" max="38" width="15.875" style="58" customWidth="1"/>
    <col min="39" max="16384" width="9.125" style="58" customWidth="1"/>
  </cols>
  <sheetData>
    <row r="1" spans="1:36" s="59" customFormat="1" ht="21" customHeight="1">
      <c r="A1" s="236"/>
      <c r="B1" s="3" t="s">
        <v>30</v>
      </c>
      <c r="AA1" s="236"/>
      <c r="AJ1" s="237"/>
    </row>
    <row r="2" spans="2:38" s="59" customFormat="1" ht="18" customHeight="1" thickBot="1">
      <c r="B2" s="3" t="s">
        <v>347</v>
      </c>
      <c r="N2" s="238"/>
      <c r="Z2" s="238"/>
      <c r="AJ2" s="237"/>
      <c r="AL2" s="238" t="s">
        <v>212</v>
      </c>
    </row>
    <row r="3" spans="1:38" s="16" customFormat="1" ht="13.5" customHeight="1">
      <c r="A3" s="176"/>
      <c r="B3" s="547" t="s">
        <v>287</v>
      </c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58"/>
      <c r="R3" s="547" t="s">
        <v>288</v>
      </c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58"/>
      <c r="AD3" s="547" t="s">
        <v>289</v>
      </c>
      <c r="AE3" s="548"/>
      <c r="AF3" s="548"/>
      <c r="AG3" s="548"/>
      <c r="AH3" s="548"/>
      <c r="AI3" s="548"/>
      <c r="AJ3" s="548"/>
      <c r="AK3" s="548"/>
      <c r="AL3" s="549"/>
    </row>
    <row r="4" spans="1:38" s="16" customFormat="1" ht="13.5" customHeight="1">
      <c r="A4" s="239"/>
      <c r="B4" s="222" t="s">
        <v>721</v>
      </c>
      <c r="C4" s="18"/>
      <c r="D4" s="184"/>
      <c r="E4" s="222" t="s">
        <v>697</v>
      </c>
      <c r="F4" s="240" t="s">
        <v>698</v>
      </c>
      <c r="G4" s="241" t="s">
        <v>699</v>
      </c>
      <c r="H4" s="241" t="s">
        <v>700</v>
      </c>
      <c r="I4" s="222" t="s">
        <v>701</v>
      </c>
      <c r="J4" s="222" t="s">
        <v>702</v>
      </c>
      <c r="K4" s="222" t="s">
        <v>722</v>
      </c>
      <c r="L4" s="222" t="s">
        <v>705</v>
      </c>
      <c r="M4" s="222" t="s">
        <v>707</v>
      </c>
      <c r="N4" s="186"/>
      <c r="O4" s="242"/>
      <c r="P4" s="242"/>
      <c r="Q4" s="243"/>
      <c r="R4" s="222" t="s">
        <v>711</v>
      </c>
      <c r="S4" s="18"/>
      <c r="T4" s="18"/>
      <c r="U4" s="222" t="s">
        <v>290</v>
      </c>
      <c r="V4" s="184"/>
      <c r="W4" s="184"/>
      <c r="X4" s="222" t="s">
        <v>291</v>
      </c>
      <c r="Y4" s="222" t="s">
        <v>292</v>
      </c>
      <c r="Z4" s="240" t="s">
        <v>293</v>
      </c>
      <c r="AA4" s="243"/>
      <c r="AB4" s="554" t="s">
        <v>294</v>
      </c>
      <c r="AC4" s="555"/>
      <c r="AD4" s="240" t="s">
        <v>295</v>
      </c>
      <c r="AE4" s="241" t="s">
        <v>290</v>
      </c>
      <c r="AF4" s="241" t="s">
        <v>291</v>
      </c>
      <c r="AG4" s="241" t="s">
        <v>292</v>
      </c>
      <c r="AH4" s="241" t="s">
        <v>293</v>
      </c>
      <c r="AI4" s="222" t="s">
        <v>296</v>
      </c>
      <c r="AJ4" s="244" t="s">
        <v>297</v>
      </c>
      <c r="AK4" s="245"/>
      <c r="AL4" s="246"/>
    </row>
    <row r="5" spans="1:38" s="16" customFormat="1" ht="13.5" customHeight="1">
      <c r="A5" s="239"/>
      <c r="B5" s="222"/>
      <c r="C5" s="222"/>
      <c r="D5" s="242"/>
      <c r="E5" s="222"/>
      <c r="F5" s="240"/>
      <c r="G5" s="240"/>
      <c r="H5" s="240"/>
      <c r="I5" s="222"/>
      <c r="J5" s="222"/>
      <c r="K5" s="222"/>
      <c r="L5" s="222"/>
      <c r="M5" s="222"/>
      <c r="N5" s="186" t="s">
        <v>10</v>
      </c>
      <c r="O5" s="247" t="s">
        <v>348</v>
      </c>
      <c r="P5" s="242" t="s">
        <v>298</v>
      </c>
      <c r="Q5" s="186" t="s">
        <v>299</v>
      </c>
      <c r="R5" s="242"/>
      <c r="S5" s="240"/>
      <c r="T5" s="240"/>
      <c r="U5" s="186"/>
      <c r="V5" s="242"/>
      <c r="W5" s="242"/>
      <c r="X5" s="222"/>
      <c r="Y5" s="222"/>
      <c r="Z5" s="240"/>
      <c r="AA5" s="186" t="s">
        <v>10</v>
      </c>
      <c r="AB5" s="556"/>
      <c r="AC5" s="557"/>
      <c r="AD5" s="240"/>
      <c r="AE5" s="240"/>
      <c r="AF5" s="240"/>
      <c r="AG5" s="240"/>
      <c r="AH5" s="240"/>
      <c r="AI5" s="222"/>
      <c r="AJ5" s="244"/>
      <c r="AK5" s="248" t="s">
        <v>10</v>
      </c>
      <c r="AL5" s="249"/>
    </row>
    <row r="6" spans="1:38" s="16" customFormat="1" ht="13.5" customHeight="1">
      <c r="A6" s="239" t="s">
        <v>121</v>
      </c>
      <c r="B6" s="222"/>
      <c r="C6" s="222"/>
      <c r="D6" s="242"/>
      <c r="E6" s="222"/>
      <c r="F6" s="240"/>
      <c r="G6" s="240"/>
      <c r="H6" s="240"/>
      <c r="I6" s="222"/>
      <c r="J6" s="222"/>
      <c r="K6" s="222"/>
      <c r="L6" s="222"/>
      <c r="M6" s="222"/>
      <c r="N6" s="186"/>
      <c r="O6" s="247" t="s">
        <v>300</v>
      </c>
      <c r="P6" s="242" t="s">
        <v>301</v>
      </c>
      <c r="Q6" s="186"/>
      <c r="R6" s="242"/>
      <c r="S6" s="240"/>
      <c r="T6" s="240"/>
      <c r="U6" s="186"/>
      <c r="V6" s="242"/>
      <c r="W6" s="242"/>
      <c r="X6" s="250" t="s">
        <v>302</v>
      </c>
      <c r="Y6" s="222"/>
      <c r="Z6" s="240"/>
      <c r="AA6" s="186"/>
      <c r="AB6" s="186"/>
      <c r="AC6" s="186"/>
      <c r="AD6" s="240"/>
      <c r="AE6" s="240"/>
      <c r="AF6" s="240"/>
      <c r="AG6" s="240"/>
      <c r="AH6" s="240"/>
      <c r="AI6" s="222"/>
      <c r="AJ6" s="244"/>
      <c r="AK6" s="251"/>
      <c r="AL6" s="252" t="s">
        <v>303</v>
      </c>
    </row>
    <row r="7" spans="1:38" s="16" customFormat="1" ht="13.5" customHeight="1">
      <c r="A7" s="239"/>
      <c r="B7" s="222"/>
      <c r="C7" s="242" t="s">
        <v>304</v>
      </c>
      <c r="D7" s="242"/>
      <c r="E7" s="545" t="s">
        <v>349</v>
      </c>
      <c r="F7" s="545" t="s">
        <v>350</v>
      </c>
      <c r="G7" s="545" t="s">
        <v>351</v>
      </c>
      <c r="H7" s="552" t="s">
        <v>352</v>
      </c>
      <c r="I7" s="250" t="s">
        <v>124</v>
      </c>
      <c r="J7" s="545" t="s">
        <v>353</v>
      </c>
      <c r="K7" s="222"/>
      <c r="L7" s="545" t="s">
        <v>354</v>
      </c>
      <c r="M7" s="222"/>
      <c r="N7" s="254" t="s">
        <v>235</v>
      </c>
      <c r="O7" s="247" t="s">
        <v>305</v>
      </c>
      <c r="P7" s="250" t="s">
        <v>306</v>
      </c>
      <c r="Q7" s="255" t="s">
        <v>307</v>
      </c>
      <c r="R7" s="545" t="s">
        <v>355</v>
      </c>
      <c r="S7" s="224" t="s">
        <v>273</v>
      </c>
      <c r="T7" s="240" t="s">
        <v>273</v>
      </c>
      <c r="U7" s="545" t="s">
        <v>356</v>
      </c>
      <c r="V7" s="242" t="s">
        <v>308</v>
      </c>
      <c r="W7" s="242"/>
      <c r="X7" s="242" t="s">
        <v>309</v>
      </c>
      <c r="Y7" s="242" t="s">
        <v>310</v>
      </c>
      <c r="Z7" s="240"/>
      <c r="AA7" s="254" t="s">
        <v>311</v>
      </c>
      <c r="AB7" s="186" t="s">
        <v>312</v>
      </c>
      <c r="AC7" s="256" t="s">
        <v>313</v>
      </c>
      <c r="AD7" s="257" t="s">
        <v>357</v>
      </c>
      <c r="AE7" s="258" t="s">
        <v>358</v>
      </c>
      <c r="AF7" s="257" t="s">
        <v>314</v>
      </c>
      <c r="AG7" s="259" t="s">
        <v>359</v>
      </c>
      <c r="AH7" s="260" t="s">
        <v>315</v>
      </c>
      <c r="AI7" s="242" t="s">
        <v>316</v>
      </c>
      <c r="AJ7" s="261"/>
      <c r="AK7" s="262" t="s">
        <v>317</v>
      </c>
      <c r="AL7" s="252" t="s">
        <v>318</v>
      </c>
    </row>
    <row r="8" spans="1:38" s="16" customFormat="1" ht="13.5" customHeight="1">
      <c r="A8" s="239"/>
      <c r="B8" s="242" t="s">
        <v>319</v>
      </c>
      <c r="C8" s="242" t="s">
        <v>320</v>
      </c>
      <c r="D8" s="263" t="s">
        <v>144</v>
      </c>
      <c r="E8" s="550"/>
      <c r="F8" s="551"/>
      <c r="G8" s="551"/>
      <c r="H8" s="551"/>
      <c r="I8" s="250" t="s">
        <v>321</v>
      </c>
      <c r="J8" s="551"/>
      <c r="K8" s="229" t="s">
        <v>133</v>
      </c>
      <c r="L8" s="551"/>
      <c r="M8" s="263" t="s">
        <v>144</v>
      </c>
      <c r="N8" s="254"/>
      <c r="O8" s="247" t="s">
        <v>322</v>
      </c>
      <c r="P8" s="250" t="s">
        <v>323</v>
      </c>
      <c r="Q8" s="186"/>
      <c r="R8" s="553"/>
      <c r="S8" s="260" t="s">
        <v>324</v>
      </c>
      <c r="T8" s="260" t="s">
        <v>325</v>
      </c>
      <c r="U8" s="553"/>
      <c r="V8" s="242" t="s">
        <v>326</v>
      </c>
      <c r="W8" s="242" t="s">
        <v>144</v>
      </c>
      <c r="X8" s="250" t="s">
        <v>327</v>
      </c>
      <c r="Y8" s="242" t="s">
        <v>328</v>
      </c>
      <c r="Z8" s="186" t="s">
        <v>144</v>
      </c>
      <c r="AA8" s="254"/>
      <c r="AB8" s="186"/>
      <c r="AC8" s="254"/>
      <c r="AD8" s="257" t="s">
        <v>329</v>
      </c>
      <c r="AE8" s="257" t="s">
        <v>329</v>
      </c>
      <c r="AF8" s="257" t="s">
        <v>330</v>
      </c>
      <c r="AG8" s="259" t="s">
        <v>331</v>
      </c>
      <c r="AH8" s="260" t="s">
        <v>332</v>
      </c>
      <c r="AI8" s="242" t="s">
        <v>333</v>
      </c>
      <c r="AJ8" s="264" t="s">
        <v>144</v>
      </c>
      <c r="AK8" s="262"/>
      <c r="AL8" s="265" t="s">
        <v>334</v>
      </c>
    </row>
    <row r="9" spans="1:38" s="16" customFormat="1" ht="18.75" customHeight="1">
      <c r="A9" s="266"/>
      <c r="B9" s="267"/>
      <c r="C9" s="267"/>
      <c r="D9" s="268"/>
      <c r="E9" s="267"/>
      <c r="F9" s="269"/>
      <c r="G9" s="269"/>
      <c r="H9" s="269"/>
      <c r="I9" s="267"/>
      <c r="J9" s="267"/>
      <c r="K9" s="267"/>
      <c r="L9" s="267"/>
      <c r="M9" s="267"/>
      <c r="N9" s="270" t="s">
        <v>335</v>
      </c>
      <c r="O9" s="271" t="s">
        <v>336</v>
      </c>
      <c r="P9" s="271" t="s">
        <v>337</v>
      </c>
      <c r="Q9" s="270" t="s">
        <v>338</v>
      </c>
      <c r="R9" s="268"/>
      <c r="S9" s="269"/>
      <c r="T9" s="269"/>
      <c r="U9" s="45"/>
      <c r="V9" s="268"/>
      <c r="W9" s="268"/>
      <c r="X9" s="267"/>
      <c r="Y9" s="267"/>
      <c r="Z9" s="269"/>
      <c r="AA9" s="270" t="s">
        <v>339</v>
      </c>
      <c r="AB9" s="272" t="s">
        <v>340</v>
      </c>
      <c r="AC9" s="270" t="s">
        <v>341</v>
      </c>
      <c r="AD9" s="269"/>
      <c r="AE9" s="269"/>
      <c r="AF9" s="269"/>
      <c r="AG9" s="269"/>
      <c r="AH9" s="269"/>
      <c r="AI9" s="267"/>
      <c r="AJ9" s="273"/>
      <c r="AK9" s="274" t="s">
        <v>342</v>
      </c>
      <c r="AL9" s="275" t="s">
        <v>343</v>
      </c>
    </row>
    <row r="10" spans="1:38" s="16" customFormat="1" ht="22.5" customHeight="1" hidden="1">
      <c r="A10" s="276"/>
      <c r="B10" s="195" t="s">
        <v>360</v>
      </c>
      <c r="C10" s="195" t="s">
        <v>361</v>
      </c>
      <c r="D10" s="195" t="s">
        <v>362</v>
      </c>
      <c r="E10" s="195" t="s">
        <v>363</v>
      </c>
      <c r="F10" s="194" t="s">
        <v>364</v>
      </c>
      <c r="G10" s="194" t="s">
        <v>365</v>
      </c>
      <c r="H10" s="194" t="s">
        <v>366</v>
      </c>
      <c r="I10" s="195" t="s">
        <v>367</v>
      </c>
      <c r="J10" s="195" t="s">
        <v>368</v>
      </c>
      <c r="K10" s="195" t="s">
        <v>369</v>
      </c>
      <c r="L10" s="195" t="s">
        <v>370</v>
      </c>
      <c r="M10" s="195" t="s">
        <v>371</v>
      </c>
      <c r="N10" s="194" t="s">
        <v>372</v>
      </c>
      <c r="O10" s="195" t="s">
        <v>373</v>
      </c>
      <c r="P10" s="194" t="s">
        <v>374</v>
      </c>
      <c r="Q10" s="194" t="s">
        <v>375</v>
      </c>
      <c r="R10" s="195" t="s">
        <v>376</v>
      </c>
      <c r="S10" s="194" t="s">
        <v>377</v>
      </c>
      <c r="T10" s="194" t="s">
        <v>378</v>
      </c>
      <c r="U10" s="194" t="s">
        <v>379</v>
      </c>
      <c r="V10" s="195" t="s">
        <v>380</v>
      </c>
      <c r="W10" s="195" t="s">
        <v>381</v>
      </c>
      <c r="X10" s="195" t="s">
        <v>382</v>
      </c>
      <c r="Y10" s="195" t="s">
        <v>383</v>
      </c>
      <c r="Z10" s="194" t="s">
        <v>384</v>
      </c>
      <c r="AA10" s="195" t="s">
        <v>385</v>
      </c>
      <c r="AB10" s="194" t="s">
        <v>386</v>
      </c>
      <c r="AC10" s="194" t="s">
        <v>387</v>
      </c>
      <c r="AD10" s="194" t="s">
        <v>388</v>
      </c>
      <c r="AE10" s="194" t="s">
        <v>389</v>
      </c>
      <c r="AF10" s="194" t="s">
        <v>390</v>
      </c>
      <c r="AG10" s="195" t="s">
        <v>391</v>
      </c>
      <c r="AH10" s="195" t="s">
        <v>392</v>
      </c>
      <c r="AI10" s="195" t="s">
        <v>393</v>
      </c>
      <c r="AJ10" s="195" t="s">
        <v>394</v>
      </c>
      <c r="AK10" s="277" t="s">
        <v>395</v>
      </c>
      <c r="AL10" s="153" t="s">
        <v>396</v>
      </c>
    </row>
    <row r="11" spans="1:38" s="16" customFormat="1" ht="30.75" customHeight="1">
      <c r="A11" s="17" t="s">
        <v>23</v>
      </c>
      <c r="B11" s="278">
        <v>360300</v>
      </c>
      <c r="C11" s="278">
        <v>360300</v>
      </c>
      <c r="D11" s="278">
        <v>0</v>
      </c>
      <c r="E11" s="278">
        <v>940000</v>
      </c>
      <c r="F11" s="278">
        <v>336891</v>
      </c>
      <c r="G11" s="278">
        <v>0</v>
      </c>
      <c r="H11" s="278">
        <v>17201</v>
      </c>
      <c r="I11" s="278">
        <v>12185</v>
      </c>
      <c r="J11" s="278">
        <v>3247</v>
      </c>
      <c r="K11" s="278">
        <v>0</v>
      </c>
      <c r="L11" s="278">
        <v>0</v>
      </c>
      <c r="M11" s="278">
        <v>0</v>
      </c>
      <c r="N11" s="278">
        <v>1669824</v>
      </c>
      <c r="O11" s="278">
        <v>0</v>
      </c>
      <c r="P11" s="278">
        <v>0</v>
      </c>
      <c r="Q11" s="278">
        <v>1669824</v>
      </c>
      <c r="R11" s="278">
        <v>465837</v>
      </c>
      <c r="S11" s="278">
        <v>0</v>
      </c>
      <c r="T11" s="278">
        <v>0</v>
      </c>
      <c r="U11" s="278">
        <v>588816</v>
      </c>
      <c r="V11" s="278">
        <v>588816</v>
      </c>
      <c r="W11" s="278">
        <v>0</v>
      </c>
      <c r="X11" s="278">
        <v>0</v>
      </c>
      <c r="Y11" s="278">
        <v>0</v>
      </c>
      <c r="Z11" s="278">
        <v>0</v>
      </c>
      <c r="AA11" s="278">
        <v>1054653</v>
      </c>
      <c r="AB11" s="278">
        <v>734113</v>
      </c>
      <c r="AC11" s="278">
        <v>118942</v>
      </c>
      <c r="AD11" s="278">
        <v>118716</v>
      </c>
      <c r="AE11" s="278">
        <v>0</v>
      </c>
      <c r="AF11" s="278">
        <v>0</v>
      </c>
      <c r="AG11" s="278">
        <v>0</v>
      </c>
      <c r="AH11" s="278">
        <v>0</v>
      </c>
      <c r="AI11" s="278">
        <v>0</v>
      </c>
      <c r="AJ11" s="278">
        <v>226</v>
      </c>
      <c r="AK11" s="278">
        <v>118942</v>
      </c>
      <c r="AL11" s="279">
        <v>0</v>
      </c>
    </row>
    <row r="12" spans="1:38" s="16" customFormat="1" ht="30.75" customHeight="1">
      <c r="A12" s="17" t="s">
        <v>56</v>
      </c>
      <c r="B12" s="280">
        <v>285300</v>
      </c>
      <c r="C12" s="280">
        <v>285300</v>
      </c>
      <c r="D12" s="280">
        <v>0</v>
      </c>
      <c r="E12" s="280">
        <v>940000</v>
      </c>
      <c r="F12" s="280">
        <v>283215</v>
      </c>
      <c r="G12" s="280">
        <v>0</v>
      </c>
      <c r="H12" s="280">
        <v>14622</v>
      </c>
      <c r="I12" s="280">
        <v>0</v>
      </c>
      <c r="J12" s="280">
        <v>3247</v>
      </c>
      <c r="K12" s="280">
        <v>0</v>
      </c>
      <c r="L12" s="280">
        <v>0</v>
      </c>
      <c r="M12" s="280">
        <v>0</v>
      </c>
      <c r="N12" s="280">
        <v>1526384</v>
      </c>
      <c r="O12" s="280">
        <v>0</v>
      </c>
      <c r="P12" s="280">
        <v>0</v>
      </c>
      <c r="Q12" s="280">
        <v>1526384</v>
      </c>
      <c r="R12" s="280">
        <v>341269</v>
      </c>
      <c r="S12" s="281">
        <v>0</v>
      </c>
      <c r="T12" s="281">
        <v>0</v>
      </c>
      <c r="U12" s="280">
        <v>451002</v>
      </c>
      <c r="V12" s="280">
        <v>451002</v>
      </c>
      <c r="W12" s="280">
        <v>0</v>
      </c>
      <c r="X12" s="280">
        <v>0</v>
      </c>
      <c r="Y12" s="280">
        <v>0</v>
      </c>
      <c r="Z12" s="280">
        <v>0</v>
      </c>
      <c r="AA12" s="280">
        <v>792271</v>
      </c>
      <c r="AB12" s="280">
        <v>734113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2">
        <v>0</v>
      </c>
    </row>
    <row r="13" spans="1:38" s="16" customFormat="1" ht="30.75" customHeight="1">
      <c r="A13" s="17" t="s">
        <v>57</v>
      </c>
      <c r="B13" s="280">
        <v>61300</v>
      </c>
      <c r="C13" s="280">
        <v>61300</v>
      </c>
      <c r="D13" s="280">
        <v>0</v>
      </c>
      <c r="E13" s="280">
        <v>0</v>
      </c>
      <c r="F13" s="280">
        <v>16652</v>
      </c>
      <c r="G13" s="280">
        <v>0</v>
      </c>
      <c r="H13" s="280">
        <v>0</v>
      </c>
      <c r="I13" s="280">
        <v>0</v>
      </c>
      <c r="J13" s="280">
        <v>0</v>
      </c>
      <c r="K13" s="280">
        <v>0</v>
      </c>
      <c r="L13" s="280">
        <v>0</v>
      </c>
      <c r="M13" s="280">
        <v>0</v>
      </c>
      <c r="N13" s="280">
        <v>77952</v>
      </c>
      <c r="O13" s="280">
        <v>0</v>
      </c>
      <c r="P13" s="280">
        <v>0</v>
      </c>
      <c r="Q13" s="280">
        <v>77952</v>
      </c>
      <c r="R13" s="280">
        <v>104731</v>
      </c>
      <c r="S13" s="281">
        <v>0</v>
      </c>
      <c r="T13" s="281">
        <v>0</v>
      </c>
      <c r="U13" s="280">
        <v>76485</v>
      </c>
      <c r="V13" s="280">
        <v>76485</v>
      </c>
      <c r="W13" s="280">
        <v>0</v>
      </c>
      <c r="X13" s="280">
        <v>0</v>
      </c>
      <c r="Y13" s="280">
        <v>0</v>
      </c>
      <c r="Z13" s="280">
        <v>0</v>
      </c>
      <c r="AA13" s="280">
        <v>181216</v>
      </c>
      <c r="AB13" s="280">
        <v>0</v>
      </c>
      <c r="AC13" s="280">
        <v>103264</v>
      </c>
      <c r="AD13" s="280">
        <v>103070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194</v>
      </c>
      <c r="AK13" s="280">
        <v>103264</v>
      </c>
      <c r="AL13" s="282">
        <v>0</v>
      </c>
    </row>
    <row r="14" spans="1:38" s="16" customFormat="1" ht="30.75" customHeight="1">
      <c r="A14" s="57" t="s">
        <v>58</v>
      </c>
      <c r="B14" s="280">
        <v>13700</v>
      </c>
      <c r="C14" s="280">
        <v>13700</v>
      </c>
      <c r="D14" s="280">
        <v>0</v>
      </c>
      <c r="E14" s="280">
        <v>0</v>
      </c>
      <c r="F14" s="280">
        <v>37024</v>
      </c>
      <c r="G14" s="280">
        <v>0</v>
      </c>
      <c r="H14" s="280">
        <v>2579</v>
      </c>
      <c r="I14" s="280">
        <v>12185</v>
      </c>
      <c r="J14" s="280">
        <v>0</v>
      </c>
      <c r="K14" s="280">
        <v>0</v>
      </c>
      <c r="L14" s="280">
        <v>0</v>
      </c>
      <c r="M14" s="280">
        <v>0</v>
      </c>
      <c r="N14" s="280">
        <v>65488</v>
      </c>
      <c r="O14" s="280">
        <v>0</v>
      </c>
      <c r="P14" s="280">
        <v>0</v>
      </c>
      <c r="Q14" s="280">
        <v>65488</v>
      </c>
      <c r="R14" s="280">
        <v>19837</v>
      </c>
      <c r="S14" s="281">
        <v>0</v>
      </c>
      <c r="T14" s="281">
        <v>0</v>
      </c>
      <c r="U14" s="280">
        <v>61329</v>
      </c>
      <c r="V14" s="280">
        <v>61329</v>
      </c>
      <c r="W14" s="280">
        <v>0</v>
      </c>
      <c r="X14" s="280">
        <v>0</v>
      </c>
      <c r="Y14" s="280">
        <v>0</v>
      </c>
      <c r="Z14" s="280">
        <v>0</v>
      </c>
      <c r="AA14" s="280">
        <v>81166</v>
      </c>
      <c r="AB14" s="280">
        <v>0</v>
      </c>
      <c r="AC14" s="280">
        <v>15678</v>
      </c>
      <c r="AD14" s="280">
        <v>15646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32</v>
      </c>
      <c r="AK14" s="280">
        <v>15678</v>
      </c>
      <c r="AL14" s="282">
        <v>0</v>
      </c>
    </row>
    <row r="15" spans="1:38" s="16" customFormat="1" ht="30.75" customHeight="1">
      <c r="A15" s="17" t="s">
        <v>26</v>
      </c>
      <c r="B15" s="280">
        <v>352200</v>
      </c>
      <c r="C15" s="280">
        <v>352200</v>
      </c>
      <c r="D15" s="280">
        <v>0</v>
      </c>
      <c r="E15" s="280">
        <v>1988</v>
      </c>
      <c r="F15" s="280">
        <v>105000</v>
      </c>
      <c r="G15" s="280">
        <v>0</v>
      </c>
      <c r="H15" s="280">
        <v>0</v>
      </c>
      <c r="I15" s="280">
        <v>0</v>
      </c>
      <c r="J15" s="280">
        <v>0</v>
      </c>
      <c r="K15" s="280">
        <v>51388</v>
      </c>
      <c r="L15" s="280">
        <v>0</v>
      </c>
      <c r="M15" s="280">
        <v>0</v>
      </c>
      <c r="N15" s="280">
        <v>510576</v>
      </c>
      <c r="O15" s="280">
        <v>0</v>
      </c>
      <c r="P15" s="280">
        <v>0</v>
      </c>
      <c r="Q15" s="280">
        <v>510576</v>
      </c>
      <c r="R15" s="280">
        <v>407564</v>
      </c>
      <c r="S15" s="281">
        <v>0</v>
      </c>
      <c r="T15" s="281">
        <v>0</v>
      </c>
      <c r="U15" s="280">
        <v>235807</v>
      </c>
      <c r="V15" s="280">
        <v>235807</v>
      </c>
      <c r="W15" s="280">
        <v>0</v>
      </c>
      <c r="X15" s="280">
        <v>0</v>
      </c>
      <c r="Y15" s="280">
        <v>0</v>
      </c>
      <c r="Z15" s="280">
        <v>0</v>
      </c>
      <c r="AA15" s="280">
        <v>643371</v>
      </c>
      <c r="AB15" s="280">
        <v>0</v>
      </c>
      <c r="AC15" s="280">
        <v>132795</v>
      </c>
      <c r="AD15" s="280">
        <v>132184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611</v>
      </c>
      <c r="AK15" s="280">
        <v>132795</v>
      </c>
      <c r="AL15" s="282">
        <v>0</v>
      </c>
    </row>
    <row r="16" spans="1:38" s="16" customFormat="1" ht="30.75" customHeight="1">
      <c r="A16" s="17" t="s">
        <v>148</v>
      </c>
      <c r="B16" s="281">
        <v>134200</v>
      </c>
      <c r="C16" s="281">
        <v>26800</v>
      </c>
      <c r="D16" s="281">
        <v>107400</v>
      </c>
      <c r="E16" s="281">
        <v>0</v>
      </c>
      <c r="F16" s="281">
        <v>34760</v>
      </c>
      <c r="G16" s="281">
        <v>0</v>
      </c>
      <c r="H16" s="281">
        <v>0</v>
      </c>
      <c r="I16" s="281">
        <v>0</v>
      </c>
      <c r="J16" s="281">
        <v>4200</v>
      </c>
      <c r="K16" s="281">
        <v>0</v>
      </c>
      <c r="L16" s="281">
        <v>0</v>
      </c>
      <c r="M16" s="281">
        <v>0</v>
      </c>
      <c r="N16" s="281">
        <v>173160</v>
      </c>
      <c r="O16" s="281">
        <v>0</v>
      </c>
      <c r="P16" s="281">
        <v>0</v>
      </c>
      <c r="Q16" s="281">
        <v>173160</v>
      </c>
      <c r="R16" s="281">
        <v>49217</v>
      </c>
      <c r="S16" s="281">
        <v>0</v>
      </c>
      <c r="T16" s="281">
        <v>0</v>
      </c>
      <c r="U16" s="281">
        <v>159727</v>
      </c>
      <c r="V16" s="281">
        <v>52327</v>
      </c>
      <c r="W16" s="281">
        <v>107400</v>
      </c>
      <c r="X16" s="281">
        <v>0</v>
      </c>
      <c r="Y16" s="281">
        <v>0</v>
      </c>
      <c r="Z16" s="281">
        <v>0</v>
      </c>
      <c r="AA16" s="281">
        <v>208944</v>
      </c>
      <c r="AB16" s="281">
        <v>0</v>
      </c>
      <c r="AC16" s="281">
        <v>35784</v>
      </c>
      <c r="AD16" s="281">
        <v>3891</v>
      </c>
      <c r="AE16" s="281">
        <v>20553</v>
      </c>
      <c r="AF16" s="281">
        <v>0</v>
      </c>
      <c r="AG16" s="281">
        <v>0</v>
      </c>
      <c r="AH16" s="281">
        <v>10615</v>
      </c>
      <c r="AI16" s="281">
        <v>0</v>
      </c>
      <c r="AJ16" s="281">
        <v>725</v>
      </c>
      <c r="AK16" s="281">
        <v>35784</v>
      </c>
      <c r="AL16" s="283">
        <v>0</v>
      </c>
    </row>
    <row r="17" spans="1:38" s="16" customFormat="1" ht="30.75" customHeight="1">
      <c r="A17" s="17" t="s">
        <v>67</v>
      </c>
      <c r="B17" s="281">
        <v>107400</v>
      </c>
      <c r="C17" s="281">
        <v>0</v>
      </c>
      <c r="D17" s="281">
        <v>107400</v>
      </c>
      <c r="E17" s="281">
        <v>0</v>
      </c>
      <c r="F17" s="280">
        <v>28744</v>
      </c>
      <c r="G17" s="280">
        <v>0</v>
      </c>
      <c r="H17" s="280">
        <v>0</v>
      </c>
      <c r="I17" s="280">
        <v>0</v>
      </c>
      <c r="J17" s="280">
        <v>0</v>
      </c>
      <c r="K17" s="280">
        <v>0</v>
      </c>
      <c r="L17" s="280">
        <v>0</v>
      </c>
      <c r="M17" s="280">
        <v>0</v>
      </c>
      <c r="N17" s="280">
        <v>136144</v>
      </c>
      <c r="O17" s="280">
        <v>0</v>
      </c>
      <c r="P17" s="280">
        <v>0</v>
      </c>
      <c r="Q17" s="280">
        <v>136144</v>
      </c>
      <c r="R17" s="280">
        <v>15225</v>
      </c>
      <c r="S17" s="281">
        <v>0</v>
      </c>
      <c r="T17" s="281">
        <v>0</v>
      </c>
      <c r="U17" s="280">
        <v>142197</v>
      </c>
      <c r="V17" s="280">
        <v>34797</v>
      </c>
      <c r="W17" s="280">
        <v>107400</v>
      </c>
      <c r="X17" s="280">
        <v>0</v>
      </c>
      <c r="Y17" s="280">
        <v>0</v>
      </c>
      <c r="Z17" s="280">
        <v>0</v>
      </c>
      <c r="AA17" s="280">
        <v>157422</v>
      </c>
      <c r="AB17" s="280">
        <v>0</v>
      </c>
      <c r="AC17" s="280">
        <v>21278</v>
      </c>
      <c r="AD17" s="280">
        <v>0</v>
      </c>
      <c r="AE17" s="280">
        <v>20553</v>
      </c>
      <c r="AF17" s="280">
        <v>0</v>
      </c>
      <c r="AG17" s="280">
        <v>0</v>
      </c>
      <c r="AH17" s="280">
        <v>0</v>
      </c>
      <c r="AI17" s="280">
        <v>0</v>
      </c>
      <c r="AJ17" s="280">
        <v>725</v>
      </c>
      <c r="AK17" s="280">
        <v>21278</v>
      </c>
      <c r="AL17" s="282">
        <v>0</v>
      </c>
    </row>
    <row r="18" spans="1:38" s="188" customFormat="1" ht="30.75" customHeight="1">
      <c r="A18" s="17" t="s">
        <v>68</v>
      </c>
      <c r="B18" s="281">
        <v>26800</v>
      </c>
      <c r="C18" s="281">
        <v>26800</v>
      </c>
      <c r="D18" s="281">
        <v>0</v>
      </c>
      <c r="E18" s="281">
        <v>0</v>
      </c>
      <c r="F18" s="280">
        <v>6016</v>
      </c>
      <c r="G18" s="280">
        <v>0</v>
      </c>
      <c r="H18" s="280">
        <v>0</v>
      </c>
      <c r="I18" s="280">
        <v>0</v>
      </c>
      <c r="J18" s="280">
        <v>4200</v>
      </c>
      <c r="K18" s="280">
        <v>0</v>
      </c>
      <c r="L18" s="280">
        <v>0</v>
      </c>
      <c r="M18" s="280">
        <v>0</v>
      </c>
      <c r="N18" s="280">
        <v>37016</v>
      </c>
      <c r="O18" s="280">
        <v>0</v>
      </c>
      <c r="P18" s="280">
        <v>0</v>
      </c>
      <c r="Q18" s="280">
        <v>37016</v>
      </c>
      <c r="R18" s="280">
        <v>33992</v>
      </c>
      <c r="S18" s="281">
        <v>0</v>
      </c>
      <c r="T18" s="281">
        <v>0</v>
      </c>
      <c r="U18" s="280">
        <v>17530</v>
      </c>
      <c r="V18" s="280">
        <v>17530</v>
      </c>
      <c r="W18" s="280">
        <v>0</v>
      </c>
      <c r="X18" s="280">
        <v>0</v>
      </c>
      <c r="Y18" s="280">
        <v>0</v>
      </c>
      <c r="Z18" s="280">
        <v>0</v>
      </c>
      <c r="AA18" s="280">
        <v>51522</v>
      </c>
      <c r="AB18" s="280">
        <v>0</v>
      </c>
      <c r="AC18" s="280">
        <v>14506</v>
      </c>
      <c r="AD18" s="280">
        <v>3891</v>
      </c>
      <c r="AE18" s="280">
        <v>0</v>
      </c>
      <c r="AF18" s="280">
        <v>0</v>
      </c>
      <c r="AG18" s="280">
        <v>0</v>
      </c>
      <c r="AH18" s="280">
        <v>10615</v>
      </c>
      <c r="AI18" s="280">
        <v>0</v>
      </c>
      <c r="AJ18" s="280">
        <v>0</v>
      </c>
      <c r="AK18" s="280">
        <v>14506</v>
      </c>
      <c r="AL18" s="282">
        <v>0</v>
      </c>
    </row>
    <row r="19" spans="1:38" s="16" customFormat="1" ht="30.75" customHeight="1">
      <c r="A19" s="17" t="s">
        <v>27</v>
      </c>
      <c r="B19" s="281">
        <v>89900</v>
      </c>
      <c r="C19" s="281">
        <v>89900</v>
      </c>
      <c r="D19" s="281">
        <v>0</v>
      </c>
      <c r="E19" s="281">
        <v>16027</v>
      </c>
      <c r="F19" s="281">
        <v>330673</v>
      </c>
      <c r="G19" s="281">
        <v>0</v>
      </c>
      <c r="H19" s="281">
        <v>0</v>
      </c>
      <c r="I19" s="281">
        <v>0</v>
      </c>
      <c r="J19" s="281">
        <v>41225</v>
      </c>
      <c r="K19" s="281">
        <v>0</v>
      </c>
      <c r="L19" s="281">
        <v>0</v>
      </c>
      <c r="M19" s="281">
        <v>0</v>
      </c>
      <c r="N19" s="281">
        <v>477825</v>
      </c>
      <c r="O19" s="281">
        <v>0</v>
      </c>
      <c r="P19" s="281">
        <v>0</v>
      </c>
      <c r="Q19" s="281">
        <v>477825</v>
      </c>
      <c r="R19" s="281">
        <v>132913</v>
      </c>
      <c r="S19" s="281">
        <v>0</v>
      </c>
      <c r="T19" s="281">
        <v>0</v>
      </c>
      <c r="U19" s="281">
        <v>521558</v>
      </c>
      <c r="V19" s="281">
        <v>521558</v>
      </c>
      <c r="W19" s="281">
        <v>0</v>
      </c>
      <c r="X19" s="281">
        <v>0</v>
      </c>
      <c r="Y19" s="281">
        <v>0</v>
      </c>
      <c r="Z19" s="281">
        <v>0</v>
      </c>
      <c r="AA19" s="281">
        <v>654471</v>
      </c>
      <c r="AB19" s="281">
        <v>0</v>
      </c>
      <c r="AC19" s="281">
        <v>176646</v>
      </c>
      <c r="AD19" s="281">
        <v>170760</v>
      </c>
      <c r="AE19" s="281">
        <v>0</v>
      </c>
      <c r="AF19" s="281">
        <v>0</v>
      </c>
      <c r="AG19" s="281">
        <v>0</v>
      </c>
      <c r="AH19" s="281">
        <v>0</v>
      </c>
      <c r="AI19" s="281">
        <v>0</v>
      </c>
      <c r="AJ19" s="281">
        <v>5886</v>
      </c>
      <c r="AK19" s="281">
        <v>176646</v>
      </c>
      <c r="AL19" s="283">
        <v>0</v>
      </c>
    </row>
    <row r="20" spans="1:38" s="16" customFormat="1" ht="30.75" customHeight="1">
      <c r="A20" s="17" t="s">
        <v>59</v>
      </c>
      <c r="B20" s="280">
        <v>75400</v>
      </c>
      <c r="C20" s="280">
        <v>75400</v>
      </c>
      <c r="D20" s="280">
        <v>0</v>
      </c>
      <c r="E20" s="280">
        <v>0</v>
      </c>
      <c r="F20" s="280">
        <v>184965</v>
      </c>
      <c r="G20" s="280">
        <v>0</v>
      </c>
      <c r="H20" s="280">
        <v>0</v>
      </c>
      <c r="I20" s="280">
        <v>0</v>
      </c>
      <c r="J20" s="280">
        <v>0</v>
      </c>
      <c r="K20" s="280">
        <v>0</v>
      </c>
      <c r="L20" s="280">
        <v>0</v>
      </c>
      <c r="M20" s="280">
        <v>0</v>
      </c>
      <c r="N20" s="280">
        <v>260365</v>
      </c>
      <c r="O20" s="280">
        <v>0</v>
      </c>
      <c r="P20" s="280">
        <v>0</v>
      </c>
      <c r="Q20" s="280">
        <v>260365</v>
      </c>
      <c r="R20" s="280">
        <v>79181</v>
      </c>
      <c r="S20" s="281">
        <v>0</v>
      </c>
      <c r="T20" s="281">
        <v>0</v>
      </c>
      <c r="U20" s="280">
        <v>311825</v>
      </c>
      <c r="V20" s="280">
        <v>311825</v>
      </c>
      <c r="W20" s="280">
        <v>0</v>
      </c>
      <c r="X20" s="280">
        <v>0</v>
      </c>
      <c r="Y20" s="280">
        <v>0</v>
      </c>
      <c r="Z20" s="280">
        <v>0</v>
      </c>
      <c r="AA20" s="280">
        <v>391006</v>
      </c>
      <c r="AB20" s="280">
        <v>0</v>
      </c>
      <c r="AC20" s="280">
        <v>130641</v>
      </c>
      <c r="AD20" s="280">
        <v>126943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3698</v>
      </c>
      <c r="AK20" s="280">
        <v>130641</v>
      </c>
      <c r="AL20" s="282">
        <v>0</v>
      </c>
    </row>
    <row r="21" spans="1:38" s="16" customFormat="1" ht="30.75" customHeight="1">
      <c r="A21" s="57" t="s">
        <v>60</v>
      </c>
      <c r="B21" s="280">
        <v>14500</v>
      </c>
      <c r="C21" s="280">
        <v>14500</v>
      </c>
      <c r="D21" s="280">
        <v>0</v>
      </c>
      <c r="E21" s="280">
        <v>16027</v>
      </c>
      <c r="F21" s="280">
        <v>145708</v>
      </c>
      <c r="G21" s="280">
        <v>0</v>
      </c>
      <c r="H21" s="280">
        <v>0</v>
      </c>
      <c r="I21" s="280">
        <v>0</v>
      </c>
      <c r="J21" s="280">
        <v>41225</v>
      </c>
      <c r="K21" s="280">
        <v>0</v>
      </c>
      <c r="L21" s="280">
        <v>0</v>
      </c>
      <c r="M21" s="280">
        <v>0</v>
      </c>
      <c r="N21" s="280">
        <v>217460</v>
      </c>
      <c r="O21" s="280">
        <v>0</v>
      </c>
      <c r="P21" s="280">
        <v>0</v>
      </c>
      <c r="Q21" s="280">
        <v>217460</v>
      </c>
      <c r="R21" s="280">
        <v>53732</v>
      </c>
      <c r="S21" s="281">
        <v>0</v>
      </c>
      <c r="T21" s="281">
        <v>0</v>
      </c>
      <c r="U21" s="280">
        <v>209733</v>
      </c>
      <c r="V21" s="280">
        <v>209733</v>
      </c>
      <c r="W21" s="280">
        <v>0</v>
      </c>
      <c r="X21" s="280">
        <v>0</v>
      </c>
      <c r="Y21" s="280">
        <v>0</v>
      </c>
      <c r="Z21" s="280">
        <v>0</v>
      </c>
      <c r="AA21" s="280">
        <v>263465</v>
      </c>
      <c r="AB21" s="280">
        <v>0</v>
      </c>
      <c r="AC21" s="280">
        <v>46005</v>
      </c>
      <c r="AD21" s="280">
        <v>43817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2188</v>
      </c>
      <c r="AK21" s="280">
        <v>46005</v>
      </c>
      <c r="AL21" s="282">
        <v>0</v>
      </c>
    </row>
    <row r="22" spans="1:38" s="16" customFormat="1" ht="30.75" customHeight="1">
      <c r="A22" s="17" t="s">
        <v>28</v>
      </c>
      <c r="B22" s="281">
        <v>151200</v>
      </c>
      <c r="C22" s="281">
        <v>151200</v>
      </c>
      <c r="D22" s="281">
        <v>0</v>
      </c>
      <c r="E22" s="281">
        <v>30000</v>
      </c>
      <c r="F22" s="281">
        <v>167479</v>
      </c>
      <c r="G22" s="281">
        <v>0</v>
      </c>
      <c r="H22" s="281">
        <v>0</v>
      </c>
      <c r="I22" s="281">
        <v>0</v>
      </c>
      <c r="J22" s="281">
        <v>0</v>
      </c>
      <c r="K22" s="281">
        <v>0</v>
      </c>
      <c r="L22" s="281">
        <v>0</v>
      </c>
      <c r="M22" s="281">
        <v>0</v>
      </c>
      <c r="N22" s="281">
        <v>348679</v>
      </c>
      <c r="O22" s="281">
        <v>0</v>
      </c>
      <c r="P22" s="281">
        <v>0</v>
      </c>
      <c r="Q22" s="281">
        <v>348679</v>
      </c>
      <c r="R22" s="281">
        <v>173236</v>
      </c>
      <c r="S22" s="281">
        <v>0</v>
      </c>
      <c r="T22" s="281">
        <v>0</v>
      </c>
      <c r="U22" s="281">
        <v>284221</v>
      </c>
      <c r="V22" s="281">
        <v>284221</v>
      </c>
      <c r="W22" s="281">
        <v>0</v>
      </c>
      <c r="X22" s="281">
        <v>0</v>
      </c>
      <c r="Y22" s="281">
        <v>0</v>
      </c>
      <c r="Z22" s="281">
        <v>0</v>
      </c>
      <c r="AA22" s="281">
        <v>457457</v>
      </c>
      <c r="AB22" s="281">
        <v>0</v>
      </c>
      <c r="AC22" s="281">
        <v>108778</v>
      </c>
      <c r="AD22" s="281">
        <v>57193</v>
      </c>
      <c r="AE22" s="281">
        <v>51585</v>
      </c>
      <c r="AF22" s="281">
        <v>0</v>
      </c>
      <c r="AG22" s="281">
        <v>0</v>
      </c>
      <c r="AH22" s="281">
        <v>0</v>
      </c>
      <c r="AI22" s="281">
        <v>0</v>
      </c>
      <c r="AJ22" s="281">
        <v>0</v>
      </c>
      <c r="AK22" s="281">
        <v>108778</v>
      </c>
      <c r="AL22" s="283">
        <v>0</v>
      </c>
    </row>
    <row r="23" spans="1:38" s="16" customFormat="1" ht="30.75" customHeight="1">
      <c r="A23" s="17" t="s">
        <v>73</v>
      </c>
      <c r="B23" s="280">
        <v>70900</v>
      </c>
      <c r="C23" s="280">
        <v>70900</v>
      </c>
      <c r="D23" s="280">
        <v>0</v>
      </c>
      <c r="E23" s="280">
        <v>30000</v>
      </c>
      <c r="F23" s="280">
        <v>84846</v>
      </c>
      <c r="G23" s="280">
        <v>0</v>
      </c>
      <c r="H23" s="280">
        <v>0</v>
      </c>
      <c r="I23" s="280">
        <v>0</v>
      </c>
      <c r="J23" s="280">
        <v>0</v>
      </c>
      <c r="K23" s="280">
        <v>0</v>
      </c>
      <c r="L23" s="280">
        <v>0</v>
      </c>
      <c r="M23" s="280">
        <v>0</v>
      </c>
      <c r="N23" s="280">
        <v>185746</v>
      </c>
      <c r="O23" s="280">
        <v>0</v>
      </c>
      <c r="P23" s="280">
        <v>0</v>
      </c>
      <c r="Q23" s="280">
        <v>185746</v>
      </c>
      <c r="R23" s="280">
        <v>92200</v>
      </c>
      <c r="S23" s="281">
        <v>0</v>
      </c>
      <c r="T23" s="281">
        <v>0</v>
      </c>
      <c r="U23" s="280">
        <v>150739</v>
      </c>
      <c r="V23" s="280">
        <v>150739</v>
      </c>
      <c r="W23" s="280">
        <v>0</v>
      </c>
      <c r="X23" s="280">
        <v>0</v>
      </c>
      <c r="Y23" s="280">
        <v>0</v>
      </c>
      <c r="Z23" s="280">
        <v>0</v>
      </c>
      <c r="AA23" s="280">
        <v>242939</v>
      </c>
      <c r="AB23" s="280">
        <v>0</v>
      </c>
      <c r="AC23" s="280">
        <v>57193</v>
      </c>
      <c r="AD23" s="280">
        <v>57193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57193</v>
      </c>
      <c r="AL23" s="282">
        <v>0</v>
      </c>
    </row>
    <row r="24" spans="1:38" s="16" customFormat="1" ht="30.75" customHeight="1">
      <c r="A24" s="17" t="s">
        <v>72</v>
      </c>
      <c r="B24" s="280">
        <v>80300</v>
      </c>
      <c r="C24" s="280">
        <v>80300</v>
      </c>
      <c r="D24" s="280">
        <v>0</v>
      </c>
      <c r="E24" s="280">
        <v>0</v>
      </c>
      <c r="F24" s="280">
        <v>82633</v>
      </c>
      <c r="G24" s="280">
        <v>0</v>
      </c>
      <c r="H24" s="280">
        <v>0</v>
      </c>
      <c r="I24" s="280">
        <v>0</v>
      </c>
      <c r="J24" s="280">
        <v>0</v>
      </c>
      <c r="K24" s="280">
        <v>0</v>
      </c>
      <c r="L24" s="280">
        <v>0</v>
      </c>
      <c r="M24" s="280">
        <v>0</v>
      </c>
      <c r="N24" s="280">
        <v>162933</v>
      </c>
      <c r="O24" s="280">
        <v>0</v>
      </c>
      <c r="P24" s="280">
        <v>0</v>
      </c>
      <c r="Q24" s="280">
        <v>162933</v>
      </c>
      <c r="R24" s="280">
        <v>81036</v>
      </c>
      <c r="S24" s="281">
        <v>0</v>
      </c>
      <c r="T24" s="281">
        <v>0</v>
      </c>
      <c r="U24" s="280">
        <v>133482</v>
      </c>
      <c r="V24" s="280">
        <v>133482</v>
      </c>
      <c r="W24" s="280">
        <v>0</v>
      </c>
      <c r="X24" s="280">
        <v>0</v>
      </c>
      <c r="Y24" s="280">
        <v>0</v>
      </c>
      <c r="Z24" s="280">
        <v>0</v>
      </c>
      <c r="AA24" s="280">
        <v>214518</v>
      </c>
      <c r="AB24" s="280">
        <v>0</v>
      </c>
      <c r="AC24" s="280">
        <v>51585</v>
      </c>
      <c r="AD24" s="280">
        <v>0</v>
      </c>
      <c r="AE24" s="280">
        <v>51585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51585</v>
      </c>
      <c r="AL24" s="282">
        <v>0</v>
      </c>
    </row>
    <row r="25" spans="1:38" s="16" customFormat="1" ht="30.75" customHeight="1">
      <c r="A25" s="17" t="s">
        <v>43</v>
      </c>
      <c r="B25" s="280">
        <v>49600</v>
      </c>
      <c r="C25" s="280">
        <v>49600</v>
      </c>
      <c r="D25" s="280">
        <v>0</v>
      </c>
      <c r="E25" s="280">
        <v>0</v>
      </c>
      <c r="F25" s="280">
        <v>200461</v>
      </c>
      <c r="G25" s="280">
        <v>0</v>
      </c>
      <c r="H25" s="280">
        <v>0</v>
      </c>
      <c r="I25" s="280">
        <v>0</v>
      </c>
      <c r="J25" s="280">
        <v>0</v>
      </c>
      <c r="K25" s="280">
        <v>0</v>
      </c>
      <c r="L25" s="280">
        <v>0</v>
      </c>
      <c r="M25" s="280">
        <v>0</v>
      </c>
      <c r="N25" s="280">
        <v>250061</v>
      </c>
      <c r="O25" s="280">
        <v>0</v>
      </c>
      <c r="P25" s="280">
        <v>0</v>
      </c>
      <c r="Q25" s="280">
        <v>250061</v>
      </c>
      <c r="R25" s="280">
        <v>51543</v>
      </c>
      <c r="S25" s="281">
        <v>0</v>
      </c>
      <c r="T25" s="281">
        <v>0</v>
      </c>
      <c r="U25" s="280">
        <v>330250</v>
      </c>
      <c r="V25" s="280">
        <v>330250</v>
      </c>
      <c r="W25" s="280">
        <v>0</v>
      </c>
      <c r="X25" s="280">
        <v>0</v>
      </c>
      <c r="Y25" s="280">
        <v>0</v>
      </c>
      <c r="Z25" s="280">
        <v>0</v>
      </c>
      <c r="AA25" s="280">
        <v>381793</v>
      </c>
      <c r="AB25" s="280">
        <v>0</v>
      </c>
      <c r="AC25" s="280">
        <v>131732</v>
      </c>
      <c r="AD25" s="280">
        <v>131662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70</v>
      </c>
      <c r="AK25" s="280">
        <v>131732</v>
      </c>
      <c r="AL25" s="282">
        <v>0</v>
      </c>
    </row>
    <row r="26" spans="1:38" s="16" customFormat="1" ht="30.75" customHeight="1">
      <c r="A26" s="17" t="s">
        <v>61</v>
      </c>
      <c r="B26" s="281">
        <v>50400</v>
      </c>
      <c r="C26" s="281">
        <v>50400</v>
      </c>
      <c r="D26" s="281">
        <v>0</v>
      </c>
      <c r="E26" s="281">
        <v>0</v>
      </c>
      <c r="F26" s="281">
        <v>139996</v>
      </c>
      <c r="G26" s="281">
        <v>0</v>
      </c>
      <c r="H26" s="281">
        <v>0</v>
      </c>
      <c r="I26" s="281">
        <v>0</v>
      </c>
      <c r="J26" s="281">
        <v>0</v>
      </c>
      <c r="K26" s="281">
        <v>0</v>
      </c>
      <c r="L26" s="281">
        <v>0</v>
      </c>
      <c r="M26" s="281">
        <v>1000</v>
      </c>
      <c r="N26" s="281">
        <v>191396</v>
      </c>
      <c r="O26" s="281">
        <v>0</v>
      </c>
      <c r="P26" s="281">
        <v>0</v>
      </c>
      <c r="Q26" s="281">
        <v>191396</v>
      </c>
      <c r="R26" s="281">
        <v>119679</v>
      </c>
      <c r="S26" s="281">
        <v>0</v>
      </c>
      <c r="T26" s="281">
        <v>0</v>
      </c>
      <c r="U26" s="281">
        <v>446433</v>
      </c>
      <c r="V26" s="281">
        <v>187768</v>
      </c>
      <c r="W26" s="281">
        <v>258665</v>
      </c>
      <c r="X26" s="281">
        <v>0</v>
      </c>
      <c r="Y26" s="281">
        <v>0</v>
      </c>
      <c r="Z26" s="281">
        <v>0</v>
      </c>
      <c r="AA26" s="281">
        <v>566112</v>
      </c>
      <c r="AB26" s="281">
        <v>0</v>
      </c>
      <c r="AC26" s="281">
        <v>374716</v>
      </c>
      <c r="AD26" s="281">
        <v>0</v>
      </c>
      <c r="AE26" s="281">
        <v>374518</v>
      </c>
      <c r="AF26" s="281">
        <v>0</v>
      </c>
      <c r="AG26" s="281">
        <v>0</v>
      </c>
      <c r="AH26" s="281">
        <v>0</v>
      </c>
      <c r="AI26" s="281">
        <v>0</v>
      </c>
      <c r="AJ26" s="281">
        <v>198</v>
      </c>
      <c r="AK26" s="281">
        <v>374716</v>
      </c>
      <c r="AL26" s="283">
        <v>0</v>
      </c>
    </row>
    <row r="27" spans="1:38" s="16" customFormat="1" ht="30.75" customHeight="1">
      <c r="A27" s="17" t="s">
        <v>63</v>
      </c>
      <c r="B27" s="281">
        <v>848100</v>
      </c>
      <c r="C27" s="281">
        <v>848100</v>
      </c>
      <c r="D27" s="281">
        <v>0</v>
      </c>
      <c r="E27" s="281">
        <v>18950</v>
      </c>
      <c r="F27" s="281">
        <v>0</v>
      </c>
      <c r="G27" s="281">
        <v>0</v>
      </c>
      <c r="H27" s="281">
        <v>0</v>
      </c>
      <c r="I27" s="281">
        <v>0</v>
      </c>
      <c r="J27" s="281">
        <v>0</v>
      </c>
      <c r="K27" s="281">
        <v>0</v>
      </c>
      <c r="L27" s="281">
        <v>0</v>
      </c>
      <c r="M27" s="281">
        <v>0</v>
      </c>
      <c r="N27" s="281">
        <v>867050</v>
      </c>
      <c r="O27" s="281">
        <v>0</v>
      </c>
      <c r="P27" s="281">
        <v>717600</v>
      </c>
      <c r="Q27" s="281">
        <v>149450</v>
      </c>
      <c r="R27" s="281">
        <v>273717</v>
      </c>
      <c r="S27" s="281">
        <v>0</v>
      </c>
      <c r="T27" s="281">
        <v>0</v>
      </c>
      <c r="U27" s="281">
        <v>380047</v>
      </c>
      <c r="V27" s="281">
        <v>380047</v>
      </c>
      <c r="W27" s="281">
        <v>0</v>
      </c>
      <c r="X27" s="281">
        <v>0</v>
      </c>
      <c r="Y27" s="281">
        <v>0</v>
      </c>
      <c r="Z27" s="281">
        <v>300000</v>
      </c>
      <c r="AA27" s="281">
        <v>953764</v>
      </c>
      <c r="AB27" s="281">
        <v>0</v>
      </c>
      <c r="AC27" s="281">
        <v>804314</v>
      </c>
      <c r="AD27" s="281">
        <v>0</v>
      </c>
      <c r="AE27" s="281">
        <v>606614</v>
      </c>
      <c r="AF27" s="281">
        <v>0</v>
      </c>
      <c r="AG27" s="281">
        <v>0</v>
      </c>
      <c r="AH27" s="281">
        <v>0</v>
      </c>
      <c r="AI27" s="281">
        <v>0</v>
      </c>
      <c r="AJ27" s="281">
        <v>0</v>
      </c>
      <c r="AK27" s="281">
        <v>606614</v>
      </c>
      <c r="AL27" s="283">
        <v>197700</v>
      </c>
    </row>
    <row r="28" spans="1:38" s="16" customFormat="1" ht="30.75" customHeight="1">
      <c r="A28" s="17" t="s">
        <v>344</v>
      </c>
      <c r="B28" s="280">
        <v>95100</v>
      </c>
      <c r="C28" s="280">
        <v>95100</v>
      </c>
      <c r="D28" s="280">
        <v>0</v>
      </c>
      <c r="E28" s="280">
        <v>2625</v>
      </c>
      <c r="F28" s="280">
        <v>0</v>
      </c>
      <c r="G28" s="280">
        <v>0</v>
      </c>
      <c r="H28" s="280">
        <v>0</v>
      </c>
      <c r="I28" s="280">
        <v>0</v>
      </c>
      <c r="J28" s="280">
        <v>0</v>
      </c>
      <c r="K28" s="280">
        <v>0</v>
      </c>
      <c r="L28" s="280">
        <v>0</v>
      </c>
      <c r="M28" s="280">
        <v>0</v>
      </c>
      <c r="N28" s="280">
        <v>97725</v>
      </c>
      <c r="O28" s="280">
        <v>0</v>
      </c>
      <c r="P28" s="280">
        <v>11900</v>
      </c>
      <c r="Q28" s="280">
        <v>85825</v>
      </c>
      <c r="R28" s="280">
        <v>175425</v>
      </c>
      <c r="S28" s="281">
        <v>0</v>
      </c>
      <c r="T28" s="281">
        <v>0</v>
      </c>
      <c r="U28" s="280">
        <v>196400</v>
      </c>
      <c r="V28" s="280">
        <v>196400</v>
      </c>
      <c r="W28" s="280">
        <v>0</v>
      </c>
      <c r="X28" s="280">
        <v>0</v>
      </c>
      <c r="Y28" s="280">
        <v>0</v>
      </c>
      <c r="Z28" s="280">
        <v>300000</v>
      </c>
      <c r="AA28" s="280">
        <v>671825</v>
      </c>
      <c r="AB28" s="280">
        <v>0</v>
      </c>
      <c r="AC28" s="280">
        <v>586000</v>
      </c>
      <c r="AD28" s="280">
        <v>0</v>
      </c>
      <c r="AE28" s="280">
        <v>461000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461000</v>
      </c>
      <c r="AL28" s="282">
        <v>125000</v>
      </c>
    </row>
    <row r="29" spans="1:38" s="16" customFormat="1" ht="30.75" customHeight="1">
      <c r="A29" s="17" t="s">
        <v>345</v>
      </c>
      <c r="B29" s="280">
        <v>3800</v>
      </c>
      <c r="C29" s="280">
        <v>3800</v>
      </c>
      <c r="D29" s="280">
        <v>0</v>
      </c>
      <c r="E29" s="280">
        <v>0</v>
      </c>
      <c r="F29" s="280">
        <v>0</v>
      </c>
      <c r="G29" s="280">
        <v>0</v>
      </c>
      <c r="H29" s="280">
        <v>0</v>
      </c>
      <c r="I29" s="280">
        <v>0</v>
      </c>
      <c r="J29" s="280">
        <v>0</v>
      </c>
      <c r="K29" s="280">
        <v>0</v>
      </c>
      <c r="L29" s="280">
        <v>0</v>
      </c>
      <c r="M29" s="280">
        <v>0</v>
      </c>
      <c r="N29" s="280">
        <v>3800</v>
      </c>
      <c r="O29" s="280">
        <v>0</v>
      </c>
      <c r="P29" s="280">
        <v>0</v>
      </c>
      <c r="Q29" s="280">
        <v>3800</v>
      </c>
      <c r="R29" s="280">
        <v>5744</v>
      </c>
      <c r="S29" s="281">
        <v>0</v>
      </c>
      <c r="T29" s="281">
        <v>0</v>
      </c>
      <c r="U29" s="280">
        <v>83749</v>
      </c>
      <c r="V29" s="280">
        <v>83749</v>
      </c>
      <c r="W29" s="280">
        <v>0</v>
      </c>
      <c r="X29" s="280">
        <v>0</v>
      </c>
      <c r="Y29" s="280">
        <v>0</v>
      </c>
      <c r="Z29" s="280">
        <v>0</v>
      </c>
      <c r="AA29" s="280">
        <v>89493</v>
      </c>
      <c r="AB29" s="280">
        <v>0</v>
      </c>
      <c r="AC29" s="280">
        <v>85693</v>
      </c>
      <c r="AD29" s="280">
        <v>0</v>
      </c>
      <c r="AE29" s="280">
        <v>68293</v>
      </c>
      <c r="AF29" s="280">
        <v>0</v>
      </c>
      <c r="AG29" s="280">
        <v>0</v>
      </c>
      <c r="AH29" s="280">
        <v>0</v>
      </c>
      <c r="AI29" s="280">
        <v>0</v>
      </c>
      <c r="AJ29" s="280">
        <v>0</v>
      </c>
      <c r="AK29" s="280">
        <v>68293</v>
      </c>
      <c r="AL29" s="282">
        <v>17400</v>
      </c>
    </row>
    <row r="30" spans="1:38" s="16" customFormat="1" ht="30.75" customHeight="1">
      <c r="A30" s="189" t="s">
        <v>346</v>
      </c>
      <c r="B30" s="284">
        <v>749200</v>
      </c>
      <c r="C30" s="284">
        <v>749200</v>
      </c>
      <c r="D30" s="284">
        <v>0</v>
      </c>
      <c r="E30" s="284">
        <v>16325</v>
      </c>
      <c r="F30" s="284">
        <v>0</v>
      </c>
      <c r="G30" s="284">
        <v>0</v>
      </c>
      <c r="H30" s="284">
        <v>0</v>
      </c>
      <c r="I30" s="284">
        <v>0</v>
      </c>
      <c r="J30" s="284">
        <v>0</v>
      </c>
      <c r="K30" s="284">
        <v>0</v>
      </c>
      <c r="L30" s="284">
        <v>0</v>
      </c>
      <c r="M30" s="284">
        <v>0</v>
      </c>
      <c r="N30" s="284">
        <v>765525</v>
      </c>
      <c r="O30" s="284">
        <v>0</v>
      </c>
      <c r="P30" s="284">
        <v>705700</v>
      </c>
      <c r="Q30" s="284">
        <v>59825</v>
      </c>
      <c r="R30" s="284">
        <v>92548</v>
      </c>
      <c r="S30" s="285">
        <v>0</v>
      </c>
      <c r="T30" s="285">
        <v>0</v>
      </c>
      <c r="U30" s="284">
        <v>99898</v>
      </c>
      <c r="V30" s="284">
        <v>99898</v>
      </c>
      <c r="W30" s="284">
        <v>0</v>
      </c>
      <c r="X30" s="284">
        <v>0</v>
      </c>
      <c r="Y30" s="284">
        <v>0</v>
      </c>
      <c r="Z30" s="284">
        <v>0</v>
      </c>
      <c r="AA30" s="284">
        <v>192446</v>
      </c>
      <c r="AB30" s="284">
        <v>0</v>
      </c>
      <c r="AC30" s="284">
        <v>132621</v>
      </c>
      <c r="AD30" s="284">
        <v>0</v>
      </c>
      <c r="AE30" s="284">
        <v>77321</v>
      </c>
      <c r="AF30" s="284">
        <v>0</v>
      </c>
      <c r="AG30" s="284">
        <v>0</v>
      </c>
      <c r="AH30" s="284">
        <v>0</v>
      </c>
      <c r="AI30" s="284">
        <v>0</v>
      </c>
      <c r="AJ30" s="284">
        <v>0</v>
      </c>
      <c r="AK30" s="284">
        <v>77321</v>
      </c>
      <c r="AL30" s="286">
        <v>55300</v>
      </c>
    </row>
    <row r="31" spans="1:38" s="16" customFormat="1" ht="30.75" customHeight="1" thickBot="1">
      <c r="A31" s="201" t="s">
        <v>10</v>
      </c>
      <c r="B31" s="287">
        <f aca="true" t="shared" si="0" ref="B31:AL31">B11+B15+B16+B19+B22+B25+B26+B27</f>
        <v>2035900</v>
      </c>
      <c r="C31" s="287">
        <f t="shared" si="0"/>
        <v>1928500</v>
      </c>
      <c r="D31" s="287">
        <f t="shared" si="0"/>
        <v>107400</v>
      </c>
      <c r="E31" s="287">
        <f t="shared" si="0"/>
        <v>1006965</v>
      </c>
      <c r="F31" s="287">
        <f t="shared" si="0"/>
        <v>1315260</v>
      </c>
      <c r="G31" s="287">
        <f t="shared" si="0"/>
        <v>0</v>
      </c>
      <c r="H31" s="287">
        <f t="shared" si="0"/>
        <v>17201</v>
      </c>
      <c r="I31" s="287">
        <f t="shared" si="0"/>
        <v>12185</v>
      </c>
      <c r="J31" s="287">
        <f t="shared" si="0"/>
        <v>48672</v>
      </c>
      <c r="K31" s="287">
        <f t="shared" si="0"/>
        <v>51388</v>
      </c>
      <c r="L31" s="287">
        <f t="shared" si="0"/>
        <v>0</v>
      </c>
      <c r="M31" s="287">
        <f t="shared" si="0"/>
        <v>1000</v>
      </c>
      <c r="N31" s="287">
        <f t="shared" si="0"/>
        <v>4488571</v>
      </c>
      <c r="O31" s="287">
        <f t="shared" si="0"/>
        <v>0</v>
      </c>
      <c r="P31" s="287">
        <f t="shared" si="0"/>
        <v>717600</v>
      </c>
      <c r="Q31" s="287">
        <f t="shared" si="0"/>
        <v>3770971</v>
      </c>
      <c r="R31" s="287">
        <f t="shared" si="0"/>
        <v>1673706</v>
      </c>
      <c r="S31" s="287">
        <f t="shared" si="0"/>
        <v>0</v>
      </c>
      <c r="T31" s="287">
        <f t="shared" si="0"/>
        <v>0</v>
      </c>
      <c r="U31" s="287">
        <f t="shared" si="0"/>
        <v>2946859</v>
      </c>
      <c r="V31" s="287">
        <f t="shared" si="0"/>
        <v>2580794</v>
      </c>
      <c r="W31" s="287">
        <f t="shared" si="0"/>
        <v>366065</v>
      </c>
      <c r="X31" s="287">
        <f t="shared" si="0"/>
        <v>0</v>
      </c>
      <c r="Y31" s="287">
        <f t="shared" si="0"/>
        <v>0</v>
      </c>
      <c r="Z31" s="287">
        <f t="shared" si="0"/>
        <v>300000</v>
      </c>
      <c r="AA31" s="287">
        <f t="shared" si="0"/>
        <v>4920565</v>
      </c>
      <c r="AB31" s="287">
        <f t="shared" si="0"/>
        <v>734113</v>
      </c>
      <c r="AC31" s="287">
        <f t="shared" si="0"/>
        <v>1883707</v>
      </c>
      <c r="AD31" s="287">
        <f t="shared" si="0"/>
        <v>614406</v>
      </c>
      <c r="AE31" s="287">
        <f t="shared" si="0"/>
        <v>1053270</v>
      </c>
      <c r="AF31" s="287">
        <f t="shared" si="0"/>
        <v>0</v>
      </c>
      <c r="AG31" s="287">
        <f t="shared" si="0"/>
        <v>0</v>
      </c>
      <c r="AH31" s="287">
        <f t="shared" si="0"/>
        <v>10615</v>
      </c>
      <c r="AI31" s="287">
        <f t="shared" si="0"/>
        <v>0</v>
      </c>
      <c r="AJ31" s="287">
        <f t="shared" si="0"/>
        <v>7716</v>
      </c>
      <c r="AK31" s="287">
        <f t="shared" si="0"/>
        <v>1686007</v>
      </c>
      <c r="AL31" s="288">
        <f t="shared" si="0"/>
        <v>197700</v>
      </c>
    </row>
    <row r="32" spans="25:28" s="59" customFormat="1" ht="17.25" customHeight="1">
      <c r="Y32" s="210"/>
      <c r="Z32" s="210"/>
      <c r="AA32" s="210"/>
      <c r="AB32" s="210"/>
    </row>
    <row r="33" s="516" customFormat="1" ht="18.75" customHeight="1"/>
    <row r="34" spans="25:28" ht="14.25">
      <c r="Y34" s="289"/>
      <c r="Z34" s="289"/>
      <c r="AA34" s="289"/>
      <c r="AB34" s="289"/>
    </row>
    <row r="35" spans="25:28" ht="14.25">
      <c r="Y35" s="289"/>
      <c r="Z35" s="289"/>
      <c r="AA35" s="289"/>
      <c r="AB35" s="289"/>
    </row>
    <row r="36" spans="25:28" ht="14.25">
      <c r="Y36" s="289"/>
      <c r="Z36" s="289"/>
      <c r="AA36" s="289"/>
      <c r="AB36" s="289"/>
    </row>
    <row r="37" spans="25:28" ht="14.25">
      <c r="Y37" s="289"/>
      <c r="Z37" s="289"/>
      <c r="AA37" s="289"/>
      <c r="AB37" s="289"/>
    </row>
    <row r="38" spans="25:28" ht="14.25">
      <c r="Y38" s="289"/>
      <c r="Z38" s="289"/>
      <c r="AA38" s="289"/>
      <c r="AB38" s="289"/>
    </row>
    <row r="39" spans="25:28" ht="14.25">
      <c r="Y39" s="289"/>
      <c r="Z39" s="289"/>
      <c r="AA39" s="289"/>
      <c r="AB39" s="289"/>
    </row>
    <row r="40" spans="25:28" ht="14.25">
      <c r="Y40" s="289"/>
      <c r="Z40" s="289"/>
      <c r="AA40" s="289"/>
      <c r="AB40" s="289"/>
    </row>
    <row r="41" spans="25:28" ht="14.25">
      <c r="Y41" s="289"/>
      <c r="Z41" s="289"/>
      <c r="AA41" s="289"/>
      <c r="AB41" s="289"/>
    </row>
    <row r="42" spans="25:28" ht="14.25">
      <c r="Y42" s="289"/>
      <c r="Z42" s="289"/>
      <c r="AA42" s="289"/>
      <c r="AB42" s="289"/>
    </row>
    <row r="43" spans="25:28" ht="14.25">
      <c r="Y43" s="289"/>
      <c r="Z43" s="289"/>
      <c r="AA43" s="289"/>
      <c r="AB43" s="289"/>
    </row>
    <row r="44" spans="25:28" ht="14.25">
      <c r="Y44" s="289"/>
      <c r="Z44" s="289"/>
      <c r="AA44" s="289"/>
      <c r="AB44" s="289"/>
    </row>
    <row r="45" spans="25:28" ht="14.25">
      <c r="Y45" s="289"/>
      <c r="Z45" s="289"/>
      <c r="AA45" s="289"/>
      <c r="AB45" s="289"/>
    </row>
    <row r="46" spans="25:28" ht="14.25">
      <c r="Y46" s="289"/>
      <c r="Z46" s="289"/>
      <c r="AA46" s="289"/>
      <c r="AB46" s="289"/>
    </row>
    <row r="47" spans="25:28" ht="14.25">
      <c r="Y47" s="289"/>
      <c r="Z47" s="289"/>
      <c r="AA47" s="289"/>
      <c r="AB47" s="289"/>
    </row>
    <row r="48" spans="25:28" ht="14.25">
      <c r="Y48" s="289"/>
      <c r="Z48" s="289"/>
      <c r="AA48" s="289"/>
      <c r="AB48" s="289"/>
    </row>
    <row r="49" spans="25:28" ht="14.25">
      <c r="Y49" s="289"/>
      <c r="Z49" s="289"/>
      <c r="AA49" s="289"/>
      <c r="AB49" s="289"/>
    </row>
    <row r="50" spans="25:28" ht="14.25">
      <c r="Y50" s="289"/>
      <c r="Z50" s="289"/>
      <c r="AA50" s="289"/>
      <c r="AB50" s="289"/>
    </row>
  </sheetData>
  <sheetProtection/>
  <mergeCells count="12">
    <mergeCell ref="B3:Q3"/>
    <mergeCell ref="R3:AC3"/>
    <mergeCell ref="AD3:AL3"/>
    <mergeCell ref="E7:E8"/>
    <mergeCell ref="F7:F8"/>
    <mergeCell ref="G7:G8"/>
    <mergeCell ref="H7:H8"/>
    <mergeCell ref="J7:J8"/>
    <mergeCell ref="L7:L8"/>
    <mergeCell ref="R7:R8"/>
    <mergeCell ref="U7:U8"/>
    <mergeCell ref="AB4:AC5"/>
  </mergeCells>
  <printOptions/>
  <pageMargins left="0.7086614173228347" right="0.3937007874015748" top="0.8267716535433072" bottom="0.35433070866141736" header="0.5118110236220472" footer="0.2362204724409449"/>
  <pageSetup fitToWidth="3" horizontalDpi="300" verticalDpi="300" orientation="landscape" paperSize="9" scale="63" r:id="rId1"/>
  <colBreaks count="2" manualBreakCount="2">
    <brk id="17" max="65535" man="1"/>
    <brk id="2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J130"/>
  <sheetViews>
    <sheetView showGridLines="0" view="pageBreakPreview" zoomScale="70" zoomScaleSheetLayoutView="70" zoomScalePageLayoutView="0" workbookViewId="0" topLeftCell="AS1">
      <selection activeCell="BC11" sqref="BC11"/>
    </sheetView>
  </sheetViews>
  <sheetFormatPr defaultColWidth="9.00390625" defaultRowHeight="12.75"/>
  <cols>
    <col min="1" max="1" width="24.625" style="58" customWidth="1"/>
    <col min="2" max="3" width="16.875" style="58" customWidth="1"/>
    <col min="4" max="4" width="15.625" style="58" customWidth="1"/>
    <col min="5" max="6" width="16.875" style="58" customWidth="1"/>
    <col min="7" max="7" width="15.125" style="58" customWidth="1"/>
    <col min="8" max="8" width="9.125" style="58" customWidth="1"/>
    <col min="9" max="9" width="11.625" style="58" customWidth="1"/>
    <col min="10" max="10" width="15.625" style="58" customWidth="1"/>
    <col min="11" max="11" width="16.875" style="58" customWidth="1"/>
    <col min="12" max="13" width="15.625" style="58" customWidth="1"/>
    <col min="14" max="14" width="12.875" style="58" customWidth="1"/>
    <col min="15" max="15" width="11.625" style="58" customWidth="1"/>
    <col min="16" max="16" width="12.875" style="58" customWidth="1"/>
    <col min="17" max="17" width="16.875" style="58" customWidth="1"/>
    <col min="18" max="18" width="15.625" style="58" customWidth="1"/>
    <col min="19" max="21" width="12.875" style="58" customWidth="1"/>
    <col min="22" max="22" width="15.625" style="58" customWidth="1"/>
    <col min="23" max="23" width="9.125" style="58" customWidth="1"/>
    <col min="24" max="26" width="15.625" style="58" customWidth="1"/>
    <col min="27" max="27" width="11.625" style="58" customWidth="1"/>
    <col min="28" max="28" width="15.625" style="58" customWidth="1"/>
    <col min="29" max="30" width="16.875" style="58" customWidth="1"/>
    <col min="31" max="31" width="15.625" style="58" customWidth="1"/>
    <col min="32" max="32" width="11.625" style="58" customWidth="1"/>
    <col min="33" max="33" width="16.875" style="58" customWidth="1"/>
    <col min="34" max="34" width="15.625" style="58" customWidth="1"/>
    <col min="35" max="36" width="16.875" style="58" customWidth="1"/>
    <col min="37" max="37" width="10.125" style="58" customWidth="1"/>
    <col min="38" max="38" width="15.625" style="58" customWidth="1"/>
    <col min="39" max="39" width="16.875" style="58" customWidth="1"/>
    <col min="40" max="40" width="15.625" style="58" customWidth="1"/>
    <col min="41" max="41" width="12.875" style="58" customWidth="1"/>
    <col min="42" max="43" width="9.125" style="58" customWidth="1"/>
    <col min="44" max="44" width="16.875" style="58" customWidth="1"/>
    <col min="45" max="45" width="19.625" style="58" customWidth="1"/>
    <col min="46" max="46" width="15.625" style="58" customWidth="1"/>
    <col min="47" max="47" width="12.875" style="58" customWidth="1"/>
    <col min="48" max="48" width="15.625" style="58" customWidth="1"/>
    <col min="49" max="49" width="9.125" style="58" customWidth="1"/>
    <col min="50" max="50" width="14.375" style="58" customWidth="1"/>
    <col min="51" max="51" width="16.875" style="58" customWidth="1"/>
    <col min="52" max="53" width="15.625" style="58" customWidth="1"/>
    <col min="54" max="56" width="16.875" style="58" customWidth="1"/>
    <col min="57" max="57" width="13.75390625" style="58" customWidth="1"/>
    <col min="58" max="58" width="14.00390625" style="58" customWidth="1"/>
    <col min="59" max="60" width="10.75390625" style="58" customWidth="1"/>
    <col min="61" max="16384" width="9.125" style="58" customWidth="1"/>
  </cols>
  <sheetData>
    <row r="1" spans="1:2" s="59" customFormat="1" ht="21" customHeight="1">
      <c r="A1" s="173"/>
      <c r="B1" s="3" t="s">
        <v>104</v>
      </c>
    </row>
    <row r="2" spans="2:60" s="59" customFormat="1" ht="19.5" customHeight="1" thickBot="1">
      <c r="B2" s="3" t="s">
        <v>462</v>
      </c>
      <c r="Q2" s="175"/>
      <c r="AH2" s="175"/>
      <c r="AW2" s="175"/>
      <c r="BH2" s="175" t="s">
        <v>212</v>
      </c>
    </row>
    <row r="3" spans="1:60" s="16" customFormat="1" ht="19.5" customHeight="1">
      <c r="A3" s="290"/>
      <c r="B3" s="291" t="s">
        <v>721</v>
      </c>
      <c r="C3" s="292"/>
      <c r="D3" s="293"/>
      <c r="E3" s="293"/>
      <c r="F3" s="293"/>
      <c r="G3" s="293"/>
      <c r="H3" s="293"/>
      <c r="I3" s="294"/>
      <c r="J3" s="295"/>
      <c r="K3" s="291" t="s">
        <v>697</v>
      </c>
      <c r="L3" s="6"/>
      <c r="M3" s="7"/>
      <c r="N3" s="7"/>
      <c r="O3" s="178"/>
      <c r="P3" s="211" t="s">
        <v>698</v>
      </c>
      <c r="Q3" s="296" t="s">
        <v>699</v>
      </c>
      <c r="R3" s="217" t="s">
        <v>700</v>
      </c>
      <c r="S3" s="7"/>
      <c r="T3" s="7"/>
      <c r="U3" s="7"/>
      <c r="V3" s="7"/>
      <c r="W3" s="179"/>
      <c r="X3" s="211" t="s">
        <v>701</v>
      </c>
      <c r="Y3" s="7"/>
      <c r="Z3" s="7"/>
      <c r="AA3" s="7"/>
      <c r="AB3" s="296" t="s">
        <v>702</v>
      </c>
      <c r="AC3" s="217" t="s">
        <v>722</v>
      </c>
      <c r="AD3" s="7"/>
      <c r="AE3" s="7"/>
      <c r="AF3" s="7"/>
      <c r="AG3" s="7"/>
      <c r="AH3" s="211"/>
      <c r="AI3" s="7"/>
      <c r="AJ3" s="211"/>
      <c r="AK3" s="178"/>
      <c r="AL3" s="217" t="s">
        <v>705</v>
      </c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296" t="s">
        <v>707</v>
      </c>
      <c r="BC3" s="296" t="s">
        <v>709</v>
      </c>
      <c r="BD3" s="296" t="s">
        <v>710</v>
      </c>
      <c r="BE3" s="296" t="s">
        <v>723</v>
      </c>
      <c r="BF3" s="217" t="s">
        <v>724</v>
      </c>
      <c r="BG3" s="217" t="s">
        <v>725</v>
      </c>
      <c r="BH3" s="297" t="s">
        <v>726</v>
      </c>
    </row>
    <row r="4" spans="1:60" s="16" customFormat="1" ht="19.5" customHeight="1">
      <c r="A4" s="239"/>
      <c r="B4" s="229" t="s">
        <v>124</v>
      </c>
      <c r="C4" s="298" t="s">
        <v>397</v>
      </c>
      <c r="D4" s="299"/>
      <c r="E4" s="299"/>
      <c r="F4" s="299"/>
      <c r="G4" s="299"/>
      <c r="H4" s="300"/>
      <c r="I4" s="301" t="s">
        <v>398</v>
      </c>
      <c r="J4" s="301" t="s">
        <v>399</v>
      </c>
      <c r="K4" s="229" t="s">
        <v>400</v>
      </c>
      <c r="L4" s="302"/>
      <c r="M4" s="303" t="s">
        <v>273</v>
      </c>
      <c r="N4" s="303"/>
      <c r="O4" s="304"/>
      <c r="P4" s="228" t="s">
        <v>401</v>
      </c>
      <c r="Q4" s="183" t="s">
        <v>402</v>
      </c>
      <c r="R4" s="229" t="s">
        <v>403</v>
      </c>
      <c r="S4" s="241" t="s">
        <v>397</v>
      </c>
      <c r="T4" s="305" t="s">
        <v>398</v>
      </c>
      <c r="U4" s="241" t="s">
        <v>399</v>
      </c>
      <c r="V4" s="241" t="s">
        <v>404</v>
      </c>
      <c r="W4" s="305" t="s">
        <v>405</v>
      </c>
      <c r="X4" s="242" t="s">
        <v>406</v>
      </c>
      <c r="Y4" s="241" t="s">
        <v>397</v>
      </c>
      <c r="Z4" s="241" t="s">
        <v>398</v>
      </c>
      <c r="AA4" s="305" t="s">
        <v>399</v>
      </c>
      <c r="AB4" s="186" t="s">
        <v>407</v>
      </c>
      <c r="AC4" s="242" t="s">
        <v>408</v>
      </c>
      <c r="AD4" s="305" t="s">
        <v>397</v>
      </c>
      <c r="AE4" s="303"/>
      <c r="AF4" s="303"/>
      <c r="AG4" s="303"/>
      <c r="AH4" s="304"/>
      <c r="AI4" s="305" t="s">
        <v>398</v>
      </c>
      <c r="AJ4" s="303"/>
      <c r="AK4" s="304"/>
      <c r="AL4" s="242" t="s">
        <v>409</v>
      </c>
      <c r="AM4" s="305" t="s">
        <v>397</v>
      </c>
      <c r="AN4" s="303"/>
      <c r="AO4" s="303"/>
      <c r="AP4" s="303"/>
      <c r="AQ4" s="303"/>
      <c r="AR4" s="303"/>
      <c r="AS4" s="305" t="s">
        <v>398</v>
      </c>
      <c r="AT4" s="303"/>
      <c r="AU4" s="303"/>
      <c r="AV4" s="303"/>
      <c r="AW4" s="303"/>
      <c r="AX4" s="303"/>
      <c r="AY4" s="303"/>
      <c r="AZ4" s="303"/>
      <c r="BA4" s="306"/>
      <c r="BB4" s="186" t="s">
        <v>410</v>
      </c>
      <c r="BC4" s="545" t="s">
        <v>463</v>
      </c>
      <c r="BD4" s="186"/>
      <c r="BE4" s="186"/>
      <c r="BF4" s="242"/>
      <c r="BG4" s="242"/>
      <c r="BH4" s="307"/>
    </row>
    <row r="5" spans="1:60" s="314" customFormat="1" ht="19.5" customHeight="1">
      <c r="A5" s="308"/>
      <c r="B5" s="229"/>
      <c r="C5" s="227"/>
      <c r="D5" s="309"/>
      <c r="E5" s="309"/>
      <c r="F5" s="309"/>
      <c r="G5" s="309"/>
      <c r="H5" s="310"/>
      <c r="I5" s="255"/>
      <c r="J5" s="255"/>
      <c r="K5" s="183"/>
      <c r="L5" s="183"/>
      <c r="M5" s="309"/>
      <c r="N5" s="309"/>
      <c r="O5" s="309"/>
      <c r="P5" s="229"/>
      <c r="Q5" s="255"/>
      <c r="R5" s="229"/>
      <c r="S5" s="255"/>
      <c r="T5" s="227"/>
      <c r="U5" s="255"/>
      <c r="V5" s="255"/>
      <c r="W5" s="227"/>
      <c r="X5" s="229"/>
      <c r="Y5" s="255"/>
      <c r="Z5" s="255"/>
      <c r="AA5" s="227"/>
      <c r="AB5" s="183"/>
      <c r="AC5" s="229"/>
      <c r="AD5" s="227"/>
      <c r="AE5" s="310"/>
      <c r="AF5" s="310"/>
      <c r="AG5" s="309"/>
      <c r="AH5" s="310"/>
      <c r="AI5" s="227"/>
      <c r="AJ5" s="310"/>
      <c r="AK5" s="310"/>
      <c r="AL5" s="229"/>
      <c r="AM5" s="227"/>
      <c r="AN5" s="309"/>
      <c r="AO5" s="310"/>
      <c r="AP5" s="309"/>
      <c r="AQ5" s="309"/>
      <c r="AR5" s="310"/>
      <c r="AS5" s="227"/>
      <c r="AT5" s="309"/>
      <c r="AU5" s="309"/>
      <c r="AV5" s="309"/>
      <c r="AW5" s="310"/>
      <c r="AX5" s="309"/>
      <c r="AY5" s="311"/>
      <c r="AZ5" s="311"/>
      <c r="BA5" s="312"/>
      <c r="BB5" s="183"/>
      <c r="BC5" s="551"/>
      <c r="BD5" s="183"/>
      <c r="BE5" s="183"/>
      <c r="BF5" s="229"/>
      <c r="BG5" s="229"/>
      <c r="BH5" s="313"/>
    </row>
    <row r="6" spans="1:60" s="318" customFormat="1" ht="19.5" customHeight="1">
      <c r="A6" s="308" t="s">
        <v>121</v>
      </c>
      <c r="B6" s="229"/>
      <c r="C6" s="227"/>
      <c r="D6" s="229"/>
      <c r="E6" s="229"/>
      <c r="F6" s="229"/>
      <c r="G6" s="229"/>
      <c r="H6" s="183"/>
      <c r="I6" s="255"/>
      <c r="J6" s="255"/>
      <c r="K6" s="183"/>
      <c r="L6" s="183"/>
      <c r="M6" s="229"/>
      <c r="N6" s="229"/>
      <c r="O6" s="229"/>
      <c r="P6" s="229"/>
      <c r="Q6" s="315"/>
      <c r="R6" s="229"/>
      <c r="S6" s="255"/>
      <c r="T6" s="227"/>
      <c r="U6" s="255"/>
      <c r="V6" s="255"/>
      <c r="W6" s="227"/>
      <c r="X6" s="229"/>
      <c r="Y6" s="255"/>
      <c r="Z6" s="255"/>
      <c r="AA6" s="227"/>
      <c r="AB6" s="183"/>
      <c r="AC6" s="229"/>
      <c r="AD6" s="227"/>
      <c r="AE6" s="183"/>
      <c r="AF6" s="183"/>
      <c r="AG6" s="229"/>
      <c r="AH6" s="183"/>
      <c r="AI6" s="227"/>
      <c r="AJ6" s="183"/>
      <c r="AK6" s="183"/>
      <c r="AL6" s="229"/>
      <c r="AM6" s="227"/>
      <c r="AN6" s="229"/>
      <c r="AO6" s="183"/>
      <c r="AP6" s="229"/>
      <c r="AQ6" s="229"/>
      <c r="AR6" s="183"/>
      <c r="AS6" s="227"/>
      <c r="AT6" s="229"/>
      <c r="AU6" s="229"/>
      <c r="AV6" s="229"/>
      <c r="AW6" s="183"/>
      <c r="AX6" s="263" t="s">
        <v>411</v>
      </c>
      <c r="AY6" s="257"/>
      <c r="AZ6" s="316"/>
      <c r="BA6" s="317"/>
      <c r="BB6" s="183"/>
      <c r="BC6" s="183"/>
      <c r="BD6" s="183"/>
      <c r="BE6" s="183"/>
      <c r="BF6" s="229"/>
      <c r="BG6" s="229"/>
      <c r="BH6" s="313"/>
    </row>
    <row r="7" spans="1:60" s="314" customFormat="1" ht="19.5" customHeight="1">
      <c r="A7" s="308"/>
      <c r="B7" s="229"/>
      <c r="C7" s="263" t="s">
        <v>412</v>
      </c>
      <c r="D7" s="229"/>
      <c r="E7" s="229"/>
      <c r="F7" s="319" t="s">
        <v>413</v>
      </c>
      <c r="G7" s="561" t="s">
        <v>464</v>
      </c>
      <c r="H7" s="183"/>
      <c r="I7" s="257" t="s">
        <v>414</v>
      </c>
      <c r="J7" s="255"/>
      <c r="K7" s="183"/>
      <c r="L7" s="257" t="s">
        <v>415</v>
      </c>
      <c r="M7" s="263"/>
      <c r="N7" s="263"/>
      <c r="O7" s="263" t="s">
        <v>416</v>
      </c>
      <c r="P7" s="229"/>
      <c r="Q7" s="315"/>
      <c r="R7" s="229"/>
      <c r="S7" s="255"/>
      <c r="T7" s="227"/>
      <c r="U7" s="183" t="s">
        <v>123</v>
      </c>
      <c r="V7" s="255"/>
      <c r="W7" s="227"/>
      <c r="X7" s="229"/>
      <c r="Y7" s="255" t="s">
        <v>417</v>
      </c>
      <c r="Z7" s="255" t="s">
        <v>418</v>
      </c>
      <c r="AA7" s="227"/>
      <c r="AB7" s="183"/>
      <c r="AC7" s="229"/>
      <c r="AD7" s="227"/>
      <c r="AE7" s="255" t="s">
        <v>419</v>
      </c>
      <c r="AF7" s="183" t="s">
        <v>420</v>
      </c>
      <c r="AG7" s="229"/>
      <c r="AH7" s="255" t="s">
        <v>421</v>
      </c>
      <c r="AI7" s="227"/>
      <c r="AJ7" s="183"/>
      <c r="AK7" s="183" t="s">
        <v>123</v>
      </c>
      <c r="AL7" s="229"/>
      <c r="AM7" s="227"/>
      <c r="AN7" s="229"/>
      <c r="AO7" s="183"/>
      <c r="AP7" s="263" t="s">
        <v>422</v>
      </c>
      <c r="AQ7" s="263" t="s">
        <v>423</v>
      </c>
      <c r="AR7" s="183"/>
      <c r="AS7" s="227"/>
      <c r="AT7" s="229"/>
      <c r="AU7" s="229"/>
      <c r="AV7" s="263" t="s">
        <v>424</v>
      </c>
      <c r="AW7" s="183" t="s">
        <v>144</v>
      </c>
      <c r="AX7" s="263" t="s">
        <v>425</v>
      </c>
      <c r="AY7" s="257" t="s">
        <v>426</v>
      </c>
      <c r="AZ7" s="319" t="s">
        <v>427</v>
      </c>
      <c r="BA7" s="319" t="s">
        <v>427</v>
      </c>
      <c r="BB7" s="183"/>
      <c r="BC7" s="183"/>
      <c r="BD7" s="183"/>
      <c r="BE7" s="183"/>
      <c r="BF7" s="229"/>
      <c r="BG7" s="229"/>
      <c r="BH7" s="313"/>
    </row>
    <row r="8" spans="1:60" s="314" customFormat="1" ht="19.5" customHeight="1">
      <c r="A8" s="308"/>
      <c r="B8" s="229"/>
      <c r="C8" s="263" t="s">
        <v>428</v>
      </c>
      <c r="D8" s="229" t="s">
        <v>689</v>
      </c>
      <c r="E8" s="229" t="s">
        <v>429</v>
      </c>
      <c r="F8" s="319" t="s">
        <v>430</v>
      </c>
      <c r="G8" s="562"/>
      <c r="H8" s="183" t="s">
        <v>144</v>
      </c>
      <c r="I8" s="257" t="s">
        <v>428</v>
      </c>
      <c r="J8" s="183" t="s">
        <v>690</v>
      </c>
      <c r="K8" s="183"/>
      <c r="L8" s="257" t="s">
        <v>431</v>
      </c>
      <c r="M8" s="263" t="s">
        <v>432</v>
      </c>
      <c r="N8" s="263" t="s">
        <v>433</v>
      </c>
      <c r="O8" s="263" t="s">
        <v>434</v>
      </c>
      <c r="P8" s="229"/>
      <c r="Q8" s="315"/>
      <c r="R8" s="229"/>
      <c r="S8" s="183" t="s">
        <v>319</v>
      </c>
      <c r="T8" s="229" t="s">
        <v>435</v>
      </c>
      <c r="U8" s="183" t="s">
        <v>436</v>
      </c>
      <c r="V8" s="183" t="s">
        <v>437</v>
      </c>
      <c r="W8" s="229" t="s">
        <v>144</v>
      </c>
      <c r="X8" s="229"/>
      <c r="Y8" s="183" t="s">
        <v>436</v>
      </c>
      <c r="Z8" s="255" t="s">
        <v>438</v>
      </c>
      <c r="AA8" s="227" t="s">
        <v>144</v>
      </c>
      <c r="AB8" s="183"/>
      <c r="AC8" s="229"/>
      <c r="AD8" s="229" t="s">
        <v>439</v>
      </c>
      <c r="AE8" s="255" t="s">
        <v>440</v>
      </c>
      <c r="AF8" s="183" t="s">
        <v>441</v>
      </c>
      <c r="AG8" s="229" t="s">
        <v>442</v>
      </c>
      <c r="AH8" s="255" t="s">
        <v>443</v>
      </c>
      <c r="AI8" s="229" t="s">
        <v>444</v>
      </c>
      <c r="AJ8" s="183" t="s">
        <v>319</v>
      </c>
      <c r="AK8" s="183" t="s">
        <v>436</v>
      </c>
      <c r="AL8" s="229"/>
      <c r="AM8" s="229" t="s">
        <v>445</v>
      </c>
      <c r="AN8" s="229" t="s">
        <v>446</v>
      </c>
      <c r="AO8" s="183" t="s">
        <v>133</v>
      </c>
      <c r="AP8" s="263" t="s">
        <v>447</v>
      </c>
      <c r="AQ8" s="263" t="s">
        <v>448</v>
      </c>
      <c r="AR8" s="183" t="s">
        <v>144</v>
      </c>
      <c r="AS8" s="229" t="s">
        <v>449</v>
      </c>
      <c r="AT8" s="229" t="s">
        <v>450</v>
      </c>
      <c r="AU8" s="227" t="s">
        <v>451</v>
      </c>
      <c r="AV8" s="263" t="s">
        <v>448</v>
      </c>
      <c r="AW8" s="183" t="s">
        <v>448</v>
      </c>
      <c r="AX8" s="263" t="s">
        <v>409</v>
      </c>
      <c r="AY8" s="257" t="s">
        <v>452</v>
      </c>
      <c r="AZ8" s="319" t="s">
        <v>119</v>
      </c>
      <c r="BA8" s="319" t="s">
        <v>453</v>
      </c>
      <c r="BB8" s="183"/>
      <c r="BC8" s="183"/>
      <c r="BD8" s="183"/>
      <c r="BE8" s="183"/>
      <c r="BF8" s="559" t="s">
        <v>465</v>
      </c>
      <c r="BG8" s="229" t="s">
        <v>454</v>
      </c>
      <c r="BH8" s="320" t="s">
        <v>455</v>
      </c>
    </row>
    <row r="9" spans="1:60" s="314" customFormat="1" ht="18" customHeight="1">
      <c r="A9" s="321"/>
      <c r="B9" s="322"/>
      <c r="C9" s="322"/>
      <c r="D9" s="233"/>
      <c r="E9" s="233"/>
      <c r="F9" s="233"/>
      <c r="G9" s="233"/>
      <c r="H9" s="61"/>
      <c r="I9" s="323"/>
      <c r="J9" s="323"/>
      <c r="K9" s="61"/>
      <c r="L9" s="61"/>
      <c r="M9" s="233"/>
      <c r="N9" s="233"/>
      <c r="O9" s="233"/>
      <c r="P9" s="233"/>
      <c r="Q9" s="323" t="s">
        <v>456</v>
      </c>
      <c r="R9" s="233"/>
      <c r="S9" s="323"/>
      <c r="T9" s="322"/>
      <c r="U9" s="323"/>
      <c r="V9" s="323"/>
      <c r="W9" s="322"/>
      <c r="X9" s="233"/>
      <c r="Y9" s="323"/>
      <c r="Z9" s="323"/>
      <c r="AA9" s="322"/>
      <c r="AB9" s="323" t="s">
        <v>457</v>
      </c>
      <c r="AC9" s="233"/>
      <c r="AD9" s="322"/>
      <c r="AE9" s="61"/>
      <c r="AF9" s="61"/>
      <c r="AG9" s="233"/>
      <c r="AH9" s="61"/>
      <c r="AI9" s="322"/>
      <c r="AJ9" s="61"/>
      <c r="AK9" s="61"/>
      <c r="AL9" s="233"/>
      <c r="AM9" s="322"/>
      <c r="AN9" s="233"/>
      <c r="AO9" s="61"/>
      <c r="AP9" s="233"/>
      <c r="AQ9" s="233"/>
      <c r="AR9" s="61"/>
      <c r="AS9" s="322"/>
      <c r="AT9" s="233"/>
      <c r="AU9" s="233"/>
      <c r="AV9" s="233"/>
      <c r="AW9" s="61"/>
      <c r="AX9" s="233"/>
      <c r="AY9" s="61"/>
      <c r="AZ9" s="233"/>
      <c r="BA9" s="233"/>
      <c r="BB9" s="323" t="s">
        <v>458</v>
      </c>
      <c r="BC9" s="323" t="s">
        <v>459</v>
      </c>
      <c r="BD9" s="324" t="s">
        <v>454</v>
      </c>
      <c r="BE9" s="324" t="s">
        <v>455</v>
      </c>
      <c r="BF9" s="560"/>
      <c r="BG9" s="325" t="s">
        <v>460</v>
      </c>
      <c r="BH9" s="326" t="s">
        <v>460</v>
      </c>
    </row>
    <row r="10" spans="1:60" s="333" customFormat="1" ht="18" customHeight="1" hidden="1">
      <c r="A10" s="327"/>
      <c r="B10" s="328" t="s">
        <v>466</v>
      </c>
      <c r="C10" s="328" t="s">
        <v>467</v>
      </c>
      <c r="D10" s="328" t="s">
        <v>468</v>
      </c>
      <c r="E10" s="328" t="s">
        <v>469</v>
      </c>
      <c r="F10" s="328" t="s">
        <v>470</v>
      </c>
      <c r="G10" s="151" t="s">
        <v>471</v>
      </c>
      <c r="H10" s="151" t="s">
        <v>472</v>
      </c>
      <c r="I10" s="151" t="s">
        <v>473</v>
      </c>
      <c r="J10" s="151" t="s">
        <v>474</v>
      </c>
      <c r="K10" s="151" t="s">
        <v>475</v>
      </c>
      <c r="L10" s="328" t="s">
        <v>476</v>
      </c>
      <c r="M10" s="328" t="s">
        <v>477</v>
      </c>
      <c r="N10" s="328" t="s">
        <v>478</v>
      </c>
      <c r="O10" s="328" t="s">
        <v>479</v>
      </c>
      <c r="P10" s="328" t="s">
        <v>480</v>
      </c>
      <c r="Q10" s="151" t="s">
        <v>481</v>
      </c>
      <c r="R10" s="328" t="s">
        <v>482</v>
      </c>
      <c r="S10" s="151" t="s">
        <v>483</v>
      </c>
      <c r="T10" s="151" t="s">
        <v>484</v>
      </c>
      <c r="U10" s="328" t="s">
        <v>485</v>
      </c>
      <c r="V10" s="328" t="s">
        <v>486</v>
      </c>
      <c r="W10" s="328" t="s">
        <v>487</v>
      </c>
      <c r="X10" s="328" t="s">
        <v>488</v>
      </c>
      <c r="Y10" s="328" t="s">
        <v>489</v>
      </c>
      <c r="Z10" s="151" t="s">
        <v>490</v>
      </c>
      <c r="AA10" s="328" t="s">
        <v>491</v>
      </c>
      <c r="AB10" s="151" t="s">
        <v>492</v>
      </c>
      <c r="AC10" s="328" t="s">
        <v>493</v>
      </c>
      <c r="AD10" s="151" t="s">
        <v>494</v>
      </c>
      <c r="AE10" s="151" t="s">
        <v>495</v>
      </c>
      <c r="AF10" s="328" t="s">
        <v>496</v>
      </c>
      <c r="AG10" s="328" t="s">
        <v>497</v>
      </c>
      <c r="AH10" s="328" t="s">
        <v>498</v>
      </c>
      <c r="AI10" s="328" t="s">
        <v>499</v>
      </c>
      <c r="AJ10" s="328" t="s">
        <v>500</v>
      </c>
      <c r="AK10" s="151" t="s">
        <v>501</v>
      </c>
      <c r="AL10" s="151" t="s">
        <v>502</v>
      </c>
      <c r="AM10" s="328" t="s">
        <v>503</v>
      </c>
      <c r="AN10" s="328" t="s">
        <v>504</v>
      </c>
      <c r="AO10" s="151" t="s">
        <v>505</v>
      </c>
      <c r="AP10" s="328" t="s">
        <v>506</v>
      </c>
      <c r="AQ10" s="328" t="s">
        <v>507</v>
      </c>
      <c r="AR10" s="328" t="s">
        <v>508</v>
      </c>
      <c r="AS10" s="328" t="s">
        <v>509</v>
      </c>
      <c r="AT10" s="328" t="s">
        <v>510</v>
      </c>
      <c r="AU10" s="328" t="s">
        <v>511</v>
      </c>
      <c r="AV10" s="151" t="s">
        <v>512</v>
      </c>
      <c r="AW10" s="328" t="s">
        <v>513</v>
      </c>
      <c r="AX10" s="328" t="s">
        <v>514</v>
      </c>
      <c r="AY10" s="328" t="s">
        <v>515</v>
      </c>
      <c r="AZ10" s="328" t="s">
        <v>516</v>
      </c>
      <c r="BA10" s="151" t="s">
        <v>517</v>
      </c>
      <c r="BB10" s="151" t="s">
        <v>518</v>
      </c>
      <c r="BC10" s="151" t="s">
        <v>519</v>
      </c>
      <c r="BD10" s="329"/>
      <c r="BE10" s="328" t="s">
        <v>520</v>
      </c>
      <c r="BF10" s="330" t="s">
        <v>521</v>
      </c>
      <c r="BG10" s="331"/>
      <c r="BH10" s="332"/>
    </row>
    <row r="11" spans="1:60" s="16" customFormat="1" ht="19.5" customHeight="1">
      <c r="A11" s="17" t="s">
        <v>23</v>
      </c>
      <c r="B11" s="334">
        <v>10069804</v>
      </c>
      <c r="C11" s="334">
        <v>10065989</v>
      </c>
      <c r="D11" s="334">
        <v>2842924</v>
      </c>
      <c r="E11" s="334">
        <v>18717515</v>
      </c>
      <c r="F11" s="334">
        <v>11507921</v>
      </c>
      <c r="G11" s="63">
        <v>9870</v>
      </c>
      <c r="H11" s="63">
        <v>0</v>
      </c>
      <c r="I11" s="334">
        <v>3197</v>
      </c>
      <c r="J11" s="334">
        <v>618</v>
      </c>
      <c r="K11" s="334">
        <v>3545083</v>
      </c>
      <c r="L11" s="334">
        <v>1729853</v>
      </c>
      <c r="M11" s="334">
        <v>1734516</v>
      </c>
      <c r="N11" s="334">
        <v>80714</v>
      </c>
      <c r="O11" s="63">
        <v>0</v>
      </c>
      <c r="P11" s="334">
        <v>6578</v>
      </c>
      <c r="Q11" s="334">
        <v>13621465</v>
      </c>
      <c r="R11" s="334">
        <v>552</v>
      </c>
      <c r="S11" s="334">
        <v>0</v>
      </c>
      <c r="T11" s="63">
        <v>0</v>
      </c>
      <c r="U11" s="63">
        <v>0</v>
      </c>
      <c r="V11" s="334">
        <v>552</v>
      </c>
      <c r="W11" s="334">
        <v>0</v>
      </c>
      <c r="X11" s="334">
        <v>955316</v>
      </c>
      <c r="Y11" s="334">
        <v>0</v>
      </c>
      <c r="Z11" s="334">
        <v>933396</v>
      </c>
      <c r="AA11" s="334">
        <v>21920</v>
      </c>
      <c r="AB11" s="334">
        <v>955868</v>
      </c>
      <c r="AC11" s="334">
        <v>13281168</v>
      </c>
      <c r="AD11" s="334">
        <v>8647493</v>
      </c>
      <c r="AE11" s="334">
        <v>208602</v>
      </c>
      <c r="AF11" s="334">
        <v>0</v>
      </c>
      <c r="AG11" s="334">
        <v>8426791</v>
      </c>
      <c r="AH11" s="334">
        <v>12100</v>
      </c>
      <c r="AI11" s="334">
        <v>4633675</v>
      </c>
      <c r="AJ11" s="334">
        <v>4633675</v>
      </c>
      <c r="AK11" s="63">
        <v>0</v>
      </c>
      <c r="AL11" s="334">
        <v>-615571</v>
      </c>
      <c r="AM11" s="334">
        <v>9652299</v>
      </c>
      <c r="AN11" s="334">
        <v>633997</v>
      </c>
      <c r="AO11" s="334">
        <v>67682</v>
      </c>
      <c r="AP11" s="63">
        <v>0</v>
      </c>
      <c r="AQ11" s="63">
        <v>0</v>
      </c>
      <c r="AR11" s="334">
        <v>8950620</v>
      </c>
      <c r="AS11" s="334">
        <v>-10267870</v>
      </c>
      <c r="AT11" s="334">
        <v>0</v>
      </c>
      <c r="AU11" s="334">
        <v>0</v>
      </c>
      <c r="AV11" s="63">
        <v>0</v>
      </c>
      <c r="AW11" s="63">
        <v>0</v>
      </c>
      <c r="AX11" s="63">
        <v>0</v>
      </c>
      <c r="AY11" s="334">
        <v>10267870</v>
      </c>
      <c r="AZ11" s="334">
        <v>0</v>
      </c>
      <c r="BA11" s="334">
        <v>401277</v>
      </c>
      <c r="BB11" s="334">
        <v>12665597</v>
      </c>
      <c r="BC11" s="334">
        <v>13621465</v>
      </c>
      <c r="BD11" s="334">
        <v>10267870</v>
      </c>
      <c r="BE11" s="63">
        <v>0</v>
      </c>
      <c r="BF11" s="63">
        <v>0</v>
      </c>
      <c r="BG11" s="157">
        <v>138.1</v>
      </c>
      <c r="BH11" s="158">
        <v>0</v>
      </c>
    </row>
    <row r="12" spans="1:60" s="16" customFormat="1" ht="19.5" customHeight="1">
      <c r="A12" s="17" t="s">
        <v>56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161"/>
      <c r="BH12" s="162"/>
    </row>
    <row r="13" spans="1:60" s="16" customFormat="1" ht="19.5" customHeight="1">
      <c r="A13" s="17" t="s">
        <v>57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161"/>
      <c r="BH13" s="162"/>
    </row>
    <row r="14" spans="1:60" s="16" customFormat="1" ht="19.5" customHeight="1">
      <c r="A14" s="17" t="s">
        <v>58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161"/>
      <c r="BH14" s="162"/>
    </row>
    <row r="15" spans="1:60" s="16" customFormat="1" ht="19.5" customHeight="1">
      <c r="A15" s="17" t="s">
        <v>26</v>
      </c>
      <c r="B15" s="95">
        <v>3569343</v>
      </c>
      <c r="C15" s="95">
        <v>3568609</v>
      </c>
      <c r="D15" s="95">
        <v>813640</v>
      </c>
      <c r="E15" s="95">
        <v>5488463</v>
      </c>
      <c r="F15" s="95">
        <v>2733494</v>
      </c>
      <c r="G15" s="51">
        <v>0</v>
      </c>
      <c r="H15" s="51">
        <v>0</v>
      </c>
      <c r="I15" s="95">
        <v>734</v>
      </c>
      <c r="J15" s="95">
        <v>0</v>
      </c>
      <c r="K15" s="95">
        <v>1510867</v>
      </c>
      <c r="L15" s="95">
        <v>976248</v>
      </c>
      <c r="M15" s="95">
        <v>520086</v>
      </c>
      <c r="N15" s="95">
        <v>14533</v>
      </c>
      <c r="O15" s="51">
        <v>0</v>
      </c>
      <c r="P15" s="95">
        <v>167731</v>
      </c>
      <c r="Q15" s="95">
        <v>5247941</v>
      </c>
      <c r="R15" s="95">
        <v>0</v>
      </c>
      <c r="S15" s="95">
        <v>0</v>
      </c>
      <c r="T15" s="51">
        <v>0</v>
      </c>
      <c r="U15" s="51">
        <v>0</v>
      </c>
      <c r="V15" s="95">
        <v>0</v>
      </c>
      <c r="W15" s="95">
        <v>0</v>
      </c>
      <c r="X15" s="95">
        <v>370511</v>
      </c>
      <c r="Y15" s="95">
        <v>0</v>
      </c>
      <c r="Z15" s="95">
        <v>369511</v>
      </c>
      <c r="AA15" s="95">
        <v>1000</v>
      </c>
      <c r="AB15" s="95">
        <v>370511</v>
      </c>
      <c r="AC15" s="95">
        <v>4095944</v>
      </c>
      <c r="AD15" s="95">
        <v>219653</v>
      </c>
      <c r="AE15" s="95">
        <v>65476</v>
      </c>
      <c r="AF15" s="95">
        <v>0</v>
      </c>
      <c r="AG15" s="95">
        <v>116229</v>
      </c>
      <c r="AH15" s="95">
        <v>37948</v>
      </c>
      <c r="AI15" s="95">
        <v>3876291</v>
      </c>
      <c r="AJ15" s="95">
        <v>3876291</v>
      </c>
      <c r="AK15" s="51">
        <v>0</v>
      </c>
      <c r="AL15" s="95">
        <v>781486</v>
      </c>
      <c r="AM15" s="95">
        <v>1865455</v>
      </c>
      <c r="AN15" s="95">
        <v>244390</v>
      </c>
      <c r="AO15" s="95">
        <v>132685</v>
      </c>
      <c r="AP15" s="51">
        <v>0</v>
      </c>
      <c r="AQ15" s="51">
        <v>0</v>
      </c>
      <c r="AR15" s="95">
        <v>1488380</v>
      </c>
      <c r="AS15" s="95">
        <v>-1083969</v>
      </c>
      <c r="AT15" s="95">
        <v>0</v>
      </c>
      <c r="AU15" s="95">
        <v>0</v>
      </c>
      <c r="AV15" s="51">
        <v>0</v>
      </c>
      <c r="AW15" s="51">
        <v>0</v>
      </c>
      <c r="AX15" s="51">
        <v>0</v>
      </c>
      <c r="AY15" s="95">
        <v>1083969</v>
      </c>
      <c r="AZ15" s="95">
        <v>5197</v>
      </c>
      <c r="BA15" s="95">
        <v>0</v>
      </c>
      <c r="BB15" s="95">
        <v>4877430</v>
      </c>
      <c r="BC15" s="95">
        <v>5247941</v>
      </c>
      <c r="BD15" s="95">
        <v>1083969</v>
      </c>
      <c r="BE15" s="51">
        <v>0</v>
      </c>
      <c r="BF15" s="51">
        <v>0</v>
      </c>
      <c r="BG15" s="161">
        <v>50.1</v>
      </c>
      <c r="BH15" s="162">
        <v>0</v>
      </c>
    </row>
    <row r="16" spans="1:60" s="16" customFormat="1" ht="19.5" customHeight="1">
      <c r="A16" s="17" t="s">
        <v>148</v>
      </c>
      <c r="B16" s="95">
        <v>870946</v>
      </c>
      <c r="C16" s="95">
        <v>870946</v>
      </c>
      <c r="D16" s="95">
        <v>125704</v>
      </c>
      <c r="E16" s="95">
        <v>1835901</v>
      </c>
      <c r="F16" s="95">
        <v>1090659</v>
      </c>
      <c r="G16" s="51">
        <v>0</v>
      </c>
      <c r="H16" s="51">
        <v>0</v>
      </c>
      <c r="I16" s="95">
        <v>0</v>
      </c>
      <c r="J16" s="95">
        <v>0</v>
      </c>
      <c r="K16" s="95">
        <v>1112406</v>
      </c>
      <c r="L16" s="95">
        <v>895836</v>
      </c>
      <c r="M16" s="95">
        <v>211537</v>
      </c>
      <c r="N16" s="95">
        <v>5033</v>
      </c>
      <c r="O16" s="51">
        <v>0</v>
      </c>
      <c r="P16" s="95">
        <v>0</v>
      </c>
      <c r="Q16" s="95">
        <v>1983352</v>
      </c>
      <c r="R16" s="95">
        <v>23022</v>
      </c>
      <c r="S16" s="95">
        <v>0</v>
      </c>
      <c r="T16" s="51">
        <v>0</v>
      </c>
      <c r="U16" s="51">
        <v>0</v>
      </c>
      <c r="V16" s="95">
        <v>23022</v>
      </c>
      <c r="W16" s="95">
        <v>0</v>
      </c>
      <c r="X16" s="95">
        <v>77722</v>
      </c>
      <c r="Y16" s="95">
        <v>0</v>
      </c>
      <c r="Z16" s="95">
        <v>76215</v>
      </c>
      <c r="AA16" s="95">
        <v>1507</v>
      </c>
      <c r="AB16" s="95">
        <v>100744</v>
      </c>
      <c r="AC16" s="95">
        <v>1415819</v>
      </c>
      <c r="AD16" s="95">
        <v>1225509</v>
      </c>
      <c r="AE16" s="95">
        <v>85035</v>
      </c>
      <c r="AF16" s="95">
        <v>0</v>
      </c>
      <c r="AG16" s="95">
        <v>1129859</v>
      </c>
      <c r="AH16" s="95">
        <v>10615</v>
      </c>
      <c r="AI16" s="95">
        <v>190310</v>
      </c>
      <c r="AJ16" s="95">
        <v>190310</v>
      </c>
      <c r="AK16" s="51">
        <v>0</v>
      </c>
      <c r="AL16" s="95">
        <v>466789</v>
      </c>
      <c r="AM16" s="95">
        <v>422798</v>
      </c>
      <c r="AN16" s="95">
        <v>413313</v>
      </c>
      <c r="AO16" s="95">
        <v>9485</v>
      </c>
      <c r="AP16" s="51">
        <v>0</v>
      </c>
      <c r="AQ16" s="51">
        <v>0</v>
      </c>
      <c r="AR16" s="95">
        <v>0</v>
      </c>
      <c r="AS16" s="95">
        <v>43991</v>
      </c>
      <c r="AT16" s="95">
        <v>17617</v>
      </c>
      <c r="AU16" s="95">
        <v>3000</v>
      </c>
      <c r="AV16" s="51">
        <v>0</v>
      </c>
      <c r="AW16" s="51">
        <v>0</v>
      </c>
      <c r="AX16" s="51">
        <v>23374</v>
      </c>
      <c r="AY16" s="95">
        <v>0</v>
      </c>
      <c r="AZ16" s="95">
        <v>22420</v>
      </c>
      <c r="BA16" s="95">
        <v>0</v>
      </c>
      <c r="BB16" s="95">
        <v>1882608</v>
      </c>
      <c r="BC16" s="95">
        <v>1983352</v>
      </c>
      <c r="BD16" s="95">
        <v>0</v>
      </c>
      <c r="BE16" s="51">
        <v>0</v>
      </c>
      <c r="BF16" s="51">
        <v>0</v>
      </c>
      <c r="BG16" s="161">
        <f>(BD16/1329786)*100</f>
        <v>0</v>
      </c>
      <c r="BH16" s="162">
        <v>0</v>
      </c>
    </row>
    <row r="17" spans="1:60" s="16" customFormat="1" ht="19.5" customHeight="1">
      <c r="A17" s="17" t="s">
        <v>67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161"/>
      <c r="BH17" s="162"/>
    </row>
    <row r="18" spans="1:60" s="16" customFormat="1" ht="19.5" customHeight="1">
      <c r="A18" s="17" t="s">
        <v>68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161"/>
      <c r="BH18" s="162"/>
    </row>
    <row r="19" spans="1:60" s="16" customFormat="1" ht="19.5" customHeight="1">
      <c r="A19" s="17" t="s">
        <v>27</v>
      </c>
      <c r="B19" s="95">
        <v>6345922</v>
      </c>
      <c r="C19" s="95">
        <v>6341849</v>
      </c>
      <c r="D19" s="95">
        <v>562192</v>
      </c>
      <c r="E19" s="95">
        <v>12489618</v>
      </c>
      <c r="F19" s="95">
        <v>6709961</v>
      </c>
      <c r="G19" s="51">
        <v>0</v>
      </c>
      <c r="H19" s="51">
        <v>0</v>
      </c>
      <c r="I19" s="95">
        <v>4073</v>
      </c>
      <c r="J19" s="95">
        <v>0</v>
      </c>
      <c r="K19" s="95">
        <v>4125942</v>
      </c>
      <c r="L19" s="95">
        <v>3297468</v>
      </c>
      <c r="M19" s="95">
        <v>779138</v>
      </c>
      <c r="N19" s="95">
        <v>49336</v>
      </c>
      <c r="O19" s="51">
        <v>0</v>
      </c>
      <c r="P19" s="95">
        <v>0</v>
      </c>
      <c r="Q19" s="95">
        <v>10471864</v>
      </c>
      <c r="R19" s="95">
        <v>180856</v>
      </c>
      <c r="S19" s="95">
        <v>0</v>
      </c>
      <c r="T19" s="51">
        <v>0</v>
      </c>
      <c r="U19" s="51">
        <v>0</v>
      </c>
      <c r="V19" s="95">
        <v>180856</v>
      </c>
      <c r="W19" s="95">
        <v>0</v>
      </c>
      <c r="X19" s="95">
        <v>379476</v>
      </c>
      <c r="Y19" s="95">
        <v>0</v>
      </c>
      <c r="Z19" s="95">
        <v>358591</v>
      </c>
      <c r="AA19" s="95">
        <v>20885</v>
      </c>
      <c r="AB19" s="95">
        <v>560332</v>
      </c>
      <c r="AC19" s="95">
        <v>7712692</v>
      </c>
      <c r="AD19" s="95">
        <v>4202746</v>
      </c>
      <c r="AE19" s="95">
        <v>323287</v>
      </c>
      <c r="AF19" s="95">
        <v>0</v>
      </c>
      <c r="AG19" s="95">
        <v>3871779</v>
      </c>
      <c r="AH19" s="95">
        <v>7680</v>
      </c>
      <c r="AI19" s="95">
        <v>3509946</v>
      </c>
      <c r="AJ19" s="95">
        <v>3509946</v>
      </c>
      <c r="AK19" s="51">
        <v>0</v>
      </c>
      <c r="AL19" s="95">
        <v>2198840</v>
      </c>
      <c r="AM19" s="95">
        <v>4776643</v>
      </c>
      <c r="AN19" s="95">
        <v>499291</v>
      </c>
      <c r="AO19" s="95">
        <v>0</v>
      </c>
      <c r="AP19" s="51">
        <v>0</v>
      </c>
      <c r="AQ19" s="51">
        <v>0</v>
      </c>
      <c r="AR19" s="95">
        <v>4277352</v>
      </c>
      <c r="AS19" s="95">
        <v>-2577803</v>
      </c>
      <c r="AT19" s="95">
        <v>31900</v>
      </c>
      <c r="AU19" s="95">
        <v>0</v>
      </c>
      <c r="AV19" s="51">
        <v>0</v>
      </c>
      <c r="AW19" s="51">
        <v>0</v>
      </c>
      <c r="AX19" s="51">
        <v>0</v>
      </c>
      <c r="AY19" s="95">
        <v>2609703</v>
      </c>
      <c r="AZ19" s="95">
        <v>0</v>
      </c>
      <c r="BA19" s="95">
        <v>433522</v>
      </c>
      <c r="BB19" s="95">
        <v>9911532</v>
      </c>
      <c r="BC19" s="95">
        <v>10471864</v>
      </c>
      <c r="BD19" s="95">
        <v>2609703</v>
      </c>
      <c r="BE19" s="51">
        <v>0</v>
      </c>
      <c r="BF19" s="51">
        <v>0</v>
      </c>
      <c r="BG19" s="161">
        <v>53</v>
      </c>
      <c r="BH19" s="162">
        <v>0</v>
      </c>
    </row>
    <row r="20" spans="1:60" s="16" customFormat="1" ht="19.5" customHeight="1">
      <c r="A20" s="17" t="s">
        <v>59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161"/>
      <c r="BH20" s="162"/>
    </row>
    <row r="21" spans="1:60" s="16" customFormat="1" ht="19.5" customHeight="1">
      <c r="A21" s="17" t="s">
        <v>60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161"/>
      <c r="BH21" s="162"/>
    </row>
    <row r="22" spans="1:60" s="16" customFormat="1" ht="19.5" customHeight="1">
      <c r="A22" s="17" t="s">
        <v>28</v>
      </c>
      <c r="B22" s="95">
        <v>5474757</v>
      </c>
      <c r="C22" s="95">
        <v>5474757</v>
      </c>
      <c r="D22" s="95">
        <v>408784</v>
      </c>
      <c r="E22" s="95">
        <v>9363072</v>
      </c>
      <c r="F22" s="95">
        <v>4297099</v>
      </c>
      <c r="G22" s="51">
        <v>0</v>
      </c>
      <c r="H22" s="51">
        <v>0</v>
      </c>
      <c r="I22" s="95">
        <v>0</v>
      </c>
      <c r="J22" s="95">
        <v>0</v>
      </c>
      <c r="K22" s="95">
        <v>1363228</v>
      </c>
      <c r="L22" s="95">
        <v>840942</v>
      </c>
      <c r="M22" s="95">
        <v>501914</v>
      </c>
      <c r="N22" s="95">
        <v>20372</v>
      </c>
      <c r="O22" s="51">
        <v>0</v>
      </c>
      <c r="P22" s="95">
        <v>77290</v>
      </c>
      <c r="Q22" s="95">
        <v>6915275</v>
      </c>
      <c r="R22" s="95">
        <v>92631</v>
      </c>
      <c r="S22" s="95">
        <v>0</v>
      </c>
      <c r="T22" s="51">
        <v>0</v>
      </c>
      <c r="U22" s="51">
        <v>0</v>
      </c>
      <c r="V22" s="95">
        <v>92631</v>
      </c>
      <c r="W22" s="95">
        <v>0</v>
      </c>
      <c r="X22" s="95">
        <v>263405</v>
      </c>
      <c r="Y22" s="95">
        <v>0</v>
      </c>
      <c r="Z22" s="95">
        <v>262409</v>
      </c>
      <c r="AA22" s="95">
        <v>996</v>
      </c>
      <c r="AB22" s="95">
        <v>356036</v>
      </c>
      <c r="AC22" s="95">
        <v>4663311</v>
      </c>
      <c r="AD22" s="95">
        <v>631687</v>
      </c>
      <c r="AE22" s="95">
        <v>9769</v>
      </c>
      <c r="AF22" s="95">
        <v>0</v>
      </c>
      <c r="AG22" s="95">
        <v>581077</v>
      </c>
      <c r="AH22" s="95">
        <v>40841</v>
      </c>
      <c r="AI22" s="95">
        <v>4031624</v>
      </c>
      <c r="AJ22" s="95">
        <v>4031624</v>
      </c>
      <c r="AK22" s="51">
        <v>0</v>
      </c>
      <c r="AL22" s="95">
        <v>1895928</v>
      </c>
      <c r="AM22" s="95">
        <v>3204054</v>
      </c>
      <c r="AN22" s="95">
        <v>417643</v>
      </c>
      <c r="AO22" s="95">
        <v>41731</v>
      </c>
      <c r="AP22" s="51">
        <v>0</v>
      </c>
      <c r="AQ22" s="51">
        <v>0</v>
      </c>
      <c r="AR22" s="95">
        <v>2744680</v>
      </c>
      <c r="AS22" s="95">
        <v>-1308126</v>
      </c>
      <c r="AT22" s="95">
        <v>0</v>
      </c>
      <c r="AU22" s="95">
        <v>0</v>
      </c>
      <c r="AV22" s="51">
        <v>0</v>
      </c>
      <c r="AW22" s="51">
        <v>0</v>
      </c>
      <c r="AX22" s="51">
        <v>0</v>
      </c>
      <c r="AY22" s="95">
        <v>1308126</v>
      </c>
      <c r="AZ22" s="95">
        <v>64841</v>
      </c>
      <c r="BA22" s="95">
        <v>0</v>
      </c>
      <c r="BB22" s="95">
        <v>6559239</v>
      </c>
      <c r="BC22" s="95">
        <v>6915275</v>
      </c>
      <c r="BD22" s="95">
        <v>1308126</v>
      </c>
      <c r="BE22" s="51">
        <v>0</v>
      </c>
      <c r="BF22" s="51">
        <v>0</v>
      </c>
      <c r="BG22" s="161">
        <v>41.9</v>
      </c>
      <c r="BH22" s="162">
        <v>0</v>
      </c>
    </row>
    <row r="23" spans="1:62" s="16" customFormat="1" ht="19.5" customHeight="1">
      <c r="A23" s="17" t="s">
        <v>73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161"/>
      <c r="BH23" s="162"/>
      <c r="BI23" s="335"/>
      <c r="BJ23" s="188"/>
    </row>
    <row r="24" spans="1:62" s="16" customFormat="1" ht="19.5" customHeight="1">
      <c r="A24" s="17" t="s">
        <v>72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161"/>
      <c r="BH24" s="162"/>
      <c r="BI24" s="335"/>
      <c r="BJ24" s="188"/>
    </row>
    <row r="25" spans="1:60" s="16" customFormat="1" ht="19.5" customHeight="1">
      <c r="A25" s="17" t="s">
        <v>43</v>
      </c>
      <c r="B25" s="95">
        <v>4782790</v>
      </c>
      <c r="C25" s="95">
        <v>4780535</v>
      </c>
      <c r="D25" s="95">
        <v>2107960</v>
      </c>
      <c r="E25" s="95">
        <v>6696764</v>
      </c>
      <c r="F25" s="95">
        <v>4024189</v>
      </c>
      <c r="G25" s="51">
        <v>0</v>
      </c>
      <c r="H25" s="51">
        <v>0</v>
      </c>
      <c r="I25" s="95">
        <v>2255</v>
      </c>
      <c r="J25" s="95">
        <v>0</v>
      </c>
      <c r="K25" s="95">
        <v>1839111</v>
      </c>
      <c r="L25" s="95">
        <v>1377431</v>
      </c>
      <c r="M25" s="95">
        <v>461680</v>
      </c>
      <c r="N25" s="95">
        <v>0</v>
      </c>
      <c r="O25" s="51">
        <v>0</v>
      </c>
      <c r="P25" s="95">
        <v>46664</v>
      </c>
      <c r="Q25" s="95">
        <v>6668565</v>
      </c>
      <c r="R25" s="95">
        <v>0</v>
      </c>
      <c r="S25" s="95">
        <v>0</v>
      </c>
      <c r="T25" s="51">
        <v>0</v>
      </c>
      <c r="U25" s="51">
        <v>0</v>
      </c>
      <c r="V25" s="95">
        <v>0</v>
      </c>
      <c r="W25" s="95">
        <v>0</v>
      </c>
      <c r="X25" s="95">
        <v>70732</v>
      </c>
      <c r="Y25" s="95">
        <v>0</v>
      </c>
      <c r="Z25" s="95">
        <v>70732</v>
      </c>
      <c r="AA25" s="95">
        <v>0</v>
      </c>
      <c r="AB25" s="95">
        <v>70732</v>
      </c>
      <c r="AC25" s="95">
        <v>5066129</v>
      </c>
      <c r="AD25" s="95">
        <v>405180</v>
      </c>
      <c r="AE25" s="95">
        <v>405180</v>
      </c>
      <c r="AF25" s="95">
        <v>0</v>
      </c>
      <c r="AG25" s="95">
        <v>0</v>
      </c>
      <c r="AH25" s="95">
        <v>0</v>
      </c>
      <c r="AI25" s="95">
        <v>4660949</v>
      </c>
      <c r="AJ25" s="95">
        <v>4660949</v>
      </c>
      <c r="AK25" s="51">
        <v>0</v>
      </c>
      <c r="AL25" s="95">
        <v>1531704</v>
      </c>
      <c r="AM25" s="95">
        <v>2559019</v>
      </c>
      <c r="AN25" s="95">
        <v>50376</v>
      </c>
      <c r="AO25" s="95">
        <v>38380</v>
      </c>
      <c r="AP25" s="51">
        <v>0</v>
      </c>
      <c r="AQ25" s="51">
        <v>0</v>
      </c>
      <c r="AR25" s="95">
        <v>2470263</v>
      </c>
      <c r="AS25" s="95">
        <v>-1027315</v>
      </c>
      <c r="AT25" s="95">
        <v>0</v>
      </c>
      <c r="AU25" s="95">
        <v>0</v>
      </c>
      <c r="AV25" s="51">
        <v>0</v>
      </c>
      <c r="AW25" s="51">
        <v>0</v>
      </c>
      <c r="AX25" s="51">
        <v>0</v>
      </c>
      <c r="AY25" s="95">
        <v>1027315</v>
      </c>
      <c r="AZ25" s="95">
        <v>0</v>
      </c>
      <c r="BA25" s="95">
        <v>27167</v>
      </c>
      <c r="BB25" s="95">
        <v>6597833</v>
      </c>
      <c r="BC25" s="95">
        <v>6668565</v>
      </c>
      <c r="BD25" s="95">
        <v>1027315</v>
      </c>
      <c r="BE25" s="51">
        <v>0</v>
      </c>
      <c r="BF25" s="51">
        <v>0</v>
      </c>
      <c r="BG25" s="161">
        <v>37.4</v>
      </c>
      <c r="BH25" s="162">
        <v>0</v>
      </c>
    </row>
    <row r="26" spans="1:60" s="16" customFormat="1" ht="19.5" customHeight="1">
      <c r="A26" s="17" t="s">
        <v>461</v>
      </c>
      <c r="B26" s="95">
        <v>1658183</v>
      </c>
      <c r="C26" s="95">
        <v>1657826</v>
      </c>
      <c r="D26" s="95">
        <v>78754</v>
      </c>
      <c r="E26" s="95">
        <v>5085076</v>
      </c>
      <c r="F26" s="95">
        <v>3563386</v>
      </c>
      <c r="G26" s="51">
        <v>57382</v>
      </c>
      <c r="H26" s="51">
        <v>0</v>
      </c>
      <c r="I26" s="95">
        <v>357</v>
      </c>
      <c r="J26" s="95">
        <v>0</v>
      </c>
      <c r="K26" s="95">
        <v>826799</v>
      </c>
      <c r="L26" s="95">
        <v>149145</v>
      </c>
      <c r="M26" s="95">
        <v>623550</v>
      </c>
      <c r="N26" s="95">
        <v>54034</v>
      </c>
      <c r="O26" s="51">
        <v>70</v>
      </c>
      <c r="P26" s="95">
        <v>165567</v>
      </c>
      <c r="Q26" s="95">
        <v>2650549</v>
      </c>
      <c r="R26" s="95">
        <v>978455</v>
      </c>
      <c r="S26" s="95">
        <v>150700</v>
      </c>
      <c r="T26" s="51">
        <v>347755</v>
      </c>
      <c r="U26" s="95">
        <v>480000</v>
      </c>
      <c r="V26" s="95">
        <v>0</v>
      </c>
      <c r="W26" s="95">
        <v>0</v>
      </c>
      <c r="X26" s="95">
        <v>558592</v>
      </c>
      <c r="Y26" s="95">
        <v>150000</v>
      </c>
      <c r="Z26" s="95">
        <v>385471</v>
      </c>
      <c r="AA26" s="95">
        <v>23121</v>
      </c>
      <c r="AB26" s="95">
        <v>1537047</v>
      </c>
      <c r="AC26" s="95">
        <v>1255336</v>
      </c>
      <c r="AD26" s="95">
        <v>411387</v>
      </c>
      <c r="AE26" s="95">
        <v>21651</v>
      </c>
      <c r="AF26" s="95">
        <v>0</v>
      </c>
      <c r="AG26" s="95">
        <v>389736</v>
      </c>
      <c r="AH26" s="95">
        <v>0</v>
      </c>
      <c r="AI26" s="95">
        <v>843949</v>
      </c>
      <c r="AJ26" s="95">
        <v>843949</v>
      </c>
      <c r="AK26" s="51">
        <v>0</v>
      </c>
      <c r="AL26" s="95">
        <v>-141834</v>
      </c>
      <c r="AM26" s="95">
        <v>4456544</v>
      </c>
      <c r="AN26" s="95">
        <v>115387</v>
      </c>
      <c r="AO26" s="95">
        <v>8359</v>
      </c>
      <c r="AP26" s="51">
        <v>0</v>
      </c>
      <c r="AQ26" s="51">
        <v>0</v>
      </c>
      <c r="AR26" s="95">
        <v>4332798</v>
      </c>
      <c r="AS26" s="95">
        <v>-4598378</v>
      </c>
      <c r="AT26" s="95">
        <v>0</v>
      </c>
      <c r="AU26" s="95">
        <v>0</v>
      </c>
      <c r="AV26" s="51">
        <v>0</v>
      </c>
      <c r="AW26" s="51">
        <v>0</v>
      </c>
      <c r="AX26" s="51">
        <v>0</v>
      </c>
      <c r="AY26" s="95">
        <v>4598378</v>
      </c>
      <c r="AZ26" s="95">
        <v>117480</v>
      </c>
      <c r="BA26" s="95">
        <v>0</v>
      </c>
      <c r="BB26" s="95">
        <v>1113502</v>
      </c>
      <c r="BC26" s="95">
        <v>2650549</v>
      </c>
      <c r="BD26" s="95">
        <v>4598378</v>
      </c>
      <c r="BE26" s="51">
        <v>0</v>
      </c>
      <c r="BF26" s="51">
        <v>0</v>
      </c>
      <c r="BG26" s="161">
        <v>121.9</v>
      </c>
      <c r="BH26" s="162">
        <v>0</v>
      </c>
    </row>
    <row r="27" spans="1:60" s="16" customFormat="1" ht="19.5" customHeight="1">
      <c r="A27" s="17" t="s">
        <v>63</v>
      </c>
      <c r="B27" s="95">
        <v>18522706</v>
      </c>
      <c r="C27" s="95">
        <v>11024288</v>
      </c>
      <c r="D27" s="95">
        <v>784965</v>
      </c>
      <c r="E27" s="95">
        <v>15171171</v>
      </c>
      <c r="F27" s="95">
        <v>4949569</v>
      </c>
      <c r="G27" s="95">
        <v>17721</v>
      </c>
      <c r="H27" s="51">
        <v>0</v>
      </c>
      <c r="I27" s="95">
        <v>4365</v>
      </c>
      <c r="J27" s="95">
        <v>7494053</v>
      </c>
      <c r="K27" s="95">
        <v>1144153</v>
      </c>
      <c r="L27" s="95">
        <v>608500</v>
      </c>
      <c r="M27" s="95">
        <v>497581</v>
      </c>
      <c r="N27" s="95">
        <v>34532</v>
      </c>
      <c r="O27" s="51">
        <v>0</v>
      </c>
      <c r="P27" s="95">
        <v>152004</v>
      </c>
      <c r="Q27" s="95">
        <v>19818863</v>
      </c>
      <c r="R27" s="95">
        <v>1186929</v>
      </c>
      <c r="S27" s="95">
        <v>0</v>
      </c>
      <c r="T27" s="51">
        <v>0</v>
      </c>
      <c r="U27" s="51">
        <v>0</v>
      </c>
      <c r="V27" s="95">
        <v>1186929</v>
      </c>
      <c r="W27" s="95">
        <v>0</v>
      </c>
      <c r="X27" s="95">
        <v>280986</v>
      </c>
      <c r="Y27" s="95">
        <v>0</v>
      </c>
      <c r="Z27" s="95">
        <v>253644</v>
      </c>
      <c r="AA27" s="95">
        <v>27342</v>
      </c>
      <c r="AB27" s="95">
        <v>1467915</v>
      </c>
      <c r="AC27" s="95">
        <v>13969257</v>
      </c>
      <c r="AD27" s="95">
        <v>5582014</v>
      </c>
      <c r="AE27" s="95">
        <v>6703</v>
      </c>
      <c r="AF27" s="95">
        <v>0</v>
      </c>
      <c r="AG27" s="95">
        <v>1262058</v>
      </c>
      <c r="AH27" s="95">
        <v>4313253</v>
      </c>
      <c r="AI27" s="95">
        <v>8387243</v>
      </c>
      <c r="AJ27" s="95">
        <v>8387243</v>
      </c>
      <c r="AK27" s="51">
        <v>0</v>
      </c>
      <c r="AL27" s="95">
        <v>4381691</v>
      </c>
      <c r="AM27" s="95">
        <v>2007230</v>
      </c>
      <c r="AN27" s="95">
        <v>1018313</v>
      </c>
      <c r="AO27" s="95">
        <v>0</v>
      </c>
      <c r="AP27" s="51">
        <v>0</v>
      </c>
      <c r="AQ27" s="51">
        <v>0</v>
      </c>
      <c r="AR27" s="95">
        <v>988917</v>
      </c>
      <c r="AS27" s="95">
        <v>2374461</v>
      </c>
      <c r="AT27" s="95">
        <v>1182363</v>
      </c>
      <c r="AU27" s="95">
        <v>0</v>
      </c>
      <c r="AV27" s="95">
        <v>1504584</v>
      </c>
      <c r="AW27" s="51">
        <v>0</v>
      </c>
      <c r="AX27" s="51">
        <v>0</v>
      </c>
      <c r="AY27" s="95">
        <v>312486</v>
      </c>
      <c r="AZ27" s="95">
        <v>0</v>
      </c>
      <c r="BA27" s="95">
        <v>312486</v>
      </c>
      <c r="BB27" s="95">
        <v>18350948</v>
      </c>
      <c r="BC27" s="95">
        <v>19818863</v>
      </c>
      <c r="BD27" s="95">
        <v>312486</v>
      </c>
      <c r="BE27" s="51">
        <v>0</v>
      </c>
      <c r="BF27" s="51">
        <v>0</v>
      </c>
      <c r="BG27" s="161">
        <v>10.9</v>
      </c>
      <c r="BH27" s="162">
        <v>0</v>
      </c>
    </row>
    <row r="28" spans="1:60" s="16" customFormat="1" ht="19.5" customHeight="1">
      <c r="A28" s="17" t="s">
        <v>344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>
        <v>0</v>
      </c>
      <c r="BF28" s="51">
        <v>0</v>
      </c>
      <c r="BG28" s="161"/>
      <c r="BH28" s="162"/>
    </row>
    <row r="29" spans="1:60" s="16" customFormat="1" ht="19.5" customHeight="1">
      <c r="A29" s="17" t="s">
        <v>345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161"/>
      <c r="BH29" s="162"/>
    </row>
    <row r="30" spans="1:60" s="16" customFormat="1" ht="19.5" customHeight="1">
      <c r="A30" s="189" t="s">
        <v>346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6"/>
      <c r="BH30" s="167"/>
    </row>
    <row r="31" spans="1:60" s="16" customFormat="1" ht="21" customHeight="1" thickBot="1">
      <c r="A31" s="201" t="s">
        <v>10</v>
      </c>
      <c r="B31" s="169">
        <f aca="true" t="shared" si="0" ref="B31:AG31">SUM(B11:B30)</f>
        <v>51294451</v>
      </c>
      <c r="C31" s="169">
        <f t="shared" si="0"/>
        <v>43784799</v>
      </c>
      <c r="D31" s="169">
        <f t="shared" si="0"/>
        <v>7724923</v>
      </c>
      <c r="E31" s="169">
        <f t="shared" si="0"/>
        <v>74847580</v>
      </c>
      <c r="F31" s="169">
        <f t="shared" si="0"/>
        <v>38876278</v>
      </c>
      <c r="G31" s="169">
        <f t="shared" si="0"/>
        <v>84973</v>
      </c>
      <c r="H31" s="169">
        <f t="shared" si="0"/>
        <v>0</v>
      </c>
      <c r="I31" s="169">
        <f t="shared" si="0"/>
        <v>14981</v>
      </c>
      <c r="J31" s="169">
        <f t="shared" si="0"/>
        <v>7494671</v>
      </c>
      <c r="K31" s="169">
        <f t="shared" si="0"/>
        <v>15467589</v>
      </c>
      <c r="L31" s="169">
        <f t="shared" si="0"/>
        <v>9875423</v>
      </c>
      <c r="M31" s="169">
        <f t="shared" si="0"/>
        <v>5330002</v>
      </c>
      <c r="N31" s="169">
        <f t="shared" si="0"/>
        <v>258554</v>
      </c>
      <c r="O31" s="169">
        <f t="shared" si="0"/>
        <v>70</v>
      </c>
      <c r="P31" s="169">
        <f t="shared" si="0"/>
        <v>615834</v>
      </c>
      <c r="Q31" s="169">
        <f t="shared" si="0"/>
        <v>67377874</v>
      </c>
      <c r="R31" s="169">
        <f t="shared" si="0"/>
        <v>2462445</v>
      </c>
      <c r="S31" s="169">
        <f t="shared" si="0"/>
        <v>150700</v>
      </c>
      <c r="T31" s="169">
        <f t="shared" si="0"/>
        <v>347755</v>
      </c>
      <c r="U31" s="336">
        <f t="shared" si="0"/>
        <v>480000</v>
      </c>
      <c r="V31" s="169">
        <f t="shared" si="0"/>
        <v>1483990</v>
      </c>
      <c r="W31" s="169">
        <f t="shared" si="0"/>
        <v>0</v>
      </c>
      <c r="X31" s="169">
        <f t="shared" si="0"/>
        <v>2956740</v>
      </c>
      <c r="Y31" s="169">
        <f t="shared" si="0"/>
        <v>150000</v>
      </c>
      <c r="Z31" s="169">
        <f t="shared" si="0"/>
        <v>2709969</v>
      </c>
      <c r="AA31" s="169">
        <f t="shared" si="0"/>
        <v>96771</v>
      </c>
      <c r="AB31" s="169">
        <f t="shared" si="0"/>
        <v>5419185</v>
      </c>
      <c r="AC31" s="169">
        <f t="shared" si="0"/>
        <v>51459656</v>
      </c>
      <c r="AD31" s="169">
        <f t="shared" si="0"/>
        <v>21325669</v>
      </c>
      <c r="AE31" s="169">
        <f t="shared" si="0"/>
        <v>1125703</v>
      </c>
      <c r="AF31" s="169">
        <f t="shared" si="0"/>
        <v>0</v>
      </c>
      <c r="AG31" s="169">
        <f t="shared" si="0"/>
        <v>15777529</v>
      </c>
      <c r="AH31" s="169">
        <f aca="true" t="shared" si="1" ref="AH31:BF31">SUM(AH11:AH30)</f>
        <v>4422437</v>
      </c>
      <c r="AI31" s="169">
        <f t="shared" si="1"/>
        <v>30133987</v>
      </c>
      <c r="AJ31" s="169">
        <f t="shared" si="1"/>
        <v>30133987</v>
      </c>
      <c r="AK31" s="169">
        <f t="shared" si="1"/>
        <v>0</v>
      </c>
      <c r="AL31" s="169">
        <f t="shared" si="1"/>
        <v>10499033</v>
      </c>
      <c r="AM31" s="169">
        <f t="shared" si="1"/>
        <v>28944042</v>
      </c>
      <c r="AN31" s="169">
        <f t="shared" si="1"/>
        <v>3392710</v>
      </c>
      <c r="AO31" s="169">
        <f t="shared" si="1"/>
        <v>298322</v>
      </c>
      <c r="AP31" s="169">
        <f t="shared" si="1"/>
        <v>0</v>
      </c>
      <c r="AQ31" s="169">
        <f t="shared" si="1"/>
        <v>0</v>
      </c>
      <c r="AR31" s="169">
        <f t="shared" si="1"/>
        <v>25253010</v>
      </c>
      <c r="AS31" s="169">
        <f t="shared" si="1"/>
        <v>-18445009</v>
      </c>
      <c r="AT31" s="169">
        <f t="shared" si="1"/>
        <v>1231880</v>
      </c>
      <c r="AU31" s="169">
        <f t="shared" si="1"/>
        <v>3000</v>
      </c>
      <c r="AV31" s="169">
        <f t="shared" si="1"/>
        <v>1504584</v>
      </c>
      <c r="AW31" s="169">
        <f t="shared" si="1"/>
        <v>0</v>
      </c>
      <c r="AX31" s="169">
        <f t="shared" si="1"/>
        <v>23374</v>
      </c>
      <c r="AY31" s="169">
        <f t="shared" si="1"/>
        <v>21207847</v>
      </c>
      <c r="AZ31" s="169">
        <f t="shared" si="1"/>
        <v>209938</v>
      </c>
      <c r="BA31" s="169">
        <f t="shared" si="1"/>
        <v>1174452</v>
      </c>
      <c r="BB31" s="169">
        <f t="shared" si="1"/>
        <v>61958689</v>
      </c>
      <c r="BC31" s="169">
        <f t="shared" si="1"/>
        <v>67377874</v>
      </c>
      <c r="BD31" s="169">
        <f t="shared" si="1"/>
        <v>21207847</v>
      </c>
      <c r="BE31" s="169">
        <f t="shared" si="1"/>
        <v>0</v>
      </c>
      <c r="BF31" s="169">
        <f t="shared" si="1"/>
        <v>0</v>
      </c>
      <c r="BG31" s="170">
        <v>74.5</v>
      </c>
      <c r="BH31" s="171">
        <v>0</v>
      </c>
    </row>
    <row r="32" spans="25:60" s="59" customFormat="1" ht="15.75" customHeight="1">
      <c r="Y32" s="210"/>
      <c r="Z32" s="210"/>
      <c r="AA32" s="210"/>
      <c r="AB32" s="210"/>
      <c r="BG32" s="337"/>
      <c r="BH32" s="337"/>
    </row>
    <row r="33" s="516" customFormat="1" ht="15" customHeight="1">
      <c r="BH33" s="520"/>
    </row>
    <row r="34" spans="25:60" ht="14.25">
      <c r="Y34" s="289"/>
      <c r="Z34" s="289"/>
      <c r="AA34" s="289"/>
      <c r="AB34" s="289"/>
      <c r="BG34" s="338"/>
      <c r="BH34" s="338"/>
    </row>
    <row r="35" spans="25:60" ht="14.25">
      <c r="Y35" s="289"/>
      <c r="Z35" s="289"/>
      <c r="AA35" s="289"/>
      <c r="AB35" s="289"/>
      <c r="BG35" s="338"/>
      <c r="BH35" s="338"/>
    </row>
    <row r="36" spans="25:60" ht="14.25">
      <c r="Y36" s="289"/>
      <c r="Z36" s="289"/>
      <c r="AA36" s="289"/>
      <c r="AB36" s="289"/>
      <c r="BG36" s="338"/>
      <c r="BH36" s="338"/>
    </row>
    <row r="37" spans="25:60" ht="14.25">
      <c r="Y37" s="289"/>
      <c r="Z37" s="289"/>
      <c r="AA37" s="289"/>
      <c r="AB37" s="289"/>
      <c r="BG37" s="338"/>
      <c r="BH37" s="338"/>
    </row>
    <row r="38" spans="25:60" ht="14.25">
      <c r="Y38" s="289"/>
      <c r="Z38" s="289"/>
      <c r="AA38" s="289"/>
      <c r="AB38" s="289"/>
      <c r="BG38" s="338"/>
      <c r="BH38" s="338"/>
    </row>
    <row r="39" spans="25:60" ht="14.25">
      <c r="Y39" s="289"/>
      <c r="Z39" s="289"/>
      <c r="AA39" s="289"/>
      <c r="AB39" s="289"/>
      <c r="BG39" s="338"/>
      <c r="BH39" s="338"/>
    </row>
    <row r="40" spans="25:60" ht="14.25">
      <c r="Y40" s="289"/>
      <c r="Z40" s="289"/>
      <c r="AA40" s="289"/>
      <c r="AB40" s="289"/>
      <c r="BG40" s="338"/>
      <c r="BH40" s="338"/>
    </row>
    <row r="41" spans="25:60" ht="14.25">
      <c r="Y41" s="289"/>
      <c r="Z41" s="289"/>
      <c r="AA41" s="289"/>
      <c r="AB41" s="289"/>
      <c r="BG41" s="338"/>
      <c r="BH41" s="338"/>
    </row>
    <row r="42" spans="25:60" ht="14.25">
      <c r="Y42" s="289"/>
      <c r="Z42" s="289"/>
      <c r="AA42" s="289"/>
      <c r="AB42" s="289"/>
      <c r="BG42" s="338"/>
      <c r="BH42" s="338"/>
    </row>
    <row r="43" spans="25:60" ht="14.25">
      <c r="Y43" s="289"/>
      <c r="Z43" s="289"/>
      <c r="AA43" s="289"/>
      <c r="AB43" s="289"/>
      <c r="BG43" s="338"/>
      <c r="BH43" s="338"/>
    </row>
    <row r="44" spans="25:60" ht="14.25">
      <c r="Y44" s="289"/>
      <c r="Z44" s="289"/>
      <c r="AA44" s="289"/>
      <c r="AB44" s="289"/>
      <c r="BG44" s="338"/>
      <c r="BH44" s="338"/>
    </row>
    <row r="45" spans="25:60" ht="14.25">
      <c r="Y45" s="289"/>
      <c r="Z45" s="289"/>
      <c r="AA45" s="289"/>
      <c r="AB45" s="289"/>
      <c r="BG45" s="338"/>
      <c r="BH45" s="338"/>
    </row>
    <row r="46" spans="25:60" ht="14.25">
      <c r="Y46" s="289"/>
      <c r="Z46" s="289"/>
      <c r="AA46" s="289"/>
      <c r="AB46" s="289"/>
      <c r="BG46" s="338"/>
      <c r="BH46" s="338"/>
    </row>
    <row r="47" spans="25:60" ht="14.25">
      <c r="Y47" s="289"/>
      <c r="Z47" s="289"/>
      <c r="AA47" s="289"/>
      <c r="AB47" s="289"/>
      <c r="BG47" s="338"/>
      <c r="BH47" s="338"/>
    </row>
    <row r="48" spans="25:60" ht="14.25">
      <c r="Y48" s="289"/>
      <c r="Z48" s="289"/>
      <c r="AA48" s="289"/>
      <c r="AB48" s="289"/>
      <c r="BG48" s="338"/>
      <c r="BH48" s="338"/>
    </row>
    <row r="49" spans="25:60" ht="14.25">
      <c r="Y49" s="289"/>
      <c r="Z49" s="289"/>
      <c r="AA49" s="289"/>
      <c r="AB49" s="289"/>
      <c r="BG49" s="338"/>
      <c r="BH49" s="338"/>
    </row>
    <row r="50" spans="25:60" ht="14.25">
      <c r="Y50" s="289"/>
      <c r="Z50" s="289"/>
      <c r="AA50" s="289"/>
      <c r="AB50" s="289"/>
      <c r="BG50" s="338"/>
      <c r="BH50" s="338"/>
    </row>
    <row r="51" spans="25:60" ht="14.25">
      <c r="Y51" s="289"/>
      <c r="Z51" s="289"/>
      <c r="AA51" s="289"/>
      <c r="AB51" s="289"/>
      <c r="BG51" s="338"/>
      <c r="BH51" s="338"/>
    </row>
    <row r="52" spans="25:60" ht="14.25">
      <c r="Y52" s="289"/>
      <c r="Z52" s="289"/>
      <c r="AA52" s="289"/>
      <c r="AB52" s="289"/>
      <c r="BG52" s="338"/>
      <c r="BH52" s="338"/>
    </row>
    <row r="53" spans="25:60" ht="14.25">
      <c r="Y53" s="289"/>
      <c r="Z53" s="289"/>
      <c r="AA53" s="289"/>
      <c r="AB53" s="289"/>
      <c r="BG53" s="338"/>
      <c r="BH53" s="338"/>
    </row>
    <row r="54" spans="25:60" ht="14.25">
      <c r="Y54" s="289"/>
      <c r="Z54" s="289"/>
      <c r="AA54" s="289"/>
      <c r="AB54" s="289"/>
      <c r="BG54" s="338"/>
      <c r="BH54" s="338"/>
    </row>
    <row r="55" spans="25:60" ht="14.25">
      <c r="Y55" s="289"/>
      <c r="Z55" s="289"/>
      <c r="AA55" s="289"/>
      <c r="AB55" s="289"/>
      <c r="BG55" s="338"/>
      <c r="BH55" s="338"/>
    </row>
    <row r="56" spans="25:60" ht="14.25">
      <c r="Y56" s="289"/>
      <c r="Z56" s="289"/>
      <c r="AA56" s="289"/>
      <c r="AB56" s="289"/>
      <c r="BG56" s="338"/>
      <c r="BH56" s="338"/>
    </row>
    <row r="57" spans="25:60" ht="14.25">
      <c r="Y57" s="289"/>
      <c r="Z57" s="289"/>
      <c r="AA57" s="289"/>
      <c r="AB57" s="289"/>
      <c r="BG57" s="338"/>
      <c r="BH57" s="338"/>
    </row>
    <row r="58" spans="25:60" ht="14.25">
      <c r="Y58" s="289"/>
      <c r="Z58" s="289"/>
      <c r="AA58" s="289"/>
      <c r="AB58" s="289"/>
      <c r="BG58" s="338"/>
      <c r="BH58" s="338"/>
    </row>
    <row r="59" spans="25:60" ht="14.25">
      <c r="Y59" s="289"/>
      <c r="Z59" s="289"/>
      <c r="AA59" s="289"/>
      <c r="AB59" s="289"/>
      <c r="BG59" s="338"/>
      <c r="BH59" s="338"/>
    </row>
    <row r="60" spans="25:60" ht="14.25">
      <c r="Y60" s="289"/>
      <c r="Z60" s="289"/>
      <c r="AA60" s="289"/>
      <c r="AB60" s="289"/>
      <c r="BG60" s="338"/>
      <c r="BH60" s="338"/>
    </row>
    <row r="61" spans="25:60" ht="14.25">
      <c r="Y61" s="289"/>
      <c r="Z61" s="289"/>
      <c r="AA61" s="289"/>
      <c r="AB61" s="289"/>
      <c r="BG61" s="338"/>
      <c r="BH61" s="338"/>
    </row>
    <row r="62" spans="25:60" ht="14.25">
      <c r="Y62" s="289"/>
      <c r="Z62" s="289"/>
      <c r="AA62" s="289"/>
      <c r="AB62" s="289"/>
      <c r="BG62" s="338"/>
      <c r="BH62" s="338"/>
    </row>
    <row r="63" spans="25:60" ht="14.25">
      <c r="Y63" s="289"/>
      <c r="Z63" s="289"/>
      <c r="AA63" s="289"/>
      <c r="AB63" s="289"/>
      <c r="BG63" s="338"/>
      <c r="BH63" s="338"/>
    </row>
    <row r="64" spans="25:60" ht="14.25">
      <c r="Y64" s="289"/>
      <c r="Z64" s="289"/>
      <c r="AA64" s="289"/>
      <c r="AB64" s="289"/>
      <c r="BG64" s="338"/>
      <c r="BH64" s="338"/>
    </row>
    <row r="65" spans="25:60" ht="14.25">
      <c r="Y65" s="289"/>
      <c r="Z65" s="289"/>
      <c r="AA65" s="289"/>
      <c r="AB65" s="289"/>
      <c r="BG65" s="338"/>
      <c r="BH65" s="338"/>
    </row>
    <row r="66" spans="25:60" ht="14.25">
      <c r="Y66" s="289"/>
      <c r="Z66" s="289"/>
      <c r="AA66" s="289"/>
      <c r="AB66" s="289"/>
      <c r="BG66" s="338"/>
      <c r="BH66" s="338"/>
    </row>
    <row r="67" spans="25:60" ht="14.25">
      <c r="Y67" s="289"/>
      <c r="Z67" s="289"/>
      <c r="AA67" s="289"/>
      <c r="AB67" s="289"/>
      <c r="BG67" s="338"/>
      <c r="BH67" s="338"/>
    </row>
    <row r="68" spans="25:60" ht="14.25">
      <c r="Y68" s="289"/>
      <c r="Z68" s="289"/>
      <c r="AA68" s="289"/>
      <c r="AB68" s="289"/>
      <c r="BG68" s="338"/>
      <c r="BH68" s="338"/>
    </row>
    <row r="69" spans="25:60" ht="14.25">
      <c r="Y69" s="289"/>
      <c r="Z69" s="289"/>
      <c r="AA69" s="289"/>
      <c r="AB69" s="289"/>
      <c r="BG69" s="338"/>
      <c r="BH69" s="338"/>
    </row>
    <row r="70" spans="25:60" ht="14.25">
      <c r="Y70" s="289"/>
      <c r="Z70" s="289"/>
      <c r="AA70" s="289"/>
      <c r="AB70" s="289"/>
      <c r="BG70" s="338"/>
      <c r="BH70" s="338"/>
    </row>
    <row r="71" spans="25:60" ht="14.25">
      <c r="Y71" s="289"/>
      <c r="Z71" s="289"/>
      <c r="AA71" s="289"/>
      <c r="AB71" s="289"/>
      <c r="BG71" s="338"/>
      <c r="BH71" s="338"/>
    </row>
    <row r="72" spans="25:60" ht="14.25">
      <c r="Y72" s="289"/>
      <c r="Z72" s="289"/>
      <c r="AA72" s="289"/>
      <c r="AB72" s="289"/>
      <c r="BG72" s="338"/>
      <c r="BH72" s="338"/>
    </row>
    <row r="73" spans="59:60" ht="14.25">
      <c r="BG73" s="338"/>
      <c r="BH73" s="338"/>
    </row>
    <row r="74" spans="59:60" ht="14.25">
      <c r="BG74" s="338"/>
      <c r="BH74" s="338"/>
    </row>
    <row r="75" spans="59:60" ht="14.25">
      <c r="BG75" s="338"/>
      <c r="BH75" s="338"/>
    </row>
    <row r="76" spans="59:60" ht="14.25">
      <c r="BG76" s="338"/>
      <c r="BH76" s="338"/>
    </row>
    <row r="77" spans="59:60" ht="14.25">
      <c r="BG77" s="338"/>
      <c r="BH77" s="338"/>
    </row>
    <row r="78" spans="59:60" ht="14.25">
      <c r="BG78" s="338"/>
      <c r="BH78" s="338"/>
    </row>
    <row r="79" spans="59:60" ht="14.25">
      <c r="BG79" s="338"/>
      <c r="BH79" s="338"/>
    </row>
    <row r="80" spans="59:60" ht="14.25">
      <c r="BG80" s="338"/>
      <c r="BH80" s="338"/>
    </row>
    <row r="81" spans="59:60" ht="14.25">
      <c r="BG81" s="338"/>
      <c r="BH81" s="338"/>
    </row>
    <row r="82" spans="59:60" ht="14.25">
      <c r="BG82" s="338"/>
      <c r="BH82" s="338"/>
    </row>
    <row r="83" spans="59:60" ht="14.25">
      <c r="BG83" s="338"/>
      <c r="BH83" s="338"/>
    </row>
    <row r="84" spans="59:60" ht="14.25">
      <c r="BG84" s="338"/>
      <c r="BH84" s="338"/>
    </row>
    <row r="85" spans="59:60" ht="14.25">
      <c r="BG85" s="338"/>
      <c r="BH85" s="338"/>
    </row>
    <row r="86" spans="59:60" ht="14.25">
      <c r="BG86" s="338"/>
      <c r="BH86" s="338"/>
    </row>
    <row r="87" spans="59:60" ht="14.25">
      <c r="BG87" s="338"/>
      <c r="BH87" s="338"/>
    </row>
    <row r="88" spans="59:60" ht="14.25">
      <c r="BG88" s="338"/>
      <c r="BH88" s="338"/>
    </row>
    <row r="89" spans="59:60" ht="14.25">
      <c r="BG89" s="338"/>
      <c r="BH89" s="338"/>
    </row>
    <row r="90" spans="59:60" ht="14.25">
      <c r="BG90" s="338"/>
      <c r="BH90" s="338"/>
    </row>
    <row r="91" spans="59:60" ht="14.25">
      <c r="BG91" s="338"/>
      <c r="BH91" s="338"/>
    </row>
    <row r="92" spans="59:60" ht="14.25">
      <c r="BG92" s="338"/>
      <c r="BH92" s="338"/>
    </row>
    <row r="93" spans="59:60" ht="14.25">
      <c r="BG93" s="338"/>
      <c r="BH93" s="338"/>
    </row>
    <row r="94" spans="59:60" ht="14.25">
      <c r="BG94" s="338"/>
      <c r="BH94" s="338"/>
    </row>
    <row r="95" spans="59:60" ht="14.25">
      <c r="BG95" s="338"/>
      <c r="BH95" s="338"/>
    </row>
    <row r="96" spans="59:60" ht="14.25">
      <c r="BG96" s="338"/>
      <c r="BH96" s="338"/>
    </row>
    <row r="97" spans="59:60" ht="14.25">
      <c r="BG97" s="338"/>
      <c r="BH97" s="338"/>
    </row>
    <row r="98" spans="59:60" ht="14.25">
      <c r="BG98" s="338"/>
      <c r="BH98" s="338"/>
    </row>
    <row r="99" spans="59:60" ht="14.25">
      <c r="BG99" s="338"/>
      <c r="BH99" s="338"/>
    </row>
    <row r="100" spans="59:60" ht="14.25">
      <c r="BG100" s="338"/>
      <c r="BH100" s="338"/>
    </row>
    <row r="101" spans="59:60" ht="14.25">
      <c r="BG101" s="338"/>
      <c r="BH101" s="338"/>
    </row>
    <row r="102" spans="59:60" ht="14.25">
      <c r="BG102" s="338"/>
      <c r="BH102" s="338"/>
    </row>
    <row r="103" spans="59:60" ht="14.25">
      <c r="BG103" s="338"/>
      <c r="BH103" s="338"/>
    </row>
    <row r="104" spans="59:60" ht="14.25">
      <c r="BG104" s="338"/>
      <c r="BH104" s="338"/>
    </row>
    <row r="105" spans="59:60" ht="14.25">
      <c r="BG105" s="338"/>
      <c r="BH105" s="338"/>
    </row>
    <row r="106" spans="59:60" ht="14.25">
      <c r="BG106" s="338"/>
      <c r="BH106" s="338"/>
    </row>
    <row r="107" spans="59:60" ht="14.25">
      <c r="BG107" s="338"/>
      <c r="BH107" s="338"/>
    </row>
    <row r="108" spans="59:60" ht="14.25">
      <c r="BG108" s="338"/>
      <c r="BH108" s="338"/>
    </row>
    <row r="109" spans="59:60" ht="14.25">
      <c r="BG109" s="338"/>
      <c r="BH109" s="338"/>
    </row>
    <row r="110" spans="59:60" ht="14.25">
      <c r="BG110" s="338"/>
      <c r="BH110" s="338"/>
    </row>
    <row r="111" spans="59:60" ht="14.25">
      <c r="BG111" s="338"/>
      <c r="BH111" s="338"/>
    </row>
    <row r="112" spans="59:60" ht="14.25">
      <c r="BG112" s="338"/>
      <c r="BH112" s="338"/>
    </row>
    <row r="113" spans="59:60" ht="14.25">
      <c r="BG113" s="338"/>
      <c r="BH113" s="338"/>
    </row>
    <row r="114" spans="59:60" ht="14.25">
      <c r="BG114" s="338"/>
      <c r="BH114" s="338"/>
    </row>
    <row r="115" spans="59:60" ht="14.25">
      <c r="BG115" s="338"/>
      <c r="BH115" s="338"/>
    </row>
    <row r="116" spans="59:60" ht="14.25">
      <c r="BG116" s="338"/>
      <c r="BH116" s="338"/>
    </row>
    <row r="117" spans="59:60" ht="14.25">
      <c r="BG117" s="338"/>
      <c r="BH117" s="338"/>
    </row>
    <row r="118" spans="59:60" ht="14.25">
      <c r="BG118" s="338"/>
      <c r="BH118" s="338"/>
    </row>
    <row r="119" spans="59:60" ht="14.25">
      <c r="BG119" s="338"/>
      <c r="BH119" s="338"/>
    </row>
    <row r="120" spans="59:60" ht="14.25">
      <c r="BG120" s="338"/>
      <c r="BH120" s="338"/>
    </row>
    <row r="121" spans="59:60" ht="14.25">
      <c r="BG121" s="338"/>
      <c r="BH121" s="338"/>
    </row>
    <row r="122" spans="59:60" ht="14.25">
      <c r="BG122" s="338"/>
      <c r="BH122" s="338"/>
    </row>
    <row r="123" spans="59:60" ht="14.25">
      <c r="BG123" s="338"/>
      <c r="BH123" s="338"/>
    </row>
    <row r="124" spans="59:60" ht="14.25">
      <c r="BG124" s="338"/>
      <c r="BH124" s="338"/>
    </row>
    <row r="125" spans="59:60" ht="14.25">
      <c r="BG125" s="338"/>
      <c r="BH125" s="338"/>
    </row>
    <row r="126" spans="59:60" ht="14.25">
      <c r="BG126" s="338"/>
      <c r="BH126" s="338"/>
    </row>
    <row r="127" spans="59:60" ht="14.25">
      <c r="BG127" s="338"/>
      <c r="BH127" s="338"/>
    </row>
    <row r="128" spans="59:60" ht="14.25">
      <c r="BG128" s="338"/>
      <c r="BH128" s="338"/>
    </row>
    <row r="129" spans="59:60" ht="14.25">
      <c r="BG129" s="338"/>
      <c r="BH129" s="338"/>
    </row>
    <row r="130" spans="59:60" ht="14.25">
      <c r="BG130" s="338"/>
      <c r="BH130" s="338"/>
    </row>
  </sheetData>
  <sheetProtection/>
  <mergeCells count="3">
    <mergeCell ref="BF8:BF9"/>
    <mergeCell ref="G7:G8"/>
    <mergeCell ref="BC4:BC5"/>
  </mergeCells>
  <printOptions/>
  <pageMargins left="0.6692913385826772" right="0.31496062992125984" top="0.8267716535433072" bottom="0.4330708661417323" header="0.5118110236220472" footer="0.2755905511811024"/>
  <pageSetup fitToWidth="6" horizontalDpi="300" verticalDpi="300" orientation="landscape" paperSize="9" scale="79" r:id="rId1"/>
  <colBreaks count="5" manualBreakCount="5">
    <brk id="10" max="32" man="1"/>
    <brk id="17" max="32" man="1"/>
    <brk id="28" max="32" man="1"/>
    <brk id="37" max="32" man="1"/>
    <brk id="49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27"/>
  <sheetViews>
    <sheetView showGridLines="0" view="pageBreakPreview" zoomScale="75" zoomScaleNormal="75" zoomScaleSheetLayoutView="75" zoomScalePageLayoutView="0" workbookViewId="0" topLeftCell="A1">
      <selection activeCell="M5" sqref="M5"/>
    </sheetView>
  </sheetViews>
  <sheetFormatPr defaultColWidth="9.00390625" defaultRowHeight="12.75"/>
  <cols>
    <col min="1" max="2" width="18.875" style="58" customWidth="1"/>
    <col min="3" max="3" width="18.125" style="58" customWidth="1"/>
    <col min="4" max="4" width="18.00390625" style="58" customWidth="1"/>
    <col min="5" max="5" width="18.625" style="58" customWidth="1"/>
    <col min="6" max="6" width="17.375" style="58" customWidth="1"/>
    <col min="7" max="7" width="16.375" style="58" customWidth="1"/>
    <col min="8" max="8" width="10.875" style="58" customWidth="1"/>
    <col min="9" max="9" width="15.875" style="58" customWidth="1"/>
    <col min="10" max="10" width="11.75390625" style="58" customWidth="1"/>
    <col min="11" max="11" width="11.00390625" style="58" customWidth="1"/>
    <col min="12" max="12" width="11.875" style="58" customWidth="1"/>
    <col min="13" max="13" width="10.375" style="58" customWidth="1"/>
    <col min="14" max="15" width="9.125" style="58" customWidth="1"/>
    <col min="16" max="19" width="14.25390625" style="340" bestFit="1" customWidth="1"/>
    <col min="20" max="20" width="12.875" style="340" bestFit="1" customWidth="1"/>
    <col min="21" max="21" width="11.875" style="58" bestFit="1" customWidth="1"/>
    <col min="22" max="16384" width="9.125" style="58" customWidth="1"/>
  </cols>
  <sheetData>
    <row r="1" spans="1:2" ht="21" customHeight="1">
      <c r="A1" s="339"/>
      <c r="B1" s="2" t="s">
        <v>30</v>
      </c>
    </row>
    <row r="2" ht="28.5" customHeight="1" thickBot="1">
      <c r="B2" s="341" t="s">
        <v>527</v>
      </c>
    </row>
    <row r="3" spans="1:20" s="59" customFormat="1" ht="15" customHeight="1">
      <c r="A3" s="342"/>
      <c r="B3" s="343"/>
      <c r="C3" s="343"/>
      <c r="D3" s="344"/>
      <c r="E3" s="345"/>
      <c r="F3" s="346"/>
      <c r="G3" s="346"/>
      <c r="H3" s="346"/>
      <c r="I3" s="346"/>
      <c r="J3" s="347"/>
      <c r="K3" s="347" t="s">
        <v>522</v>
      </c>
      <c r="L3" s="347"/>
      <c r="M3" s="348"/>
      <c r="P3" s="349"/>
      <c r="Q3" s="349"/>
      <c r="R3" s="349"/>
      <c r="S3" s="349"/>
      <c r="T3" s="349"/>
    </row>
    <row r="4" spans="1:20" s="59" customFormat="1" ht="15" customHeight="1">
      <c r="A4" s="350"/>
      <c r="B4" s="351" t="s">
        <v>711</v>
      </c>
      <c r="C4" s="352" t="s">
        <v>697</v>
      </c>
      <c r="D4" s="352" t="s">
        <v>698</v>
      </c>
      <c r="E4" s="353" t="s">
        <v>699</v>
      </c>
      <c r="F4" s="353" t="s">
        <v>700</v>
      </c>
      <c r="G4" s="354" t="s">
        <v>701</v>
      </c>
      <c r="H4" s="354" t="s">
        <v>702</v>
      </c>
      <c r="I4" s="354" t="s">
        <v>722</v>
      </c>
      <c r="J4" s="354" t="s">
        <v>705</v>
      </c>
      <c r="K4" s="355" t="s">
        <v>707</v>
      </c>
      <c r="L4" s="354" t="s">
        <v>709</v>
      </c>
      <c r="M4" s="356" t="s">
        <v>710</v>
      </c>
      <c r="P4" s="349"/>
      <c r="Q4" s="349"/>
      <c r="R4" s="349"/>
      <c r="S4" s="349"/>
      <c r="T4" s="349"/>
    </row>
    <row r="5" spans="1:20" s="59" customFormat="1" ht="52.5" customHeight="1">
      <c r="A5" s="357" t="s">
        <v>121</v>
      </c>
      <c r="B5" s="358" t="s">
        <v>528</v>
      </c>
      <c r="C5" s="359" t="s">
        <v>529</v>
      </c>
      <c r="D5" s="360" t="s">
        <v>523</v>
      </c>
      <c r="E5" s="361" t="s">
        <v>530</v>
      </c>
      <c r="F5" s="361" t="s">
        <v>531</v>
      </c>
      <c r="G5" s="362" t="s">
        <v>532</v>
      </c>
      <c r="H5" s="363" t="s">
        <v>524</v>
      </c>
      <c r="I5" s="364" t="s">
        <v>525</v>
      </c>
      <c r="J5" s="365" t="s">
        <v>533</v>
      </c>
      <c r="K5" s="364" t="s">
        <v>526</v>
      </c>
      <c r="L5" s="364" t="s">
        <v>534</v>
      </c>
      <c r="M5" s="366" t="s">
        <v>535</v>
      </c>
      <c r="P5" s="340"/>
      <c r="Q5" s="340"/>
      <c r="R5" s="340"/>
      <c r="S5" s="340"/>
      <c r="T5" s="340"/>
    </row>
    <row r="6" spans="1:20" s="59" customFormat="1" ht="21.75" customHeight="1" hidden="1">
      <c r="A6" s="367"/>
      <c r="B6" s="368"/>
      <c r="C6" s="369"/>
      <c r="D6" s="370"/>
      <c r="E6" s="371"/>
      <c r="F6" s="371"/>
      <c r="G6" s="368"/>
      <c r="H6" s="370"/>
      <c r="I6" s="369"/>
      <c r="J6" s="372"/>
      <c r="K6" s="369"/>
      <c r="L6" s="369"/>
      <c r="M6" s="373"/>
      <c r="P6" s="374"/>
      <c r="Q6" s="374"/>
      <c r="R6" s="374"/>
      <c r="S6" s="374"/>
      <c r="T6" s="374"/>
    </row>
    <row r="7" spans="1:23" s="377" customFormat="1" ht="27" customHeight="1">
      <c r="A7" s="375" t="s">
        <v>23</v>
      </c>
      <c r="B7" s="161">
        <v>58.96518472866171</v>
      </c>
      <c r="C7" s="376">
        <v>79.50170174060008</v>
      </c>
      <c r="D7" s="161">
        <v>371.0900895619879</v>
      </c>
      <c r="E7" s="161">
        <v>0.9800098826657568</v>
      </c>
      <c r="F7" s="161">
        <v>0.729643317730665</v>
      </c>
      <c r="G7" s="161">
        <v>1.998357412739568</v>
      </c>
      <c r="H7" s="161">
        <v>3.7207923944072285</v>
      </c>
      <c r="I7" s="161">
        <v>90.06180874316104</v>
      </c>
      <c r="J7" s="161">
        <v>7.921249209477313</v>
      </c>
      <c r="K7" s="161">
        <v>2.101643493471941</v>
      </c>
      <c r="L7" s="161">
        <v>10.022892702949253</v>
      </c>
      <c r="M7" s="162">
        <v>64.57313523752946</v>
      </c>
      <c r="O7" s="378"/>
      <c r="P7" s="379"/>
      <c r="Q7" s="379"/>
      <c r="R7" s="379"/>
      <c r="S7" s="379"/>
      <c r="T7" s="379"/>
      <c r="U7" s="380"/>
      <c r="W7" s="378"/>
    </row>
    <row r="8" spans="1:23" s="377" customFormat="1" ht="27" customHeight="1">
      <c r="A8" s="375" t="s">
        <v>56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2"/>
      <c r="P8" s="340"/>
      <c r="Q8" s="340"/>
      <c r="R8" s="340"/>
      <c r="S8" s="340"/>
      <c r="T8" s="340"/>
      <c r="U8" s="380"/>
      <c r="W8" s="378"/>
    </row>
    <row r="9" spans="1:23" s="377" customFormat="1" ht="27" customHeight="1">
      <c r="A9" s="375" t="s">
        <v>57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2"/>
      <c r="O9" s="378"/>
      <c r="P9" s="340"/>
      <c r="Q9" s="340"/>
      <c r="R9" s="340"/>
      <c r="S9" s="340"/>
      <c r="T9" s="340"/>
      <c r="U9" s="380"/>
      <c r="W9" s="378"/>
    </row>
    <row r="10" spans="1:23" s="377" customFormat="1" ht="27" customHeight="1">
      <c r="A10" s="375" t="s">
        <v>58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2"/>
      <c r="O10" s="378"/>
      <c r="P10" s="340"/>
      <c r="Q10" s="340"/>
      <c r="R10" s="340"/>
      <c r="S10" s="340"/>
      <c r="T10" s="340"/>
      <c r="U10" s="380"/>
      <c r="W10" s="378"/>
    </row>
    <row r="11" spans="1:23" s="377" customFormat="1" ht="27" customHeight="1">
      <c r="A11" s="375" t="s">
        <v>26</v>
      </c>
      <c r="B11" s="161">
        <v>19.0767960234309</v>
      </c>
      <c r="C11" s="376">
        <v>73.18081448631759</v>
      </c>
      <c r="D11" s="161">
        <v>407.7792562164146</v>
      </c>
      <c r="E11" s="161">
        <v>2.3464241892981166</v>
      </c>
      <c r="F11" s="161">
        <v>0.6197778127058281</v>
      </c>
      <c r="G11" s="161">
        <v>1.6071195304471497</v>
      </c>
      <c r="H11" s="161">
        <v>4.306216980596761</v>
      </c>
      <c r="I11" s="161">
        <v>105.41828537197067</v>
      </c>
      <c r="J11" s="161">
        <v>10.902620481245322</v>
      </c>
      <c r="K11" s="161">
        <v>3.306105332462259</v>
      </c>
      <c r="L11" s="161">
        <v>14.208725813707582</v>
      </c>
      <c r="M11" s="162">
        <v>57.20039374028768</v>
      </c>
      <c r="O11" s="378"/>
      <c r="P11" s="379"/>
      <c r="Q11" s="379"/>
      <c r="R11" s="379"/>
      <c r="S11" s="379"/>
      <c r="T11" s="379"/>
      <c r="U11" s="380"/>
      <c r="W11" s="378"/>
    </row>
    <row r="12" spans="1:23" s="377" customFormat="1" ht="27" customHeight="1">
      <c r="A12" s="17" t="s">
        <v>148</v>
      </c>
      <c r="B12" s="161">
        <v>85.32514651962939</v>
      </c>
      <c r="C12" s="376">
        <v>45.70383547698136</v>
      </c>
      <c r="D12" s="161">
        <v>1431.2627055402588</v>
      </c>
      <c r="E12" s="161">
        <v>0.8556799463367531</v>
      </c>
      <c r="F12" s="161">
        <v>1.628051018902794</v>
      </c>
      <c r="G12" s="161">
        <v>1.3165378506412286</v>
      </c>
      <c r="H12" s="161">
        <v>6.86703696646801</v>
      </c>
      <c r="I12" s="161">
        <v>401.07219083490276</v>
      </c>
      <c r="J12" s="161">
        <v>11.219919612363567</v>
      </c>
      <c r="K12" s="161">
        <v>0.8963179315567131</v>
      </c>
      <c r="L12" s="161">
        <v>12.116237543920281</v>
      </c>
      <c r="M12" s="162">
        <v>48.46663604012919</v>
      </c>
      <c r="O12" s="378"/>
      <c r="P12" s="379"/>
      <c r="Q12" s="379"/>
      <c r="R12" s="379"/>
      <c r="S12" s="379"/>
      <c r="T12" s="379"/>
      <c r="U12" s="380"/>
      <c r="W12" s="378"/>
    </row>
    <row r="13" spans="1:21" s="377" customFormat="1" ht="27" customHeight="1">
      <c r="A13" s="17" t="s">
        <v>67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2"/>
      <c r="O13" s="378"/>
      <c r="P13" s="340"/>
      <c r="Q13" s="340"/>
      <c r="R13" s="340"/>
      <c r="S13" s="340"/>
      <c r="T13" s="340"/>
      <c r="U13" s="380"/>
    </row>
    <row r="14" spans="1:21" s="377" customFormat="1" ht="27" customHeight="1">
      <c r="A14" s="17" t="s">
        <v>68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2"/>
      <c r="O14" s="378"/>
      <c r="P14" s="340"/>
      <c r="Q14" s="340"/>
      <c r="R14" s="340"/>
      <c r="S14" s="340"/>
      <c r="T14" s="340"/>
      <c r="U14" s="380"/>
    </row>
    <row r="15" spans="1:23" s="377" customFormat="1" ht="27" customHeight="1">
      <c r="A15" s="375" t="s">
        <v>27</v>
      </c>
      <c r="B15" s="161">
        <v>61.13129429488389</v>
      </c>
      <c r="C15" s="376">
        <v>62.878299962308226</v>
      </c>
      <c r="D15" s="161">
        <v>1087.2735034626694</v>
      </c>
      <c r="E15" s="161">
        <v>0.7658911137712882</v>
      </c>
      <c r="F15" s="161">
        <v>0.7571904856802764</v>
      </c>
      <c r="G15" s="161">
        <v>1.1689746197620845</v>
      </c>
      <c r="H15" s="161">
        <v>6.43347423997364</v>
      </c>
      <c r="I15" s="161">
        <v>141.1199047580394</v>
      </c>
      <c r="J15" s="161">
        <v>10.599955816411704</v>
      </c>
      <c r="K15" s="161">
        <v>1.4835036081570139</v>
      </c>
      <c r="L15" s="161">
        <v>12.083459424568717</v>
      </c>
      <c r="M15" s="162">
        <v>66.49075203353237</v>
      </c>
      <c r="O15" s="378"/>
      <c r="P15" s="379"/>
      <c r="Q15" s="379"/>
      <c r="R15" s="379"/>
      <c r="S15" s="379"/>
      <c r="T15" s="379"/>
      <c r="U15" s="380"/>
      <c r="W15" s="378"/>
    </row>
    <row r="16" spans="1:23" s="377" customFormat="1" ht="27" customHeight="1">
      <c r="A16" s="375" t="s">
        <v>59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2"/>
      <c r="P16" s="340"/>
      <c r="Q16" s="340"/>
      <c r="R16" s="340"/>
      <c r="S16" s="340"/>
      <c r="T16" s="340"/>
      <c r="U16" s="380"/>
      <c r="W16" s="378"/>
    </row>
    <row r="17" spans="1:23" s="377" customFormat="1" ht="27" customHeight="1">
      <c r="A17" s="375" t="s">
        <v>60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2"/>
      <c r="O17" s="378"/>
      <c r="P17" s="340"/>
      <c r="Q17" s="340"/>
      <c r="R17" s="340"/>
      <c r="S17" s="340"/>
      <c r="T17" s="340"/>
      <c r="U17" s="380"/>
      <c r="W17" s="378"/>
    </row>
    <row r="18" spans="1:23" s="377" customFormat="1" ht="27" customHeight="1">
      <c r="A18" s="375" t="s">
        <v>28</v>
      </c>
      <c r="B18" s="161">
        <v>36.55118559999422</v>
      </c>
      <c r="C18" s="376">
        <v>82.30402879190363</v>
      </c>
      <c r="D18" s="161">
        <v>517.5406693115165</v>
      </c>
      <c r="E18" s="161">
        <v>1.3007568474564892</v>
      </c>
      <c r="F18" s="161">
        <v>0.5646784142747459</v>
      </c>
      <c r="G18" s="161">
        <v>2.4638757982875346</v>
      </c>
      <c r="H18" s="161">
        <v>5.930648344252509</v>
      </c>
      <c r="I18" s="161">
        <v>117.49281742832932</v>
      </c>
      <c r="J18" s="161">
        <v>9.111288635965838</v>
      </c>
      <c r="K18" s="161">
        <v>2.1493935766634884</v>
      </c>
      <c r="L18" s="161">
        <v>11.260682212629327</v>
      </c>
      <c r="M18" s="162">
        <v>53.46947110344876</v>
      </c>
      <c r="O18" s="378"/>
      <c r="P18" s="379"/>
      <c r="Q18" s="379"/>
      <c r="R18" s="379"/>
      <c r="S18" s="379"/>
      <c r="T18" s="379"/>
      <c r="W18" s="378"/>
    </row>
    <row r="19" spans="1:23" s="377" customFormat="1" ht="27" customHeight="1">
      <c r="A19" s="375" t="s">
        <v>73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2"/>
      <c r="P19" s="340"/>
      <c r="Q19" s="340"/>
      <c r="R19" s="340"/>
      <c r="S19" s="340"/>
      <c r="T19" s="340"/>
      <c r="U19" s="380"/>
      <c r="W19" s="378"/>
    </row>
    <row r="20" spans="1:21" s="377" customFormat="1" ht="27" customHeight="1">
      <c r="A20" s="375" t="s">
        <v>72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2"/>
      <c r="O20" s="378"/>
      <c r="P20" s="340"/>
      <c r="Q20" s="340"/>
      <c r="R20" s="340"/>
      <c r="S20" s="340"/>
      <c r="T20" s="340"/>
      <c r="U20" s="380"/>
    </row>
    <row r="21" spans="1:23" s="377" customFormat="1" ht="27" customHeight="1">
      <c r="A21" s="375" t="s">
        <v>43</v>
      </c>
      <c r="B21" s="161">
        <v>29.044989439257172</v>
      </c>
      <c r="C21" s="376">
        <v>72.49031613864733</v>
      </c>
      <c r="D21" s="161">
        <v>2600.11168919301</v>
      </c>
      <c r="E21" s="161">
        <v>1.4837398198283864</v>
      </c>
      <c r="F21" s="161">
        <v>0.5587994383634853</v>
      </c>
      <c r="G21" s="161">
        <v>1.5661114030583076</v>
      </c>
      <c r="H21" s="161">
        <v>6.134036023479589</v>
      </c>
      <c r="I21" s="161">
        <v>109.52729974164492</v>
      </c>
      <c r="J21" s="161">
        <v>12.025458651539168</v>
      </c>
      <c r="K21" s="161">
        <v>3.417269396127165</v>
      </c>
      <c r="L21" s="161">
        <v>15.442728047666332</v>
      </c>
      <c r="M21" s="162">
        <v>1.0191689998423308</v>
      </c>
      <c r="O21" s="378"/>
      <c r="P21" s="379"/>
      <c r="Q21" s="379"/>
      <c r="R21" s="379"/>
      <c r="S21" s="379"/>
      <c r="T21" s="379"/>
      <c r="U21" s="380"/>
      <c r="W21" s="378"/>
    </row>
    <row r="22" spans="1:23" s="377" customFormat="1" ht="27" customHeight="1">
      <c r="A22" s="375" t="s">
        <v>61</v>
      </c>
      <c r="B22" s="161">
        <v>10.169704464999516</v>
      </c>
      <c r="C22" s="376">
        <v>79.26467895850632</v>
      </c>
      <c r="D22" s="161">
        <v>148.01483014436297</v>
      </c>
      <c r="E22" s="161">
        <v>26.89428072551046</v>
      </c>
      <c r="F22" s="161">
        <v>2.237086649018581</v>
      </c>
      <c r="G22" s="161">
        <v>4.2816842759760005</v>
      </c>
      <c r="H22" s="161">
        <v>5.76992740327572</v>
      </c>
      <c r="I22" s="161">
        <v>274.425709526122</v>
      </c>
      <c r="J22" s="161">
        <v>11.83020459388219</v>
      </c>
      <c r="K22" s="161">
        <v>0.7440765238941074</v>
      </c>
      <c r="L22" s="161">
        <v>12.574281117776298</v>
      </c>
      <c r="M22" s="162">
        <v>49.164460812826555</v>
      </c>
      <c r="O22" s="378"/>
      <c r="P22" s="379"/>
      <c r="Q22" s="379"/>
      <c r="R22" s="379"/>
      <c r="S22" s="379"/>
      <c r="T22" s="379"/>
      <c r="U22" s="380"/>
      <c r="W22" s="378"/>
    </row>
    <row r="23" spans="1:23" s="377" customFormat="1" ht="27" customHeight="1">
      <c r="A23" s="375" t="s">
        <v>63</v>
      </c>
      <c r="B23" s="161">
        <v>50.27384769751928</v>
      </c>
      <c r="C23" s="376">
        <v>94.80408746559311</v>
      </c>
      <c r="D23" s="161">
        <v>407.1921732755369</v>
      </c>
      <c r="E23" s="161">
        <v>0.28448850428976474</v>
      </c>
      <c r="F23" s="161">
        <v>0.15588822152271506</v>
      </c>
      <c r="G23" s="161">
        <v>2.656148515469206</v>
      </c>
      <c r="H23" s="161">
        <v>5.170444138576274</v>
      </c>
      <c r="I23" s="161">
        <v>116.08600298120861</v>
      </c>
      <c r="J23" s="161">
        <v>13.22497387520718</v>
      </c>
      <c r="K23" s="161">
        <v>6.14784318651832</v>
      </c>
      <c r="L23" s="161">
        <v>19.3728170617255</v>
      </c>
      <c r="M23" s="162">
        <v>62.16583667019637</v>
      </c>
      <c r="O23" s="378"/>
      <c r="P23" s="379"/>
      <c r="Q23" s="379"/>
      <c r="R23" s="379"/>
      <c r="S23" s="379"/>
      <c r="T23" s="379"/>
      <c r="U23" s="380"/>
      <c r="W23" s="378"/>
    </row>
    <row r="24" spans="1:21" s="377" customFormat="1" ht="27" customHeight="1">
      <c r="A24" s="375" t="s">
        <v>344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2"/>
      <c r="O24" s="378"/>
      <c r="P24" s="340"/>
      <c r="Q24" s="340"/>
      <c r="R24" s="340"/>
      <c r="S24" s="340"/>
      <c r="T24" s="340"/>
      <c r="U24" s="380"/>
    </row>
    <row r="25" spans="1:21" s="377" customFormat="1" ht="27" customHeight="1">
      <c r="A25" s="375" t="s">
        <v>345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2"/>
      <c r="O25" s="378"/>
      <c r="P25" s="340"/>
      <c r="Q25" s="340"/>
      <c r="R25" s="340"/>
      <c r="S25" s="340"/>
      <c r="T25" s="340"/>
      <c r="U25" s="380"/>
    </row>
    <row r="26" spans="1:21" s="377" customFormat="1" ht="27" customHeight="1">
      <c r="A26" s="381" t="s">
        <v>346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7"/>
      <c r="O26" s="378"/>
      <c r="P26" s="340"/>
      <c r="Q26" s="340"/>
      <c r="R26" s="340"/>
      <c r="S26" s="340"/>
      <c r="T26" s="340"/>
      <c r="U26" s="380"/>
    </row>
    <row r="27" spans="1:21" s="377" customFormat="1" ht="27" customHeight="1" thickBot="1">
      <c r="A27" s="382" t="s">
        <v>10</v>
      </c>
      <c r="B27" s="170">
        <v>47.233164406463764</v>
      </c>
      <c r="C27" s="383">
        <v>79.62363872700533</v>
      </c>
      <c r="D27" s="170">
        <v>523.1298321800361</v>
      </c>
      <c r="E27" s="170">
        <v>0.9153214383761666</v>
      </c>
      <c r="F27" s="170">
        <v>0.551311742329065</v>
      </c>
      <c r="G27" s="170">
        <v>1.8549777097429527</v>
      </c>
      <c r="H27" s="170">
        <v>5.03091472900016</v>
      </c>
      <c r="I27" s="170">
        <v>126.9990376572103</v>
      </c>
      <c r="J27" s="170">
        <v>10.356836264255564</v>
      </c>
      <c r="K27" s="170">
        <v>2.386821987515391</v>
      </c>
      <c r="L27" s="170">
        <v>12.743658251770956</v>
      </c>
      <c r="M27" s="171">
        <v>53.90027523721874</v>
      </c>
      <c r="O27" s="384"/>
      <c r="P27" s="340"/>
      <c r="Q27" s="340"/>
      <c r="R27" s="340"/>
      <c r="S27" s="340"/>
      <c r="T27" s="340"/>
      <c r="U27" s="385"/>
    </row>
    <row r="28" ht="15" customHeight="1"/>
  </sheetData>
  <sheetProtection/>
  <printOptions horizontalCentered="1"/>
  <pageMargins left="0.5905511811023623" right="0.5905511811023623" top="0.8661417322834646" bottom="0.5118110236220472" header="0.5118110236220472" footer="0.3937007874015748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28"/>
  <sheetViews>
    <sheetView showGridLines="0" view="pageBreakPreview" zoomScale="75" zoomScaleNormal="75" zoomScaleSheetLayoutView="75" zoomScalePageLayoutView="0" workbookViewId="0" topLeftCell="A1">
      <selection activeCell="BQ4" sqref="BQ4"/>
    </sheetView>
  </sheetViews>
  <sheetFormatPr defaultColWidth="9.00390625" defaultRowHeight="12.75"/>
  <cols>
    <col min="1" max="1" width="21.75390625" style="386" customWidth="1"/>
    <col min="2" max="7" width="10.75390625" style="386" customWidth="1"/>
    <col min="8" max="9" width="15.625" style="386" customWidth="1"/>
    <col min="10" max="10" width="12.75390625" style="386" customWidth="1"/>
    <col min="11" max="14" width="12.375" style="386" customWidth="1"/>
    <col min="15" max="15" width="15.625" style="386" customWidth="1"/>
    <col min="16" max="16" width="11.625" style="386" customWidth="1"/>
    <col min="17" max="17" width="9.625" style="386" customWidth="1"/>
    <col min="18" max="18" width="10.375" style="386" customWidth="1"/>
    <col min="19" max="19" width="10.75390625" style="386" customWidth="1"/>
    <col min="20" max="20" width="10.125" style="386" customWidth="1"/>
    <col min="21" max="23" width="11.125" style="386" customWidth="1"/>
    <col min="24" max="25" width="12.875" style="386" customWidth="1"/>
    <col min="26" max="26" width="10.25390625" style="386" customWidth="1"/>
    <col min="27" max="28" width="12.875" style="386" customWidth="1"/>
    <col min="29" max="30" width="11.625" style="386" customWidth="1"/>
    <col min="31" max="31" width="11.375" style="386" customWidth="1"/>
    <col min="32" max="33" width="12.875" style="386" customWidth="1"/>
    <col min="34" max="34" width="11.625" style="386" customWidth="1"/>
    <col min="35" max="35" width="10.25390625" style="386" customWidth="1"/>
    <col min="36" max="36" width="13.875" style="386" customWidth="1"/>
    <col min="37" max="37" width="16.125" style="386" customWidth="1"/>
    <col min="38" max="40" width="10.25390625" style="386" customWidth="1"/>
    <col min="41" max="44" width="10.75390625" style="386" customWidth="1"/>
    <col min="45" max="47" width="13.00390625" style="386" customWidth="1"/>
    <col min="48" max="49" width="12.625" style="386" customWidth="1"/>
    <col min="50" max="51" width="11.625" style="386" customWidth="1"/>
    <col min="52" max="52" width="10.25390625" style="386" customWidth="1"/>
    <col min="53" max="54" width="11.625" style="386" customWidth="1"/>
    <col min="55" max="57" width="11.75390625" style="386" customWidth="1"/>
    <col min="58" max="58" width="15.125" style="386" customWidth="1"/>
    <col min="59" max="67" width="10.25390625" style="386" customWidth="1"/>
    <col min="68" max="68" width="12.625" style="386" customWidth="1"/>
    <col min="69" max="69" width="13.25390625" style="386" customWidth="1"/>
    <col min="70" max="70" width="12.625" style="386" customWidth="1"/>
    <col min="71" max="71" width="15.625" style="386" customWidth="1"/>
    <col min="72" max="16384" width="9.125" style="386" customWidth="1"/>
  </cols>
  <sheetData>
    <row r="1" spans="2:3" ht="21" customHeight="1">
      <c r="B1" s="387" t="s">
        <v>30</v>
      </c>
      <c r="C1" s="387"/>
    </row>
    <row r="2" spans="1:3" ht="21" customHeight="1" thickBot="1">
      <c r="A2" s="388"/>
      <c r="B2" s="387" t="s">
        <v>563</v>
      </c>
      <c r="C2" s="387"/>
    </row>
    <row r="3" spans="1:71" ht="19.5" customHeight="1">
      <c r="A3" s="389"/>
      <c r="B3" s="563" t="s">
        <v>727</v>
      </c>
      <c r="C3" s="564"/>
      <c r="D3" s="564"/>
      <c r="E3" s="564"/>
      <c r="F3" s="564"/>
      <c r="G3" s="565"/>
      <c r="H3" s="563" t="s">
        <v>728</v>
      </c>
      <c r="I3" s="564"/>
      <c r="J3" s="564"/>
      <c r="K3" s="564"/>
      <c r="L3" s="564"/>
      <c r="M3" s="564"/>
      <c r="N3" s="565"/>
      <c r="O3" s="563" t="s">
        <v>729</v>
      </c>
      <c r="P3" s="564"/>
      <c r="Q3" s="564"/>
      <c r="R3" s="564"/>
      <c r="S3" s="564"/>
      <c r="T3" s="564"/>
      <c r="U3" s="564"/>
      <c r="V3" s="564"/>
      <c r="W3" s="564"/>
      <c r="X3" s="564"/>
      <c r="Y3" s="564"/>
      <c r="Z3" s="564"/>
      <c r="AA3" s="564"/>
      <c r="AB3" s="564"/>
      <c r="AC3" s="564"/>
      <c r="AD3" s="564"/>
      <c r="AE3" s="564"/>
      <c r="AF3" s="564"/>
      <c r="AG3" s="564"/>
      <c r="AH3" s="565"/>
      <c r="AI3" s="563" t="s">
        <v>730</v>
      </c>
      <c r="AJ3" s="564"/>
      <c r="AK3" s="564"/>
      <c r="AL3" s="564"/>
      <c r="AM3" s="564"/>
      <c r="AN3" s="565"/>
      <c r="AO3" s="563" t="s">
        <v>731</v>
      </c>
      <c r="AP3" s="564"/>
      <c r="AQ3" s="564"/>
      <c r="AR3" s="565"/>
      <c r="AS3" s="563" t="s">
        <v>732</v>
      </c>
      <c r="AT3" s="564"/>
      <c r="AU3" s="565"/>
      <c r="AV3" s="563" t="s">
        <v>733</v>
      </c>
      <c r="AW3" s="564"/>
      <c r="AX3" s="564"/>
      <c r="AY3" s="564"/>
      <c r="AZ3" s="564"/>
      <c r="BA3" s="565"/>
      <c r="BB3" s="390" t="s">
        <v>734</v>
      </c>
      <c r="BC3" s="391"/>
      <c r="BD3" s="391"/>
      <c r="BE3" s="391"/>
      <c r="BF3" s="392"/>
      <c r="BG3" s="391"/>
      <c r="BH3" s="390" t="s">
        <v>735</v>
      </c>
      <c r="BI3" s="391"/>
      <c r="BJ3" s="391"/>
      <c r="BK3" s="391"/>
      <c r="BL3" s="391"/>
      <c r="BM3" s="391"/>
      <c r="BN3" s="391"/>
      <c r="BO3" s="392"/>
      <c r="BP3" s="393" t="s">
        <v>736</v>
      </c>
      <c r="BQ3" s="390" t="s">
        <v>737</v>
      </c>
      <c r="BR3" s="391"/>
      <c r="BS3" s="394"/>
    </row>
    <row r="4" spans="1:71" ht="28.5">
      <c r="A4" s="395"/>
      <c r="B4" s="396"/>
      <c r="C4" s="396"/>
      <c r="D4" s="396"/>
      <c r="E4" s="397"/>
      <c r="F4" s="396"/>
      <c r="G4" s="397"/>
      <c r="H4" s="398"/>
      <c r="I4" s="399"/>
      <c r="J4" s="400"/>
      <c r="K4" s="568" t="s">
        <v>564</v>
      </c>
      <c r="L4" s="569"/>
      <c r="M4" s="569"/>
      <c r="N4" s="570"/>
      <c r="O4" s="401"/>
      <c r="P4" s="402"/>
      <c r="Q4" s="402"/>
      <c r="R4" s="403"/>
      <c r="S4" s="402"/>
      <c r="T4" s="404" t="s">
        <v>536</v>
      </c>
      <c r="U4" s="405"/>
      <c r="V4" s="402"/>
      <c r="W4" s="403"/>
      <c r="X4" s="402"/>
      <c r="Y4" s="406"/>
      <c r="Z4" s="406"/>
      <c r="AA4" s="406"/>
      <c r="AB4" s="406"/>
      <c r="AC4" s="407"/>
      <c r="AD4" s="406"/>
      <c r="AE4" s="406"/>
      <c r="AF4" s="408"/>
      <c r="AG4" s="573" t="s">
        <v>537</v>
      </c>
      <c r="AH4" s="574"/>
      <c r="AI4" s="409" t="s">
        <v>538</v>
      </c>
      <c r="AJ4" s="410"/>
      <c r="AK4" s="411" t="s">
        <v>565</v>
      </c>
      <c r="AL4" s="575" t="s">
        <v>566</v>
      </c>
      <c r="AM4" s="576"/>
      <c r="AN4" s="577"/>
      <c r="AO4" s="412"/>
      <c r="AP4" s="412"/>
      <c r="AQ4" s="412"/>
      <c r="AR4" s="399"/>
      <c r="AS4" s="412"/>
      <c r="AT4" s="412"/>
      <c r="AU4" s="400"/>
      <c r="AV4" s="413" t="s">
        <v>539</v>
      </c>
      <c r="AW4" s="413" t="s">
        <v>540</v>
      </c>
      <c r="AX4" s="413" t="s">
        <v>541</v>
      </c>
      <c r="AY4" s="413" t="s">
        <v>542</v>
      </c>
      <c r="AZ4" s="413" t="s">
        <v>543</v>
      </c>
      <c r="BA4" s="413" t="s">
        <v>544</v>
      </c>
      <c r="BB4" s="414" t="s">
        <v>567</v>
      </c>
      <c r="BC4" s="406"/>
      <c r="BD4" s="407"/>
      <c r="BE4" s="399"/>
      <c r="BF4" s="415" t="s">
        <v>5</v>
      </c>
      <c r="BG4" s="416"/>
      <c r="BH4" s="416"/>
      <c r="BI4" s="416"/>
      <c r="BJ4" s="416"/>
      <c r="BK4" s="412"/>
      <c r="BL4" s="412"/>
      <c r="BM4" s="412"/>
      <c r="BN4" s="412"/>
      <c r="BO4" s="400"/>
      <c r="BP4" s="417" t="s">
        <v>545</v>
      </c>
      <c r="BQ4" s="418"/>
      <c r="BR4" s="418"/>
      <c r="BS4" s="419"/>
    </row>
    <row r="5" spans="1:71" ht="29.25" customHeight="1">
      <c r="A5" s="420" t="s">
        <v>121</v>
      </c>
      <c r="B5" s="396" t="s">
        <v>397</v>
      </c>
      <c r="C5" s="396" t="s">
        <v>398</v>
      </c>
      <c r="D5" s="396" t="s">
        <v>399</v>
      </c>
      <c r="E5" s="396" t="s">
        <v>404</v>
      </c>
      <c r="F5" s="396" t="s">
        <v>405</v>
      </c>
      <c r="G5" s="396" t="s">
        <v>546</v>
      </c>
      <c r="H5" s="421" t="s">
        <v>568</v>
      </c>
      <c r="I5" s="422"/>
      <c r="J5" s="423" t="s">
        <v>569</v>
      </c>
      <c r="K5" s="566" t="s">
        <v>547</v>
      </c>
      <c r="L5" s="567"/>
      <c r="M5" s="566" t="s">
        <v>548</v>
      </c>
      <c r="N5" s="567"/>
      <c r="O5" s="425" t="s">
        <v>570</v>
      </c>
      <c r="P5" s="402"/>
      <c r="Q5" s="402"/>
      <c r="R5" s="403"/>
      <c r="S5" s="402"/>
      <c r="T5" s="403"/>
      <c r="U5" s="405"/>
      <c r="V5" s="402"/>
      <c r="W5" s="408"/>
      <c r="X5" s="426" t="s">
        <v>571</v>
      </c>
      <c r="Y5" s="427"/>
      <c r="Z5" s="402"/>
      <c r="AA5" s="402"/>
      <c r="AB5" s="402"/>
      <c r="AC5" s="405"/>
      <c r="AD5" s="402"/>
      <c r="AE5" s="405"/>
      <c r="AF5" s="428"/>
      <c r="AG5" s="429" t="s">
        <v>572</v>
      </c>
      <c r="AH5" s="430"/>
      <c r="AI5" s="431" t="s">
        <v>573</v>
      </c>
      <c r="AJ5" s="432"/>
      <c r="AK5" s="433" t="s">
        <v>549</v>
      </c>
      <c r="AL5" s="578"/>
      <c r="AM5" s="579"/>
      <c r="AN5" s="580"/>
      <c r="AO5" s="396" t="s">
        <v>574</v>
      </c>
      <c r="AP5" s="396" t="s">
        <v>575</v>
      </c>
      <c r="AQ5" s="396" t="s">
        <v>576</v>
      </c>
      <c r="AR5" s="422" t="s">
        <v>577</v>
      </c>
      <c r="AS5" s="396" t="s">
        <v>574</v>
      </c>
      <c r="AT5" s="396" t="s">
        <v>575</v>
      </c>
      <c r="AU5" s="422" t="s">
        <v>576</v>
      </c>
      <c r="AV5" s="434" t="s">
        <v>550</v>
      </c>
      <c r="AW5" s="434" t="s">
        <v>550</v>
      </c>
      <c r="AX5" s="417" t="s">
        <v>551</v>
      </c>
      <c r="AY5" s="417" t="s">
        <v>551</v>
      </c>
      <c r="AZ5" s="417" t="s">
        <v>551</v>
      </c>
      <c r="BA5" s="417" t="s">
        <v>551</v>
      </c>
      <c r="BB5" s="435" t="s">
        <v>578</v>
      </c>
      <c r="BC5" s="436"/>
      <c r="BD5" s="405" t="s">
        <v>579</v>
      </c>
      <c r="BE5" s="436"/>
      <c r="BF5" s="571" t="s">
        <v>580</v>
      </c>
      <c r="BG5" s="396" t="s">
        <v>4</v>
      </c>
      <c r="BH5" s="396" t="s">
        <v>5</v>
      </c>
      <c r="BI5" s="396" t="s">
        <v>2</v>
      </c>
      <c r="BJ5" s="396" t="s">
        <v>552</v>
      </c>
      <c r="BK5" s="396" t="s">
        <v>553</v>
      </c>
      <c r="BL5" s="396" t="s">
        <v>554</v>
      </c>
      <c r="BM5" s="396" t="s">
        <v>3</v>
      </c>
      <c r="BN5" s="396" t="s">
        <v>555</v>
      </c>
      <c r="BO5" s="422" t="s">
        <v>556</v>
      </c>
      <c r="BP5" s="396"/>
      <c r="BQ5" s="437" t="s">
        <v>429</v>
      </c>
      <c r="BR5" s="438"/>
      <c r="BS5" s="439"/>
    </row>
    <row r="6" spans="1:71" ht="36.75" customHeight="1">
      <c r="A6" s="440"/>
      <c r="B6" s="441" t="s">
        <v>6</v>
      </c>
      <c r="C6" s="441" t="s">
        <v>581</v>
      </c>
      <c r="D6" s="441" t="s">
        <v>7</v>
      </c>
      <c r="E6" s="441" t="s">
        <v>8</v>
      </c>
      <c r="F6" s="442" t="s">
        <v>582</v>
      </c>
      <c r="G6" s="441" t="s">
        <v>10</v>
      </c>
      <c r="H6" s="443" t="s">
        <v>583</v>
      </c>
      <c r="I6" s="424" t="s">
        <v>584</v>
      </c>
      <c r="J6" s="444" t="s">
        <v>585</v>
      </c>
      <c r="K6" s="445" t="s">
        <v>586</v>
      </c>
      <c r="L6" s="446" t="s">
        <v>587</v>
      </c>
      <c r="M6" s="445" t="s">
        <v>588</v>
      </c>
      <c r="N6" s="446" t="s">
        <v>587</v>
      </c>
      <c r="O6" s="441"/>
      <c r="P6" s="447" t="s">
        <v>589</v>
      </c>
      <c r="Q6" s="447" t="s">
        <v>590</v>
      </c>
      <c r="R6" s="448" t="s">
        <v>591</v>
      </c>
      <c r="S6" s="447" t="s">
        <v>592</v>
      </c>
      <c r="T6" s="447" t="s">
        <v>593</v>
      </c>
      <c r="U6" s="447" t="s">
        <v>594</v>
      </c>
      <c r="V6" s="447" t="s">
        <v>595</v>
      </c>
      <c r="W6" s="447" t="s">
        <v>596</v>
      </c>
      <c r="X6" s="449"/>
      <c r="Y6" s="450" t="s">
        <v>597</v>
      </c>
      <c r="Z6" s="451" t="s">
        <v>598</v>
      </c>
      <c r="AA6" s="452" t="s">
        <v>599</v>
      </c>
      <c r="AB6" s="451" t="s">
        <v>600</v>
      </c>
      <c r="AC6" s="451" t="s">
        <v>601</v>
      </c>
      <c r="AD6" s="451" t="s">
        <v>602</v>
      </c>
      <c r="AE6" s="451" t="s">
        <v>603</v>
      </c>
      <c r="AF6" s="451" t="s">
        <v>596</v>
      </c>
      <c r="AG6" s="453" t="s">
        <v>557</v>
      </c>
      <c r="AH6" s="450" t="s">
        <v>604</v>
      </c>
      <c r="AI6" s="450" t="s">
        <v>597</v>
      </c>
      <c r="AJ6" s="451" t="s">
        <v>605</v>
      </c>
      <c r="AK6" s="454" t="s">
        <v>606</v>
      </c>
      <c r="AL6" s="451" t="s">
        <v>607</v>
      </c>
      <c r="AM6" s="451" t="s">
        <v>608</v>
      </c>
      <c r="AN6" s="450" t="s">
        <v>609</v>
      </c>
      <c r="AO6" s="455" t="s">
        <v>610</v>
      </c>
      <c r="AP6" s="456" t="s">
        <v>611</v>
      </c>
      <c r="AQ6" s="455" t="s">
        <v>612</v>
      </c>
      <c r="AR6" s="444" t="s">
        <v>613</v>
      </c>
      <c r="AS6" s="456" t="s">
        <v>614</v>
      </c>
      <c r="AT6" s="457" t="s">
        <v>615</v>
      </c>
      <c r="AU6" s="444" t="s">
        <v>616</v>
      </c>
      <c r="AV6" s="458" t="s">
        <v>617</v>
      </c>
      <c r="AW6" s="459" t="s">
        <v>618</v>
      </c>
      <c r="AX6" s="459" t="s">
        <v>619</v>
      </c>
      <c r="AY6" s="459" t="s">
        <v>620</v>
      </c>
      <c r="AZ6" s="459" t="s">
        <v>621</v>
      </c>
      <c r="BA6" s="459" t="s">
        <v>622</v>
      </c>
      <c r="BB6" s="450" t="s">
        <v>623</v>
      </c>
      <c r="BC6" s="451" t="s">
        <v>624</v>
      </c>
      <c r="BD6" s="450" t="s">
        <v>623</v>
      </c>
      <c r="BE6" s="451" t="s">
        <v>624</v>
      </c>
      <c r="BF6" s="572"/>
      <c r="BG6" s="449" t="s">
        <v>558</v>
      </c>
      <c r="BH6" s="449" t="s">
        <v>559</v>
      </c>
      <c r="BI6" s="460" t="s">
        <v>625</v>
      </c>
      <c r="BJ6" s="460" t="s">
        <v>626</v>
      </c>
      <c r="BK6" s="460" t="s">
        <v>627</v>
      </c>
      <c r="BL6" s="460" t="s">
        <v>628</v>
      </c>
      <c r="BM6" s="449" t="s">
        <v>560</v>
      </c>
      <c r="BN6" s="449" t="s">
        <v>561</v>
      </c>
      <c r="BO6" s="441" t="s">
        <v>562</v>
      </c>
      <c r="BP6" s="449"/>
      <c r="BQ6" s="461"/>
      <c r="BR6" s="462" t="s">
        <v>629</v>
      </c>
      <c r="BS6" s="463" t="s">
        <v>630</v>
      </c>
    </row>
    <row r="7" spans="1:71" s="477" customFormat="1" ht="24" customHeight="1" hidden="1">
      <c r="A7" s="464"/>
      <c r="B7" s="465"/>
      <c r="C7" s="465"/>
      <c r="D7" s="465"/>
      <c r="E7" s="465"/>
      <c r="F7" s="466"/>
      <c r="G7" s="465"/>
      <c r="H7" s="467"/>
      <c r="I7" s="465"/>
      <c r="J7" s="468"/>
      <c r="K7" s="469"/>
      <c r="L7" s="466"/>
      <c r="M7" s="469"/>
      <c r="N7" s="466"/>
      <c r="O7" s="465"/>
      <c r="P7" s="466"/>
      <c r="Q7" s="466"/>
      <c r="R7" s="470"/>
      <c r="S7" s="466"/>
      <c r="T7" s="466"/>
      <c r="U7" s="466"/>
      <c r="V7" s="466"/>
      <c r="W7" s="466"/>
      <c r="X7" s="467"/>
      <c r="Y7" s="469"/>
      <c r="Z7" s="466"/>
      <c r="AA7" s="470"/>
      <c r="AB7" s="466"/>
      <c r="AC7" s="466"/>
      <c r="AD7" s="466"/>
      <c r="AE7" s="466"/>
      <c r="AF7" s="466"/>
      <c r="AG7" s="471"/>
      <c r="AH7" s="469"/>
      <c r="AI7" s="469"/>
      <c r="AJ7" s="466"/>
      <c r="AK7" s="472"/>
      <c r="AL7" s="466"/>
      <c r="AM7" s="466"/>
      <c r="AN7" s="469"/>
      <c r="AO7" s="473"/>
      <c r="AP7" s="474"/>
      <c r="AQ7" s="473"/>
      <c r="AR7" s="468"/>
      <c r="AS7" s="474"/>
      <c r="AT7" s="467"/>
      <c r="AU7" s="468"/>
      <c r="AV7" s="467"/>
      <c r="AW7" s="467"/>
      <c r="AX7" s="467"/>
      <c r="AY7" s="467"/>
      <c r="AZ7" s="467"/>
      <c r="BA7" s="467"/>
      <c r="BB7" s="469"/>
      <c r="BC7" s="466"/>
      <c r="BD7" s="469"/>
      <c r="BE7" s="466"/>
      <c r="BF7" s="465"/>
      <c r="BG7" s="467"/>
      <c r="BH7" s="467"/>
      <c r="BI7" s="469"/>
      <c r="BJ7" s="469"/>
      <c r="BK7" s="469"/>
      <c r="BL7" s="469"/>
      <c r="BM7" s="467"/>
      <c r="BN7" s="467"/>
      <c r="BO7" s="465"/>
      <c r="BP7" s="467"/>
      <c r="BQ7" s="475"/>
      <c r="BR7" s="467"/>
      <c r="BS7" s="476"/>
    </row>
    <row r="8" spans="1:71" ht="31.5" customHeight="1">
      <c r="A8" s="420" t="s">
        <v>23</v>
      </c>
      <c r="B8" s="478">
        <v>72.88446526151444</v>
      </c>
      <c r="C8" s="478">
        <v>91.66479526910697</v>
      </c>
      <c r="D8" s="478">
        <v>0</v>
      </c>
      <c r="E8" s="478">
        <v>0</v>
      </c>
      <c r="F8" s="479">
        <v>0</v>
      </c>
      <c r="G8" s="478">
        <v>75.83155143739606</v>
      </c>
      <c r="H8" s="480">
        <v>593.0027322404371</v>
      </c>
      <c r="I8" s="480">
        <v>373.8360655737705</v>
      </c>
      <c r="J8" s="478">
        <v>126.08240915227218</v>
      </c>
      <c r="K8" s="478">
        <v>8.255572461011791</v>
      </c>
      <c r="L8" s="478">
        <v>10.408824648155193</v>
      </c>
      <c r="M8" s="478">
        <v>1.7942594016352107</v>
      </c>
      <c r="N8" s="478">
        <v>2.262245480022817</v>
      </c>
      <c r="O8" s="481">
        <v>23716.313657914015</v>
      </c>
      <c r="P8" s="481">
        <v>508.9223595759288</v>
      </c>
      <c r="Q8" s="481">
        <v>1987.979118960187</v>
      </c>
      <c r="R8" s="481">
        <v>6748.11900165408</v>
      </c>
      <c r="S8" s="481">
        <v>1140.6567483263377</v>
      </c>
      <c r="T8" s="481">
        <v>671.6673040329157</v>
      </c>
      <c r="U8" s="481">
        <v>10829.76331442736</v>
      </c>
      <c r="V8" s="481">
        <v>980.3307239712678</v>
      </c>
      <c r="W8" s="481">
        <v>848.8750869659369</v>
      </c>
      <c r="X8" s="481">
        <v>6916.706864292814</v>
      </c>
      <c r="Y8" s="481">
        <v>317.42969069753843</v>
      </c>
      <c r="Z8" s="481">
        <v>1285.3227503946675</v>
      </c>
      <c r="AA8" s="481">
        <v>995.4540139156874</v>
      </c>
      <c r="AB8" s="481">
        <v>1505.5399637490498</v>
      </c>
      <c r="AC8" s="481">
        <v>986.8115242939836</v>
      </c>
      <c r="AD8" s="481">
        <v>226.92656259135825</v>
      </c>
      <c r="AE8" s="481">
        <v>387.15064608548204</v>
      </c>
      <c r="AF8" s="481">
        <v>1212.0717125650472</v>
      </c>
      <c r="AG8" s="481">
        <v>267786.534804108</v>
      </c>
      <c r="AH8" s="481">
        <v>58200.507593230985</v>
      </c>
      <c r="AI8" s="481">
        <v>290.73115855932605</v>
      </c>
      <c r="AJ8" s="481">
        <v>1503.7101044046408</v>
      </c>
      <c r="AK8" s="481">
        <v>330.783868337027</v>
      </c>
      <c r="AL8" s="478">
        <v>138.31681363821167</v>
      </c>
      <c r="AM8" s="478">
        <v>106.1454141825382</v>
      </c>
      <c r="AN8" s="478">
        <v>111.35774875668506</v>
      </c>
      <c r="AO8" s="478">
        <v>2.802797911622947</v>
      </c>
      <c r="AP8" s="478">
        <v>11.124758313366783</v>
      </c>
      <c r="AQ8" s="478">
        <v>9.368535255425058</v>
      </c>
      <c r="AR8" s="478">
        <v>5.906400867713961</v>
      </c>
      <c r="AS8" s="478">
        <v>64.56924736589971</v>
      </c>
      <c r="AT8" s="478">
        <v>11.845349345445197</v>
      </c>
      <c r="AU8" s="478">
        <v>20.727817640793756</v>
      </c>
      <c r="AV8" s="478">
        <v>388.4235775555497</v>
      </c>
      <c r="AW8" s="478">
        <v>38.90952888501224</v>
      </c>
      <c r="AX8" s="481">
        <v>58825.432098765436</v>
      </c>
      <c r="AY8" s="481">
        <v>20356.635802469136</v>
      </c>
      <c r="AZ8" s="481">
        <v>13637.42857142857</v>
      </c>
      <c r="BA8" s="481">
        <v>29701.214285714286</v>
      </c>
      <c r="BB8" s="481"/>
      <c r="BC8" s="481"/>
      <c r="BD8" s="481"/>
      <c r="BE8" s="481"/>
      <c r="BF8" s="478">
        <v>5.242966751918159</v>
      </c>
      <c r="BG8" s="478">
        <v>9.156010230179028</v>
      </c>
      <c r="BH8" s="478">
        <v>44.565217391304344</v>
      </c>
      <c r="BI8" s="478">
        <v>1.9053708439897696</v>
      </c>
      <c r="BJ8" s="478">
        <v>8.350383631713555</v>
      </c>
      <c r="BK8" s="478">
        <v>0.639386189258312</v>
      </c>
      <c r="BL8" s="478">
        <v>1.7902813299232736</v>
      </c>
      <c r="BM8" s="478">
        <v>4.143222506393862</v>
      </c>
      <c r="BN8" s="478">
        <v>3.1969309462915603</v>
      </c>
      <c r="BO8" s="478">
        <v>73.74680306905371</v>
      </c>
      <c r="BP8" s="481">
        <v>576.7</v>
      </c>
      <c r="BQ8" s="481">
        <v>23935.441176470587</v>
      </c>
      <c r="BR8" s="481">
        <v>15986.338874680307</v>
      </c>
      <c r="BS8" s="482">
        <v>6894.933503836317</v>
      </c>
    </row>
    <row r="9" spans="1:71" ht="31.5" customHeight="1">
      <c r="A9" s="420" t="s">
        <v>56</v>
      </c>
      <c r="B9" s="478">
        <v>65.9086287965434</v>
      </c>
      <c r="C9" s="478">
        <v>0</v>
      </c>
      <c r="D9" s="478">
        <v>0</v>
      </c>
      <c r="E9" s="478">
        <v>0</v>
      </c>
      <c r="F9" s="479">
        <v>0</v>
      </c>
      <c r="G9" s="478">
        <v>65.00162931769188</v>
      </c>
      <c r="H9" s="480">
        <v>283.40710382513663</v>
      </c>
      <c r="I9" s="480">
        <v>578.688524590164</v>
      </c>
      <c r="J9" s="478">
        <v>136.12656299709815</v>
      </c>
      <c r="K9" s="478">
        <v>4.445125348189415</v>
      </c>
      <c r="L9" s="478">
        <v>6.050996357403043</v>
      </c>
      <c r="M9" s="478">
        <v>0.9945920549232437</v>
      </c>
      <c r="N9" s="478">
        <v>1.3539039802092223</v>
      </c>
      <c r="O9" s="481">
        <v>44929.44942011242</v>
      </c>
      <c r="P9" s="481">
        <v>939.5046612743065</v>
      </c>
      <c r="Q9" s="481">
        <v>3945.5493748011604</v>
      </c>
      <c r="R9" s="481">
        <v>13569.49492417596</v>
      </c>
      <c r="S9" s="481">
        <v>2212.3073066800353</v>
      </c>
      <c r="T9" s="481">
        <v>1298.0805383362094</v>
      </c>
      <c r="U9" s="481">
        <v>19611.77899678965</v>
      </c>
      <c r="V9" s="481">
        <v>1694.8624755367455</v>
      </c>
      <c r="W9" s="481">
        <v>1657.8711425183415</v>
      </c>
      <c r="X9" s="481">
        <v>11524.844192634559</v>
      </c>
      <c r="Y9" s="481">
        <v>406.9334277620397</v>
      </c>
      <c r="Z9" s="481">
        <v>2426.1260623229464</v>
      </c>
      <c r="AA9" s="481">
        <v>1851.8059490084986</v>
      </c>
      <c r="AB9" s="481">
        <v>2380.545325779037</v>
      </c>
      <c r="AC9" s="481">
        <v>1774.327195467422</v>
      </c>
      <c r="AD9" s="481">
        <v>369.0368271954674</v>
      </c>
      <c r="AE9" s="481">
        <v>528.2932011331445</v>
      </c>
      <c r="AF9" s="481">
        <v>1787.7762039660056</v>
      </c>
      <c r="AG9" s="481">
        <v>269453.82472680527</v>
      </c>
      <c r="AH9" s="481">
        <v>60290.00584901861</v>
      </c>
      <c r="AI9" s="481">
        <v>406.8150918436922</v>
      </c>
      <c r="AJ9" s="481">
        <v>2882.6303347528037</v>
      </c>
      <c r="AK9" s="481">
        <v>654.072710094768</v>
      </c>
      <c r="AL9" s="478">
        <v>155.47069450020072</v>
      </c>
      <c r="AM9" s="478">
        <v>106.48623154125723</v>
      </c>
      <c r="AN9" s="478">
        <v>112.5442796962543</v>
      </c>
      <c r="AO9" s="478">
        <v>2.463712912740022</v>
      </c>
      <c r="AP9" s="478">
        <v>11.957129031975896</v>
      </c>
      <c r="AQ9" s="478">
        <v>8.99547609183319</v>
      </c>
      <c r="AR9" s="478">
        <v>6.125939432591065</v>
      </c>
      <c r="AS9" s="478">
        <v>62.46576859486231</v>
      </c>
      <c r="AT9" s="478">
        <v>12.289579726130455</v>
      </c>
      <c r="AU9" s="478">
        <v>19.904148252167676</v>
      </c>
      <c r="AV9" s="478">
        <v>582.0285227843399</v>
      </c>
      <c r="AW9" s="478">
        <v>63.20577151559444</v>
      </c>
      <c r="AX9" s="481">
        <v>43998.30246913581</v>
      </c>
      <c r="AY9" s="481">
        <v>17457.067901234568</v>
      </c>
      <c r="AZ9" s="481">
        <v>12900.666666666666</v>
      </c>
      <c r="BA9" s="481">
        <v>32098.416666666668</v>
      </c>
      <c r="BB9" s="95">
        <v>10500</v>
      </c>
      <c r="BC9" s="95">
        <v>4200</v>
      </c>
      <c r="BD9" s="95">
        <v>0</v>
      </c>
      <c r="BE9" s="95">
        <v>0</v>
      </c>
      <c r="BF9" s="478">
        <v>3.669724770642202</v>
      </c>
      <c r="BG9" s="478">
        <v>14.197247706422017</v>
      </c>
      <c r="BH9" s="478">
        <v>67.45412844036697</v>
      </c>
      <c r="BI9" s="478">
        <v>2.9587155963302756</v>
      </c>
      <c r="BJ9" s="478">
        <v>11.834862385321102</v>
      </c>
      <c r="BK9" s="478">
        <v>0.9174311926605505</v>
      </c>
      <c r="BL9" s="478">
        <v>2.7522935779816518</v>
      </c>
      <c r="BM9" s="478">
        <v>7.431192660550458</v>
      </c>
      <c r="BN9" s="478">
        <v>2.775229357798165</v>
      </c>
      <c r="BO9" s="478">
        <v>110.3211009174312</v>
      </c>
      <c r="BP9" s="481">
        <v>481</v>
      </c>
      <c r="BQ9" s="481">
        <v>29437.316513761467</v>
      </c>
      <c r="BR9" s="481">
        <v>20065.846330275228</v>
      </c>
      <c r="BS9" s="483">
        <v>7918.1697247706425</v>
      </c>
    </row>
    <row r="10" spans="1:71" ht="31.5" customHeight="1">
      <c r="A10" s="420" t="s">
        <v>57</v>
      </c>
      <c r="B10" s="478">
        <v>89.55755332275692</v>
      </c>
      <c r="C10" s="478">
        <v>93.9207650273224</v>
      </c>
      <c r="D10" s="478">
        <v>0</v>
      </c>
      <c r="E10" s="478">
        <v>0</v>
      </c>
      <c r="F10" s="478">
        <v>0</v>
      </c>
      <c r="G10" s="478">
        <v>91.46150024838549</v>
      </c>
      <c r="H10" s="480">
        <v>251.5191256830601</v>
      </c>
      <c r="I10" s="480">
        <v>376.4303278688525</v>
      </c>
      <c r="J10" s="478">
        <v>99.77513687320761</v>
      </c>
      <c r="K10" s="478">
        <v>0</v>
      </c>
      <c r="L10" s="478">
        <v>0</v>
      </c>
      <c r="M10" s="478">
        <v>0</v>
      </c>
      <c r="N10" s="478">
        <v>0</v>
      </c>
      <c r="O10" s="481">
        <v>0</v>
      </c>
      <c r="P10" s="481">
        <v>0</v>
      </c>
      <c r="Q10" s="481">
        <v>0</v>
      </c>
      <c r="R10" s="481">
        <v>0</v>
      </c>
      <c r="S10" s="481">
        <v>0</v>
      </c>
      <c r="T10" s="481">
        <v>0</v>
      </c>
      <c r="U10" s="481">
        <v>0</v>
      </c>
      <c r="V10" s="481">
        <v>0</v>
      </c>
      <c r="W10" s="481">
        <v>0</v>
      </c>
      <c r="X10" s="481">
        <v>0</v>
      </c>
      <c r="Y10" s="481">
        <v>0</v>
      </c>
      <c r="Z10" s="481">
        <v>0</v>
      </c>
      <c r="AA10" s="481">
        <v>0</v>
      </c>
      <c r="AB10" s="481">
        <v>0</v>
      </c>
      <c r="AC10" s="481">
        <v>0</v>
      </c>
      <c r="AD10" s="481">
        <v>0</v>
      </c>
      <c r="AE10" s="481">
        <v>0</v>
      </c>
      <c r="AF10" s="481">
        <v>0</v>
      </c>
      <c r="AG10" s="481">
        <v>0</v>
      </c>
      <c r="AH10" s="481">
        <v>0</v>
      </c>
      <c r="AI10" s="481">
        <v>0</v>
      </c>
      <c r="AJ10" s="481">
        <v>0</v>
      </c>
      <c r="AK10" s="481">
        <v>0</v>
      </c>
      <c r="AL10" s="478">
        <v>0</v>
      </c>
      <c r="AM10" s="478">
        <v>0</v>
      </c>
      <c r="AN10" s="478">
        <v>0</v>
      </c>
      <c r="AO10" s="478">
        <v>0</v>
      </c>
      <c r="AP10" s="478">
        <v>0</v>
      </c>
      <c r="AQ10" s="478">
        <v>0</v>
      </c>
      <c r="AR10" s="478">
        <v>0</v>
      </c>
      <c r="AS10" s="478">
        <v>0</v>
      </c>
      <c r="AT10" s="478">
        <v>0</v>
      </c>
      <c r="AU10" s="478">
        <v>0</v>
      </c>
      <c r="AV10" s="478">
        <v>0</v>
      </c>
      <c r="AW10" s="478">
        <v>0</v>
      </c>
      <c r="AX10" s="481">
        <v>0</v>
      </c>
      <c r="AY10" s="481">
        <v>0</v>
      </c>
      <c r="AZ10" s="481">
        <v>0</v>
      </c>
      <c r="BA10" s="481">
        <v>0</v>
      </c>
      <c r="BB10" s="95">
        <v>5250</v>
      </c>
      <c r="BC10" s="95">
        <v>1575</v>
      </c>
      <c r="BD10" s="95">
        <v>0</v>
      </c>
      <c r="BE10" s="95">
        <v>0</v>
      </c>
      <c r="BF10" s="478">
        <v>2.5454545454545454</v>
      </c>
      <c r="BG10" s="478">
        <v>0</v>
      </c>
      <c r="BH10" s="478">
        <v>0</v>
      </c>
      <c r="BI10" s="478">
        <v>0</v>
      </c>
      <c r="BJ10" s="478">
        <v>0</v>
      </c>
      <c r="BK10" s="478">
        <v>0</v>
      </c>
      <c r="BL10" s="478">
        <v>0</v>
      </c>
      <c r="BM10" s="478">
        <v>0</v>
      </c>
      <c r="BN10" s="478">
        <v>0</v>
      </c>
      <c r="BO10" s="478">
        <v>0</v>
      </c>
      <c r="BP10" s="481">
        <v>0</v>
      </c>
      <c r="BQ10" s="481">
        <v>11967.407272727272</v>
      </c>
      <c r="BR10" s="481">
        <v>7001.952727272727</v>
      </c>
      <c r="BS10" s="483">
        <v>4680.487272727272</v>
      </c>
    </row>
    <row r="11" spans="1:71" ht="31.5" customHeight="1">
      <c r="A11" s="420" t="s">
        <v>58</v>
      </c>
      <c r="B11" s="478">
        <v>82.11293260473589</v>
      </c>
      <c r="C11" s="478">
        <v>81.2526271542665</v>
      </c>
      <c r="D11" s="478">
        <v>0</v>
      </c>
      <c r="E11" s="478">
        <v>0</v>
      </c>
      <c r="F11" s="478">
        <v>0</v>
      </c>
      <c r="G11" s="478">
        <v>81.79789117216963</v>
      </c>
      <c r="H11" s="480">
        <v>58.076502732240435</v>
      </c>
      <c r="I11" s="480">
        <v>166.38934426229508</v>
      </c>
      <c r="J11" s="478">
        <v>191.00018818216034</v>
      </c>
      <c r="K11" s="478">
        <v>7.193231810490694</v>
      </c>
      <c r="L11" s="478">
        <v>13.739086294416243</v>
      </c>
      <c r="M11" s="478">
        <v>1.2749520153550864</v>
      </c>
      <c r="N11" s="478">
        <v>2.4351607485604605</v>
      </c>
      <c r="O11" s="481">
        <v>22909.672563041026</v>
      </c>
      <c r="P11" s="481">
        <v>611.7802032367332</v>
      </c>
      <c r="Q11" s="481">
        <v>1044.8343996989086</v>
      </c>
      <c r="R11" s="481">
        <v>2685.453519006398</v>
      </c>
      <c r="S11" s="481">
        <v>851.1008656379375</v>
      </c>
      <c r="T11" s="481">
        <v>523.7109522017313</v>
      </c>
      <c r="U11" s="481">
        <v>14876.270229582236</v>
      </c>
      <c r="V11" s="481">
        <v>1739.1324802408733</v>
      </c>
      <c r="W11" s="481">
        <v>577.3899134362063</v>
      </c>
      <c r="X11" s="481">
        <v>6537.968915490529</v>
      </c>
      <c r="Y11" s="481">
        <v>724.2789231261853</v>
      </c>
      <c r="Z11" s="481">
        <v>225.5474272765339</v>
      </c>
      <c r="AA11" s="481">
        <v>269.19382250794354</v>
      </c>
      <c r="AB11" s="481">
        <v>1868.3957732949088</v>
      </c>
      <c r="AC11" s="481">
        <v>480.40592132811156</v>
      </c>
      <c r="AD11" s="481">
        <v>246.0651740190645</v>
      </c>
      <c r="AE11" s="481">
        <v>772.1372447597231</v>
      </c>
      <c r="AF11" s="481">
        <v>1951.9446291780587</v>
      </c>
      <c r="AG11" s="481">
        <v>254620.30456852794</v>
      </c>
      <c r="AH11" s="481">
        <v>45129.73848368522</v>
      </c>
      <c r="AI11" s="481">
        <v>695.4652008730094</v>
      </c>
      <c r="AJ11" s="481">
        <v>514.3804057877294</v>
      </c>
      <c r="AK11" s="481">
        <v>185.735792246895</v>
      </c>
      <c r="AL11" s="478">
        <v>98.58431354316798</v>
      </c>
      <c r="AM11" s="478">
        <v>98.58251877926895</v>
      </c>
      <c r="AN11" s="478">
        <v>98.58355047771764</v>
      </c>
      <c r="AO11" s="478">
        <v>5.636474070411735</v>
      </c>
      <c r="AP11" s="478">
        <v>4.168776573192823</v>
      </c>
      <c r="AQ11" s="478">
        <v>12.48612777992645</v>
      </c>
      <c r="AR11" s="478">
        <v>4.071754099864036</v>
      </c>
      <c r="AS11" s="478">
        <v>85.59276941579503</v>
      </c>
      <c r="AT11" s="478">
        <v>9.091074747621999</v>
      </c>
      <c r="AU11" s="478">
        <v>19.035922106004836</v>
      </c>
      <c r="AV11" s="478">
        <v>190.13175976073074</v>
      </c>
      <c r="AW11" s="478">
        <v>11.775927572548703</v>
      </c>
      <c r="AX11" s="481">
        <v>0</v>
      </c>
      <c r="AY11" s="481">
        <v>0</v>
      </c>
      <c r="AZ11" s="481">
        <v>3642</v>
      </c>
      <c r="BA11" s="481">
        <v>15318</v>
      </c>
      <c r="BB11" s="95">
        <v>5250</v>
      </c>
      <c r="BC11" s="95">
        <v>630</v>
      </c>
      <c r="BD11" s="95">
        <v>520</v>
      </c>
      <c r="BE11" s="95">
        <v>520</v>
      </c>
      <c r="BF11" s="478">
        <v>25.352112676056336</v>
      </c>
      <c r="BG11" s="478">
        <v>13.661971830985914</v>
      </c>
      <c r="BH11" s="478">
        <v>76.61971830985915</v>
      </c>
      <c r="BI11" s="478">
        <v>2.8169014084507045</v>
      </c>
      <c r="BJ11" s="478">
        <v>19.295774647887324</v>
      </c>
      <c r="BK11" s="478">
        <v>1.4084507042253522</v>
      </c>
      <c r="BL11" s="478">
        <v>2.8169014084507045</v>
      </c>
      <c r="BM11" s="478">
        <v>0</v>
      </c>
      <c r="BN11" s="478">
        <v>18.169014084507044</v>
      </c>
      <c r="BO11" s="478">
        <v>134.7887323943662</v>
      </c>
      <c r="BP11" s="481">
        <v>95.7</v>
      </c>
      <c r="BQ11" s="481">
        <v>36504.33802816901</v>
      </c>
      <c r="BR11" s="481">
        <v>25733.394366197183</v>
      </c>
      <c r="BS11" s="483">
        <v>9188.478873239437</v>
      </c>
    </row>
    <row r="12" spans="1:71" ht="31.5" customHeight="1">
      <c r="A12" s="420" t="s">
        <v>26</v>
      </c>
      <c r="B12" s="478">
        <v>83.4672131147541</v>
      </c>
      <c r="C12" s="478">
        <v>0</v>
      </c>
      <c r="D12" s="478">
        <v>0</v>
      </c>
      <c r="E12" s="478">
        <v>0</v>
      </c>
      <c r="F12" s="478">
        <v>0</v>
      </c>
      <c r="G12" s="478">
        <v>83.4672131147541</v>
      </c>
      <c r="H12" s="480">
        <v>83.4672131147541</v>
      </c>
      <c r="I12" s="480">
        <v>296.0245901639344</v>
      </c>
      <c r="J12" s="478">
        <v>236.43981799731577</v>
      </c>
      <c r="K12" s="478">
        <v>4.6476494751255135</v>
      </c>
      <c r="L12" s="478">
        <v>10.988893960139967</v>
      </c>
      <c r="M12" s="478">
        <v>0.7646425710853023</v>
      </c>
      <c r="N12" s="478">
        <v>1.807919503404085</v>
      </c>
      <c r="O12" s="481">
        <v>43688.271301842935</v>
      </c>
      <c r="P12" s="481">
        <v>427.3789649415693</v>
      </c>
      <c r="Q12" s="481">
        <v>411.50283151657993</v>
      </c>
      <c r="R12" s="481">
        <v>12369.733870175784</v>
      </c>
      <c r="S12" s="481">
        <v>642.476022128384</v>
      </c>
      <c r="T12" s="481">
        <v>151.46158630397068</v>
      </c>
      <c r="U12" s="481">
        <v>26648.04085240106</v>
      </c>
      <c r="V12" s="481">
        <v>1699.4336966840158</v>
      </c>
      <c r="W12" s="481">
        <v>1338.2434776915775</v>
      </c>
      <c r="X12" s="481">
        <v>8083.026443306106</v>
      </c>
      <c r="Y12" s="481">
        <v>2.325903364253081</v>
      </c>
      <c r="Z12" s="481">
        <v>810.1896718814897</v>
      </c>
      <c r="AA12" s="481">
        <v>1513.3185656929254</v>
      </c>
      <c r="AB12" s="481">
        <v>1833.5456181641978</v>
      </c>
      <c r="AC12" s="481">
        <v>1193.8252803544233</v>
      </c>
      <c r="AD12" s="481">
        <v>351.33600996815727</v>
      </c>
      <c r="AE12" s="481">
        <v>750.6160874982695</v>
      </c>
      <c r="AF12" s="481">
        <v>1627.8693063823896</v>
      </c>
      <c r="AG12" s="481">
        <v>291871.2916476494</v>
      </c>
      <c r="AH12" s="481">
        <v>48019.37324789748</v>
      </c>
      <c r="AI12" s="481">
        <v>302.60072582920634</v>
      </c>
      <c r="AJ12" s="481">
        <v>1490.7909203241907</v>
      </c>
      <c r="AK12" s="481">
        <v>5.859438934171331</v>
      </c>
      <c r="AL12" s="478">
        <v>42.519533133982826</v>
      </c>
      <c r="AM12" s="478">
        <v>46.397384187649294</v>
      </c>
      <c r="AN12" s="478">
        <v>45.743070588043814</v>
      </c>
      <c r="AO12" s="478">
        <v>0.6892992853680276</v>
      </c>
      <c r="AP12" s="478">
        <v>3.705609157297221</v>
      </c>
      <c r="AQ12" s="478">
        <v>7.926316283288245</v>
      </c>
      <c r="AR12" s="478">
        <v>4.735909344425505</v>
      </c>
      <c r="AS12" s="478">
        <v>57.20039374028768</v>
      </c>
      <c r="AT12" s="478">
        <v>8.522239437186265</v>
      </c>
      <c r="AU12" s="478">
        <v>21.30141429329028</v>
      </c>
      <c r="AV12" s="478">
        <v>340.81573083995755</v>
      </c>
      <c r="AW12" s="478">
        <v>24.554626917950166</v>
      </c>
      <c r="AX12" s="481">
        <v>58381.166666666664</v>
      </c>
      <c r="AY12" s="481">
        <v>25344</v>
      </c>
      <c r="AZ12" s="481">
        <v>4206.166666666667</v>
      </c>
      <c r="BA12" s="481">
        <v>15142.833333333334</v>
      </c>
      <c r="BB12" s="95">
        <v>6300</v>
      </c>
      <c r="BC12" s="95">
        <v>3150</v>
      </c>
      <c r="BD12" s="95">
        <v>0</v>
      </c>
      <c r="BE12" s="95">
        <v>0</v>
      </c>
      <c r="BF12" s="478">
        <v>18</v>
      </c>
      <c r="BG12" s="478">
        <v>19</v>
      </c>
      <c r="BH12" s="478">
        <v>115.19999999999999</v>
      </c>
      <c r="BI12" s="478">
        <v>3.4000000000000004</v>
      </c>
      <c r="BJ12" s="478">
        <v>12.9</v>
      </c>
      <c r="BK12" s="478">
        <v>2</v>
      </c>
      <c r="BL12" s="478">
        <v>6</v>
      </c>
      <c r="BM12" s="478">
        <v>6</v>
      </c>
      <c r="BN12" s="478">
        <v>26</v>
      </c>
      <c r="BO12" s="478">
        <v>190.5</v>
      </c>
      <c r="BP12" s="481">
        <v>190.5</v>
      </c>
      <c r="BQ12" s="481">
        <v>54884.63</v>
      </c>
      <c r="BR12" s="481">
        <v>34074.59</v>
      </c>
      <c r="BS12" s="483">
        <v>18745.03</v>
      </c>
    </row>
    <row r="13" spans="1:71" ht="31.5" customHeight="1">
      <c r="A13" s="484" t="s">
        <v>148</v>
      </c>
      <c r="B13" s="478">
        <v>82.4233583402797</v>
      </c>
      <c r="C13" s="478">
        <v>0</v>
      </c>
      <c r="D13" s="478">
        <v>0</v>
      </c>
      <c r="E13" s="478">
        <v>0</v>
      </c>
      <c r="F13" s="478">
        <v>0</v>
      </c>
      <c r="G13" s="478">
        <v>82.4233583402797</v>
      </c>
      <c r="H13" s="480">
        <v>97.25956284153006</v>
      </c>
      <c r="I13" s="480">
        <v>122.32991803278688</v>
      </c>
      <c r="J13" s="478">
        <v>167.70233446638764</v>
      </c>
      <c r="K13" s="478">
        <v>10.525428740390302</v>
      </c>
      <c r="L13" s="478">
        <v>17.65138971023063</v>
      </c>
      <c r="M13" s="478">
        <v>1.514508168822328</v>
      </c>
      <c r="N13" s="478">
        <v>2.5398655547991833</v>
      </c>
      <c r="O13" s="481">
        <v>18705.508891198697</v>
      </c>
      <c r="P13" s="481">
        <v>762.5361687782678</v>
      </c>
      <c r="Q13" s="481">
        <v>1783.3244374525943</v>
      </c>
      <c r="R13" s="481">
        <v>1103.997527881563</v>
      </c>
      <c r="S13" s="481">
        <v>821.6141809703065</v>
      </c>
      <c r="T13" s="481">
        <v>436.0479815714807</v>
      </c>
      <c r="U13" s="481">
        <v>11983.116554765851</v>
      </c>
      <c r="V13" s="481">
        <v>1664.634660224176</v>
      </c>
      <c r="W13" s="481">
        <v>150.23737955445685</v>
      </c>
      <c r="X13" s="481">
        <v>10464.679967167527</v>
      </c>
      <c r="Y13" s="481">
        <v>6358.862254384642</v>
      </c>
      <c r="Z13" s="481">
        <v>270.0135685210312</v>
      </c>
      <c r="AA13" s="481">
        <v>207.36385413002327</v>
      </c>
      <c r="AB13" s="481">
        <v>1139.0522136790792</v>
      </c>
      <c r="AC13" s="481">
        <v>427.8439452568806</v>
      </c>
      <c r="AD13" s="481">
        <v>184.66589610868218</v>
      </c>
      <c r="AE13" s="481">
        <v>1216.2922759937685</v>
      </c>
      <c r="AF13" s="481">
        <v>660.5859590934218</v>
      </c>
      <c r="AG13" s="481">
        <v>381599.64518036664</v>
      </c>
      <c r="AH13" s="481">
        <v>54908.52620830497</v>
      </c>
      <c r="AI13" s="481">
        <v>3473.3036707452725</v>
      </c>
      <c r="AJ13" s="481">
        <v>688.7736898440616</v>
      </c>
      <c r="AK13" s="481">
        <v>484.0576453071888</v>
      </c>
      <c r="AL13" s="478">
        <v>122.89046331404747</v>
      </c>
      <c r="AM13" s="478">
        <v>121.27491011030531</v>
      </c>
      <c r="AN13" s="478">
        <v>122.62310871083477</v>
      </c>
      <c r="AO13" s="478">
        <v>31.51700411446105</v>
      </c>
      <c r="AP13" s="478">
        <v>6.167817321028693</v>
      </c>
      <c r="AQ13" s="478">
        <v>7.535042655570794</v>
      </c>
      <c r="AR13" s="478">
        <v>3.1817723951432315</v>
      </c>
      <c r="AS13" s="478">
        <v>48.46663604012919</v>
      </c>
      <c r="AT13" s="478">
        <v>27.86038513573316</v>
      </c>
      <c r="AU13" s="478">
        <v>17.89987651042918</v>
      </c>
      <c r="AV13" s="478">
        <v>151.9843851659076</v>
      </c>
      <c r="AW13" s="478">
        <v>10.451864755388588</v>
      </c>
      <c r="AX13" s="481">
        <v>28966.4</v>
      </c>
      <c r="AY13" s="481">
        <v>19449</v>
      </c>
      <c r="AZ13" s="481">
        <v>4980</v>
      </c>
      <c r="BA13" s="481">
        <v>20531.5</v>
      </c>
      <c r="BB13" s="481"/>
      <c r="BC13" s="481"/>
      <c r="BD13" s="481"/>
      <c r="BE13" s="481"/>
      <c r="BF13" s="478">
        <v>10.16949152542373</v>
      </c>
      <c r="BG13" s="478">
        <v>7.71186440677966</v>
      </c>
      <c r="BH13" s="478">
        <v>53.38983050847458</v>
      </c>
      <c r="BI13" s="478">
        <v>5.084745762711865</v>
      </c>
      <c r="BJ13" s="478">
        <v>5.084745762711865</v>
      </c>
      <c r="BK13" s="478">
        <v>1.694915254237288</v>
      </c>
      <c r="BL13" s="478">
        <v>1.694915254237288</v>
      </c>
      <c r="BM13" s="478">
        <v>4.23728813559322</v>
      </c>
      <c r="BN13" s="478">
        <v>1.694915254237288</v>
      </c>
      <c r="BO13" s="478">
        <v>80.59322033898304</v>
      </c>
      <c r="BP13" s="481">
        <v>95.1</v>
      </c>
      <c r="BQ13" s="481">
        <v>15558.483050847457</v>
      </c>
      <c r="BR13" s="481">
        <v>11564.42372881356</v>
      </c>
      <c r="BS13" s="483">
        <v>3920.135593220339</v>
      </c>
    </row>
    <row r="14" spans="1:71" ht="31.5" customHeight="1">
      <c r="A14" s="484" t="s">
        <v>67</v>
      </c>
      <c r="B14" s="478">
        <v>91.26625211984172</v>
      </c>
      <c r="C14" s="478">
        <v>0</v>
      </c>
      <c r="D14" s="478">
        <v>0</v>
      </c>
      <c r="E14" s="478">
        <v>0</v>
      </c>
      <c r="F14" s="478">
        <v>0</v>
      </c>
      <c r="G14" s="478">
        <v>91.26625211984172</v>
      </c>
      <c r="H14" s="480">
        <v>52.9344262295082</v>
      </c>
      <c r="I14" s="480">
        <v>125.75</v>
      </c>
      <c r="J14" s="478">
        <v>158.37204500877465</v>
      </c>
      <c r="K14" s="478">
        <v>11.007954545454545</v>
      </c>
      <c r="L14" s="478">
        <v>17.433522727272727</v>
      </c>
      <c r="M14" s="478">
        <v>1.73742265267689</v>
      </c>
      <c r="N14" s="478">
        <v>2.7515917854900906</v>
      </c>
      <c r="O14" s="481">
        <v>18557.964282027464</v>
      </c>
      <c r="P14" s="481">
        <v>729.0698874780634</v>
      </c>
      <c r="Q14" s="481">
        <v>1942.964798183132</v>
      </c>
      <c r="R14" s="481">
        <v>1030.1434912769691</v>
      </c>
      <c r="S14" s="481">
        <v>878.9614947868278</v>
      </c>
      <c r="T14" s="481">
        <v>496.95468153195003</v>
      </c>
      <c r="U14" s="481">
        <v>11698.565087230309</v>
      </c>
      <c r="V14" s="481">
        <v>1683.0804170537833</v>
      </c>
      <c r="W14" s="481">
        <v>98.2244244864251</v>
      </c>
      <c r="X14" s="481">
        <v>11121.337548479612</v>
      </c>
      <c r="Y14" s="481">
        <v>6600.8538930352315</v>
      </c>
      <c r="Z14" s="481">
        <v>386.17475475018745</v>
      </c>
      <c r="AA14" s="481">
        <v>245.93423068148488</v>
      </c>
      <c r="AB14" s="481">
        <v>1391.9760127758043</v>
      </c>
      <c r="AC14" s="481">
        <v>566.6003976143141</v>
      </c>
      <c r="AD14" s="481">
        <v>131.14754098360658</v>
      </c>
      <c r="AE14" s="481">
        <v>1730.0785451227064</v>
      </c>
      <c r="AF14" s="481">
        <v>68.57217351627936</v>
      </c>
      <c r="AG14" s="481">
        <v>398169.3181818182</v>
      </c>
      <c r="AH14" s="481">
        <v>62844.408573222136</v>
      </c>
      <c r="AI14" s="481">
        <v>3518.448968176279</v>
      </c>
      <c r="AJ14" s="481">
        <v>853.5269792436623</v>
      </c>
      <c r="AK14" s="481">
        <v>530.4531846804996</v>
      </c>
      <c r="AL14" s="478">
        <v>123.01573332273468</v>
      </c>
      <c r="AM14" s="478">
        <v>115.83850204798128</v>
      </c>
      <c r="AN14" s="478">
        <v>121.61454525515427</v>
      </c>
      <c r="AO14" s="478">
        <v>30.916923761876085</v>
      </c>
      <c r="AP14" s="478">
        <v>7.062436320774911</v>
      </c>
      <c r="AQ14" s="478">
        <v>8.524668297235358</v>
      </c>
      <c r="AR14" s="478">
        <v>3.8547157587709657</v>
      </c>
      <c r="AS14" s="478">
        <v>46.42668745226791</v>
      </c>
      <c r="AT14" s="478">
        <v>28.717722611952247</v>
      </c>
      <c r="AU14" s="478">
        <v>17.616321945868204</v>
      </c>
      <c r="AV14" s="478">
        <v>68.22022893900953</v>
      </c>
      <c r="AW14" s="478">
        <v>12.597638691891245</v>
      </c>
      <c r="AX14" s="481">
        <v>11383</v>
      </c>
      <c r="AY14" s="481">
        <v>19913</v>
      </c>
      <c r="AZ14" s="481">
        <v>6306</v>
      </c>
      <c r="BA14" s="481">
        <v>27013</v>
      </c>
      <c r="BB14" s="95">
        <v>3675</v>
      </c>
      <c r="BC14" s="95">
        <v>1050</v>
      </c>
      <c r="BD14" s="95">
        <v>0</v>
      </c>
      <c r="BE14" s="95">
        <v>0</v>
      </c>
      <c r="BF14" s="478">
        <v>10.344827586206897</v>
      </c>
      <c r="BG14" s="478">
        <v>6.896551724137931</v>
      </c>
      <c r="BH14" s="478">
        <v>46.55172413793103</v>
      </c>
      <c r="BI14" s="478">
        <v>3.4482758620689653</v>
      </c>
      <c r="BJ14" s="478">
        <v>3.4482758620689653</v>
      </c>
      <c r="BK14" s="478">
        <v>1.7241379310344827</v>
      </c>
      <c r="BL14" s="478">
        <v>1.7241379310344827</v>
      </c>
      <c r="BM14" s="478">
        <v>5.172413793103448</v>
      </c>
      <c r="BN14" s="478">
        <v>1.7241379310344827</v>
      </c>
      <c r="BO14" s="478">
        <v>70.6896551724138</v>
      </c>
      <c r="BP14" s="481">
        <v>41</v>
      </c>
      <c r="BQ14" s="481">
        <v>17893.275862068964</v>
      </c>
      <c r="BR14" s="481">
        <v>13500.775862068966</v>
      </c>
      <c r="BS14" s="483">
        <v>4292.413793103448</v>
      </c>
    </row>
    <row r="15" spans="1:71" ht="31.5" customHeight="1">
      <c r="A15" s="484" t="s">
        <v>68</v>
      </c>
      <c r="B15" s="478">
        <v>73.8752276867031</v>
      </c>
      <c r="C15" s="478">
        <v>0</v>
      </c>
      <c r="D15" s="478">
        <v>0</v>
      </c>
      <c r="E15" s="478">
        <v>0</v>
      </c>
      <c r="F15" s="478">
        <v>0</v>
      </c>
      <c r="G15" s="478">
        <v>73.8752276867031</v>
      </c>
      <c r="H15" s="480">
        <v>44.32513661202186</v>
      </c>
      <c r="I15" s="480">
        <v>118.90983606557377</v>
      </c>
      <c r="J15" s="478">
        <v>178.84484990445662</v>
      </c>
      <c r="K15" s="478">
        <v>10.001849568434032</v>
      </c>
      <c r="L15" s="478">
        <v>17.887792848335387</v>
      </c>
      <c r="M15" s="478">
        <v>1.3132842224560834</v>
      </c>
      <c r="N15" s="478">
        <v>2.348741196470493</v>
      </c>
      <c r="O15" s="481">
        <v>18881.711150835235</v>
      </c>
      <c r="P15" s="481">
        <v>802.5026197374099</v>
      </c>
      <c r="Q15" s="481">
        <v>1592.6770634284658</v>
      </c>
      <c r="R15" s="481">
        <v>1192.1962645626581</v>
      </c>
      <c r="S15" s="481">
        <v>753.1282746717624</v>
      </c>
      <c r="T15" s="481">
        <v>363.31134808605066</v>
      </c>
      <c r="U15" s="481">
        <v>12322.936571534241</v>
      </c>
      <c r="V15" s="481">
        <v>1642.606176416199</v>
      </c>
      <c r="W15" s="481">
        <v>212.35283239844665</v>
      </c>
      <c r="X15" s="481">
        <v>9770.248845384986</v>
      </c>
      <c r="Y15" s="481">
        <v>6102.9502998552425</v>
      </c>
      <c r="Z15" s="481">
        <v>147.1703315640725</v>
      </c>
      <c r="AA15" s="481">
        <v>166.5747570138554</v>
      </c>
      <c r="AB15" s="481">
        <v>871.5792376094299</v>
      </c>
      <c r="AC15" s="481">
        <v>281.1056731233198</v>
      </c>
      <c r="AD15" s="481">
        <v>241.26283862962708</v>
      </c>
      <c r="AE15" s="481">
        <v>672.9509891776383</v>
      </c>
      <c r="AF15" s="481">
        <v>1286.654718411801</v>
      </c>
      <c r="AG15" s="481">
        <v>363620.22194821207</v>
      </c>
      <c r="AH15" s="481">
        <v>47744.839310289</v>
      </c>
      <c r="AI15" s="481">
        <v>3423.3481442182283</v>
      </c>
      <c r="AJ15" s="481">
        <v>506.46594601764036</v>
      </c>
      <c r="AK15" s="481">
        <v>428.65068113172657</v>
      </c>
      <c r="AL15" s="478">
        <v>122.74799498908706</v>
      </c>
      <c r="AM15" s="478">
        <v>131.41285845227185</v>
      </c>
      <c r="AN15" s="478">
        <v>123.86470386391635</v>
      </c>
      <c r="AO15" s="478">
        <v>32.2300065107699</v>
      </c>
      <c r="AP15" s="478">
        <v>5.104850523574413</v>
      </c>
      <c r="AQ15" s="478">
        <v>6.359191036840106</v>
      </c>
      <c r="AR15" s="478">
        <v>2.3821957571482826</v>
      </c>
      <c r="AS15" s="478">
        <v>50.81658443380255</v>
      </c>
      <c r="AT15" s="478">
        <v>26.872762782373144</v>
      </c>
      <c r="AU15" s="478">
        <v>18.226521307986264</v>
      </c>
      <c r="AV15" s="478">
        <v>244.67360788734885</v>
      </c>
      <c r="AW15" s="478">
        <v>8.07745871742158</v>
      </c>
      <c r="AX15" s="481">
        <v>55341.5</v>
      </c>
      <c r="AY15" s="481">
        <v>18753</v>
      </c>
      <c r="AZ15" s="481">
        <v>3654</v>
      </c>
      <c r="BA15" s="481">
        <v>14050</v>
      </c>
      <c r="BB15" s="95">
        <v>3150</v>
      </c>
      <c r="BC15" s="95">
        <v>2100</v>
      </c>
      <c r="BD15" s="95">
        <v>0</v>
      </c>
      <c r="BE15" s="95">
        <v>0</v>
      </c>
      <c r="BF15" s="478">
        <v>10</v>
      </c>
      <c r="BG15" s="478">
        <v>8.5</v>
      </c>
      <c r="BH15" s="478">
        <v>60</v>
      </c>
      <c r="BI15" s="478">
        <v>6.666666666666667</v>
      </c>
      <c r="BJ15" s="478">
        <v>6.666666666666667</v>
      </c>
      <c r="BK15" s="478">
        <v>1.6666666666666667</v>
      </c>
      <c r="BL15" s="478">
        <v>1.6666666666666667</v>
      </c>
      <c r="BM15" s="478">
        <v>3.3333333333333335</v>
      </c>
      <c r="BN15" s="478">
        <v>1.6666666666666667</v>
      </c>
      <c r="BO15" s="478">
        <v>90.16666666666667</v>
      </c>
      <c r="BP15" s="481">
        <v>54.1</v>
      </c>
      <c r="BQ15" s="481">
        <v>13301.516666666666</v>
      </c>
      <c r="BR15" s="481">
        <v>9692.616666666667</v>
      </c>
      <c r="BS15" s="483">
        <v>3560.266666666667</v>
      </c>
    </row>
    <row r="16" spans="1:71" ht="31.5" customHeight="1">
      <c r="A16" s="420" t="s">
        <v>27</v>
      </c>
      <c r="B16" s="478">
        <v>72.87868852459016</v>
      </c>
      <c r="C16" s="478">
        <v>56.68254865541468</v>
      </c>
      <c r="D16" s="478">
        <v>0</v>
      </c>
      <c r="E16" s="478">
        <v>0</v>
      </c>
      <c r="F16" s="478">
        <v>0</v>
      </c>
      <c r="G16" s="478">
        <v>65.6208156913835</v>
      </c>
      <c r="H16" s="480">
        <v>297.26229508196724</v>
      </c>
      <c r="I16" s="480">
        <v>272.8094262295082</v>
      </c>
      <c r="J16" s="478">
        <v>122.3653008327359</v>
      </c>
      <c r="K16" s="478">
        <v>9.182040678538273</v>
      </c>
      <c r="L16" s="478">
        <v>11.235631698877542</v>
      </c>
      <c r="M16" s="478">
        <v>1.0766536040850256</v>
      </c>
      <c r="N16" s="478">
        <v>1.3174504215651348</v>
      </c>
      <c r="O16" s="481">
        <v>29123.972867148295</v>
      </c>
      <c r="P16" s="481">
        <v>340.0246328057501</v>
      </c>
      <c r="Q16" s="481">
        <v>625.9214323792717</v>
      </c>
      <c r="R16" s="481">
        <v>3924.1714002095628</v>
      </c>
      <c r="S16" s="481">
        <v>396.7352341035681</v>
      </c>
      <c r="T16" s="481">
        <v>268.18507693156124</v>
      </c>
      <c r="U16" s="481">
        <v>20622.83314031508</v>
      </c>
      <c r="V16" s="481">
        <v>1534.4583540138606</v>
      </c>
      <c r="W16" s="481">
        <v>1411.6435963896395</v>
      </c>
      <c r="X16" s="481">
        <v>10736.522673156514</v>
      </c>
      <c r="Y16" s="481">
        <v>1926.4183398306932</v>
      </c>
      <c r="Z16" s="481">
        <v>1094.2304947758223</v>
      </c>
      <c r="AA16" s="481">
        <v>1519.3456069585595</v>
      </c>
      <c r="AB16" s="481">
        <v>2412.88655534774</v>
      </c>
      <c r="AC16" s="481">
        <v>1277.8917006557451</v>
      </c>
      <c r="AD16" s="481">
        <v>294.84492717699106</v>
      </c>
      <c r="AE16" s="481">
        <v>1577.1458187799988</v>
      </c>
      <c r="AF16" s="481">
        <v>633.759229630965</v>
      </c>
      <c r="AG16" s="481">
        <v>388049.1180690354</v>
      </c>
      <c r="AH16" s="481">
        <v>45501.266674583385</v>
      </c>
      <c r="AI16" s="481">
        <v>1165.4576342645983</v>
      </c>
      <c r="AJ16" s="481">
        <v>1473.9407016108032</v>
      </c>
      <c r="AK16" s="481">
        <v>0</v>
      </c>
      <c r="AL16" s="478">
        <v>104.07933096418616</v>
      </c>
      <c r="AM16" s="478">
        <v>59.94997041411821</v>
      </c>
      <c r="AN16" s="478">
        <v>79.43581286890394</v>
      </c>
      <c r="AO16" s="478">
        <v>6.382348476313801</v>
      </c>
      <c r="AP16" s="478">
        <v>4.6493101121924045</v>
      </c>
      <c r="AQ16" s="478">
        <v>7.925064713003104</v>
      </c>
      <c r="AR16" s="478">
        <v>4.334607657165277</v>
      </c>
      <c r="AS16" s="478">
        <v>66.49075203353237</v>
      </c>
      <c r="AT16" s="478">
        <v>12.977597863904386</v>
      </c>
      <c r="AU16" s="478">
        <v>16.37026334759985</v>
      </c>
      <c r="AV16" s="478">
        <v>432.327253037048</v>
      </c>
      <c r="AW16" s="478">
        <v>16.207234353880683</v>
      </c>
      <c r="AX16" s="481">
        <v>58106.944444444445</v>
      </c>
      <c r="AY16" s="481">
        <v>20244.11111111111</v>
      </c>
      <c r="AZ16" s="481">
        <v>3564.5454545454545</v>
      </c>
      <c r="BA16" s="481">
        <v>18118.636363636364</v>
      </c>
      <c r="BB16" s="481"/>
      <c r="BC16" s="481"/>
      <c r="BD16" s="481"/>
      <c r="BE16" s="481"/>
      <c r="BF16" s="478">
        <v>22.29580573951435</v>
      </c>
      <c r="BG16" s="478">
        <v>7.152317880794702</v>
      </c>
      <c r="BH16" s="478">
        <v>66.84326710816777</v>
      </c>
      <c r="BI16" s="478">
        <v>2.6490066225165565</v>
      </c>
      <c r="BJ16" s="478">
        <v>10.132450331125828</v>
      </c>
      <c r="BK16" s="478">
        <v>0.44150110375275936</v>
      </c>
      <c r="BL16" s="478">
        <v>2.5386313465783665</v>
      </c>
      <c r="BM16" s="478">
        <v>3.9735099337748347</v>
      </c>
      <c r="BN16" s="478">
        <v>4.834437086092715</v>
      </c>
      <c r="BO16" s="478">
        <v>98.56512141280353</v>
      </c>
      <c r="BP16" s="481">
        <v>446.5</v>
      </c>
      <c r="BQ16" s="481">
        <v>27570.900662251657</v>
      </c>
      <c r="BR16" s="481">
        <v>18950.21412803532</v>
      </c>
      <c r="BS16" s="483">
        <v>8516.565121412803</v>
      </c>
    </row>
    <row r="17" spans="1:71" ht="31.5" customHeight="1">
      <c r="A17" s="420" t="s">
        <v>59</v>
      </c>
      <c r="B17" s="478">
        <v>64.5576372625553</v>
      </c>
      <c r="C17" s="478">
        <v>0</v>
      </c>
      <c r="D17" s="478">
        <v>0</v>
      </c>
      <c r="E17" s="478">
        <v>0</v>
      </c>
      <c r="F17" s="478">
        <v>0</v>
      </c>
      <c r="G17" s="478">
        <v>64.5576372625553</v>
      </c>
      <c r="H17" s="480">
        <v>135.57103825136613</v>
      </c>
      <c r="I17" s="480">
        <v>371.44262295081967</v>
      </c>
      <c r="J17" s="478">
        <v>182.65583748160986</v>
      </c>
      <c r="K17" s="478">
        <v>7.17659820653746</v>
      </c>
      <c r="L17" s="478">
        <v>13.108475556841192</v>
      </c>
      <c r="M17" s="478">
        <v>0.7670510759337126</v>
      </c>
      <c r="N17" s="478">
        <v>1.401063566658422</v>
      </c>
      <c r="O17" s="481">
        <v>39441.020576795185</v>
      </c>
      <c r="P17" s="481">
        <v>427.57814546846976</v>
      </c>
      <c r="Q17" s="481">
        <v>514.8229508857494</v>
      </c>
      <c r="R17" s="481">
        <v>7638.041879118886</v>
      </c>
      <c r="S17" s="481">
        <v>411.95912855962433</v>
      </c>
      <c r="T17" s="481">
        <v>127.73332795904793</v>
      </c>
      <c r="U17" s="481">
        <v>27430.33918458655</v>
      </c>
      <c r="V17" s="481">
        <v>1679.3566980390576</v>
      </c>
      <c r="W17" s="481">
        <v>1211.189262177795</v>
      </c>
      <c r="X17" s="481">
        <v>10943.276105569774</v>
      </c>
      <c r="Y17" s="481">
        <v>581.7261011563245</v>
      </c>
      <c r="Z17" s="481">
        <v>1452.356783476035</v>
      </c>
      <c r="AA17" s="481">
        <v>1994.5052520081208</v>
      </c>
      <c r="AB17" s="481">
        <v>2745.5093123841466</v>
      </c>
      <c r="AC17" s="481">
        <v>1480.9228528555036</v>
      </c>
      <c r="AD17" s="481">
        <v>269.18748344955424</v>
      </c>
      <c r="AE17" s="481">
        <v>1910.826198252273</v>
      </c>
      <c r="AF17" s="481">
        <v>508.2421219878188</v>
      </c>
      <c r="AG17" s="481">
        <v>426502.024877061</v>
      </c>
      <c r="AH17" s="481">
        <v>45585.502720751916</v>
      </c>
      <c r="AI17" s="481">
        <v>637.9205852364689</v>
      </c>
      <c r="AJ17" s="481">
        <v>2080.384453586784</v>
      </c>
      <c r="AK17" s="481">
        <v>0</v>
      </c>
      <c r="AL17" s="478">
        <v>82.64203243581576</v>
      </c>
      <c r="AM17" s="478">
        <v>53.86837848212327</v>
      </c>
      <c r="AN17" s="478">
        <v>60.62086060145051</v>
      </c>
      <c r="AO17" s="478">
        <v>2.507396988980394</v>
      </c>
      <c r="AP17" s="478">
        <v>5.33007102805006</v>
      </c>
      <c r="AQ17" s="478">
        <v>9.131470563798924</v>
      </c>
      <c r="AR17" s="478">
        <v>4.766526441798201</v>
      </c>
      <c r="AS17" s="478">
        <v>57.582176049283575</v>
      </c>
      <c r="AT17" s="478">
        <v>12.275974612468561</v>
      </c>
      <c r="AU17" s="478">
        <v>15.815655429722705</v>
      </c>
      <c r="AV17" s="478">
        <v>545.268839437865</v>
      </c>
      <c r="AW17" s="478">
        <v>19.202002124762032</v>
      </c>
      <c r="AX17" s="481">
        <v>69522.27272727272</v>
      </c>
      <c r="AY17" s="481">
        <v>24479.272727272728</v>
      </c>
      <c r="AZ17" s="481">
        <v>3847.285714285714</v>
      </c>
      <c r="BA17" s="481">
        <v>20079.571428571428</v>
      </c>
      <c r="BB17" s="95">
        <v>8400</v>
      </c>
      <c r="BC17" s="95">
        <v>2620</v>
      </c>
      <c r="BD17" s="95">
        <v>840</v>
      </c>
      <c r="BE17" s="95">
        <v>0</v>
      </c>
      <c r="BF17" s="478">
        <v>21.428571428571427</v>
      </c>
      <c r="BG17" s="478">
        <v>8.761904761904761</v>
      </c>
      <c r="BH17" s="478">
        <v>78.66666666666667</v>
      </c>
      <c r="BI17" s="478">
        <v>3.3333333333333335</v>
      </c>
      <c r="BJ17" s="478">
        <v>12.80952380952381</v>
      </c>
      <c r="BK17" s="478">
        <v>0.4761904761904762</v>
      </c>
      <c r="BL17" s="478">
        <v>3.571428571428571</v>
      </c>
      <c r="BM17" s="478">
        <v>5.238095238095238</v>
      </c>
      <c r="BN17" s="478">
        <v>3.952380952380953</v>
      </c>
      <c r="BO17" s="478">
        <v>116.80952380952381</v>
      </c>
      <c r="BP17" s="481">
        <v>245.3</v>
      </c>
      <c r="BQ17" s="481">
        <v>25554.02380952381</v>
      </c>
      <c r="BR17" s="481">
        <v>15833.080952380953</v>
      </c>
      <c r="BS17" s="483">
        <v>9668.395238095238</v>
      </c>
    </row>
    <row r="18" spans="1:71" ht="31.5" customHeight="1">
      <c r="A18" s="420" t="s">
        <v>60</v>
      </c>
      <c r="B18" s="478">
        <v>116.56420765027322</v>
      </c>
      <c r="C18" s="478">
        <v>56.68254865541468</v>
      </c>
      <c r="D18" s="478">
        <v>0</v>
      </c>
      <c r="E18" s="478">
        <v>0</v>
      </c>
      <c r="F18" s="478">
        <v>0</v>
      </c>
      <c r="G18" s="478">
        <v>66.5396118644449</v>
      </c>
      <c r="H18" s="480">
        <v>161.6912568306011</v>
      </c>
      <c r="I18" s="480">
        <v>174.1762295081967</v>
      </c>
      <c r="J18" s="478">
        <v>71.81432602781392</v>
      </c>
      <c r="K18" s="478">
        <v>11.991691995947315</v>
      </c>
      <c r="L18" s="478">
        <v>8.61175278622087</v>
      </c>
      <c r="M18" s="478">
        <v>1.6274062259377406</v>
      </c>
      <c r="N18" s="478">
        <v>1.168710812891871</v>
      </c>
      <c r="O18" s="481">
        <v>20473.580155122596</v>
      </c>
      <c r="P18" s="481">
        <v>266.614846482705</v>
      </c>
      <c r="Q18" s="481">
        <v>719.072644012234</v>
      </c>
      <c r="R18" s="481">
        <v>810.2536372699776</v>
      </c>
      <c r="S18" s="481">
        <v>383.97066526977477</v>
      </c>
      <c r="T18" s="481">
        <v>385.94771794048563</v>
      </c>
      <c r="U18" s="481">
        <v>14915.037428817655</v>
      </c>
      <c r="V18" s="481">
        <v>1412.9674377735346</v>
      </c>
      <c r="W18" s="481">
        <v>1579.7157775562275</v>
      </c>
      <c r="X18" s="481">
        <v>10295.606955457777</v>
      </c>
      <c r="Y18" s="481">
        <v>4794.065742723358</v>
      </c>
      <c r="Z18" s="481">
        <v>330.5018941622156</v>
      </c>
      <c r="AA18" s="481">
        <v>506.0354361279089</v>
      </c>
      <c r="AB18" s="481">
        <v>1703.5459657874303</v>
      </c>
      <c r="AC18" s="481">
        <v>844.9139979764229</v>
      </c>
      <c r="AD18" s="481">
        <v>349.56116614508574</v>
      </c>
      <c r="AE18" s="481">
        <v>865.5497776418268</v>
      </c>
      <c r="AF18" s="481">
        <v>901.4329748935269</v>
      </c>
      <c r="AG18" s="481">
        <v>334176.0891590679</v>
      </c>
      <c r="AH18" s="481">
        <v>45351.418985810145</v>
      </c>
      <c r="AI18" s="481">
        <v>1893.1233895237908</v>
      </c>
      <c r="AJ18" s="481">
        <v>637.4338598320187</v>
      </c>
      <c r="AK18" s="481">
        <v>0</v>
      </c>
      <c r="AL18" s="478">
        <v>114.04339988259069</v>
      </c>
      <c r="AM18" s="478">
        <v>87.32815947417957</v>
      </c>
      <c r="AN18" s="478">
        <v>107.31397346309006</v>
      </c>
      <c r="AO18" s="478">
        <v>13.31108765134229</v>
      </c>
      <c r="AP18" s="478">
        <v>3.43205233697903</v>
      </c>
      <c r="AQ18" s="478">
        <v>5.7679095830056415</v>
      </c>
      <c r="AR18" s="478">
        <v>3.5623005422763967</v>
      </c>
      <c r="AS18" s="478">
        <v>81.73609733518482</v>
      </c>
      <c r="AT18" s="478">
        <v>14.178293548458198</v>
      </c>
      <c r="AU18" s="478">
        <v>17.31937005444246</v>
      </c>
      <c r="AV18" s="478">
        <v>276.53966443085034</v>
      </c>
      <c r="AW18" s="478">
        <v>12.076358700997265</v>
      </c>
      <c r="AX18" s="481">
        <v>40168.57142857143</v>
      </c>
      <c r="AY18" s="481">
        <v>13588.857142857143</v>
      </c>
      <c r="AZ18" s="481">
        <v>3069.75</v>
      </c>
      <c r="BA18" s="481">
        <v>14687</v>
      </c>
      <c r="BB18" s="95">
        <v>3150</v>
      </c>
      <c r="BC18" s="95">
        <v>840</v>
      </c>
      <c r="BD18" s="95">
        <v>840</v>
      </c>
      <c r="BE18" s="95">
        <v>0</v>
      </c>
      <c r="BF18" s="478">
        <v>23.045267489711936</v>
      </c>
      <c r="BG18" s="478">
        <v>5.761316872427984</v>
      </c>
      <c r="BH18" s="478">
        <v>56.62551440329218</v>
      </c>
      <c r="BI18" s="478">
        <v>2.05761316872428</v>
      </c>
      <c r="BJ18" s="478">
        <v>7.818930041152264</v>
      </c>
      <c r="BK18" s="478">
        <v>0.411522633744856</v>
      </c>
      <c r="BL18" s="478">
        <v>1.646090534979424</v>
      </c>
      <c r="BM18" s="478">
        <v>2.880658436213992</v>
      </c>
      <c r="BN18" s="478">
        <v>5.596707818930041</v>
      </c>
      <c r="BO18" s="478">
        <v>82.79835390946502</v>
      </c>
      <c r="BP18" s="481">
        <v>201.2</v>
      </c>
      <c r="BQ18" s="481">
        <v>29313.880658436214</v>
      </c>
      <c r="BR18" s="481">
        <v>21644.0329218107</v>
      </c>
      <c r="BS18" s="483">
        <v>7521.156378600823</v>
      </c>
    </row>
    <row r="19" spans="1:71" ht="31.5" customHeight="1">
      <c r="A19" s="420" t="s">
        <v>28</v>
      </c>
      <c r="B19" s="478">
        <v>86.7696511139134</v>
      </c>
      <c r="C19" s="478">
        <v>95.7143734266593</v>
      </c>
      <c r="D19" s="478">
        <v>0</v>
      </c>
      <c r="E19" s="478">
        <v>0</v>
      </c>
      <c r="F19" s="478">
        <v>0</v>
      </c>
      <c r="G19" s="478">
        <v>90.01895840303334</v>
      </c>
      <c r="H19" s="480">
        <v>220.54644808743168</v>
      </c>
      <c r="I19" s="480">
        <v>190.73360655737704</v>
      </c>
      <c r="J19" s="478">
        <v>115.30971258671951</v>
      </c>
      <c r="K19" s="478">
        <v>10.562679926720755</v>
      </c>
      <c r="L19" s="478">
        <v>12.179795864956818</v>
      </c>
      <c r="M19" s="478">
        <v>1.2822467912059983</v>
      </c>
      <c r="N19" s="478">
        <v>1.47855508959207</v>
      </c>
      <c r="O19" s="481">
        <v>24472.596630327054</v>
      </c>
      <c r="P19" s="481">
        <v>661.4965312190287</v>
      </c>
      <c r="Q19" s="481">
        <v>1689.197224975223</v>
      </c>
      <c r="R19" s="481">
        <v>2736.0505450941528</v>
      </c>
      <c r="S19" s="481">
        <v>888.9494549058475</v>
      </c>
      <c r="T19" s="481">
        <v>529.3359762140734</v>
      </c>
      <c r="U19" s="481">
        <v>15069.82160555005</v>
      </c>
      <c r="V19" s="481">
        <v>1600.2477700693755</v>
      </c>
      <c r="W19" s="481">
        <v>1297.4975222993062</v>
      </c>
      <c r="X19" s="481">
        <v>9545.574679301231</v>
      </c>
      <c r="Y19" s="481">
        <v>2156.341992737274</v>
      </c>
      <c r="Z19" s="481">
        <v>555.2977072992544</v>
      </c>
      <c r="AA19" s="481">
        <v>1636.3372655192418</v>
      </c>
      <c r="AB19" s="481">
        <v>2006.5536431809878</v>
      </c>
      <c r="AC19" s="481">
        <v>853.6926019037796</v>
      </c>
      <c r="AD19" s="481">
        <v>185.88710543844948</v>
      </c>
      <c r="AE19" s="481">
        <v>1576.5594447667547</v>
      </c>
      <c r="AF19" s="481">
        <v>574.904918455489</v>
      </c>
      <c r="AG19" s="481">
        <v>374759.3561894792</v>
      </c>
      <c r="AH19" s="481">
        <v>45493.56652687762</v>
      </c>
      <c r="AI19" s="481">
        <v>1458.1985983728237</v>
      </c>
      <c r="AJ19" s="481">
        <v>1205.3418336229415</v>
      </c>
      <c r="AK19" s="481">
        <v>0</v>
      </c>
      <c r="AL19" s="478">
        <v>100.26515988509739</v>
      </c>
      <c r="AM19" s="478">
        <v>89.7616069808961</v>
      </c>
      <c r="AN19" s="478">
        <v>95.51194812040146</v>
      </c>
      <c r="AO19" s="478">
        <v>8.872622089164084</v>
      </c>
      <c r="AP19" s="478">
        <v>6.565776659959057</v>
      </c>
      <c r="AQ19" s="478">
        <v>9.026886659536556</v>
      </c>
      <c r="AR19" s="478">
        <v>4.266473364570338</v>
      </c>
      <c r="AS19" s="478">
        <v>53.46947110344876</v>
      </c>
      <c r="AT19" s="478">
        <v>14.839788449073199</v>
      </c>
      <c r="AU19" s="478">
        <v>26.67608716698328</v>
      </c>
      <c r="AV19" s="478">
        <v>229.57341281257553</v>
      </c>
      <c r="AW19" s="478">
        <v>17.092831908307346</v>
      </c>
      <c r="AX19" s="481">
        <v>44332.666666666664</v>
      </c>
      <c r="AY19" s="481">
        <v>28724.666666666668</v>
      </c>
      <c r="AZ19" s="481">
        <v>4243.857142857143</v>
      </c>
      <c r="BA19" s="481">
        <v>17455.428571428572</v>
      </c>
      <c r="BB19" s="481"/>
      <c r="BC19" s="481"/>
      <c r="BD19" s="481"/>
      <c r="BE19" s="481"/>
      <c r="BF19" s="478">
        <v>17.551020408163264</v>
      </c>
      <c r="BG19" s="478">
        <v>8.816326530612246</v>
      </c>
      <c r="BH19" s="478">
        <v>76.0408163265306</v>
      </c>
      <c r="BI19" s="478">
        <v>2.857142857142857</v>
      </c>
      <c r="BJ19" s="478">
        <v>11.83673469387755</v>
      </c>
      <c r="BK19" s="478">
        <v>1.2244897959183674</v>
      </c>
      <c r="BL19" s="478">
        <v>2.857142857142857</v>
      </c>
      <c r="BM19" s="478">
        <v>3.6734693877551026</v>
      </c>
      <c r="BN19" s="478">
        <v>11.510204081632653</v>
      </c>
      <c r="BO19" s="478">
        <v>118.81632653061224</v>
      </c>
      <c r="BP19" s="481">
        <v>291.1</v>
      </c>
      <c r="BQ19" s="481">
        <v>38216.62040816327</v>
      </c>
      <c r="BR19" s="481">
        <v>26741.383673469387</v>
      </c>
      <c r="BS19" s="483">
        <v>10468.534693877551</v>
      </c>
    </row>
    <row r="20" spans="1:71" ht="31.5" customHeight="1">
      <c r="A20" s="420" t="s">
        <v>73</v>
      </c>
      <c r="B20" s="478">
        <v>81.98998178506375</v>
      </c>
      <c r="C20" s="478">
        <v>98.12088769934203</v>
      </c>
      <c r="D20" s="478">
        <v>0</v>
      </c>
      <c r="E20" s="478">
        <v>0</v>
      </c>
      <c r="F20" s="478">
        <v>0</v>
      </c>
      <c r="G20" s="478">
        <v>87.44111550781986</v>
      </c>
      <c r="H20" s="480">
        <v>126.7896174863388</v>
      </c>
      <c r="I20" s="480">
        <v>207.89344262295083</v>
      </c>
      <c r="J20" s="478">
        <v>109.3114966059692</v>
      </c>
      <c r="K20" s="478">
        <v>11.633241413888193</v>
      </c>
      <c r="L20" s="478">
        <v>12.716470293306593</v>
      </c>
      <c r="M20" s="478">
        <v>1.2553427473894931</v>
      </c>
      <c r="N20" s="478">
        <v>1.372233944705946</v>
      </c>
      <c r="O20" s="481">
        <v>24849.542075207413</v>
      </c>
      <c r="P20" s="481">
        <v>514.384225837733</v>
      </c>
      <c r="Q20" s="481">
        <v>2019.2651653916603</v>
      </c>
      <c r="R20" s="481">
        <v>3360.4137485184788</v>
      </c>
      <c r="S20" s="481">
        <v>802.3919836224544</v>
      </c>
      <c r="T20" s="481">
        <v>486.0467622023489</v>
      </c>
      <c r="U20" s="481">
        <v>15226.807456093093</v>
      </c>
      <c r="V20" s="481">
        <v>1684.7968968861114</v>
      </c>
      <c r="W20" s="481">
        <v>755.4358366555329</v>
      </c>
      <c r="X20" s="481">
        <v>12825.276978275439</v>
      </c>
      <c r="Y20" s="481">
        <v>3861.9445649173995</v>
      </c>
      <c r="Z20" s="481">
        <v>805.4252257225091</v>
      </c>
      <c r="AA20" s="481">
        <v>2815.144107558254</v>
      </c>
      <c r="AB20" s="481">
        <v>1951.760438433939</v>
      </c>
      <c r="AC20" s="481">
        <v>889.6818199739779</v>
      </c>
      <c r="AD20" s="481">
        <v>200.33119110515318</v>
      </c>
      <c r="AE20" s="481">
        <v>2270.5910184126483</v>
      </c>
      <c r="AF20" s="481">
        <v>30.39861215155936</v>
      </c>
      <c r="AG20" s="481">
        <v>452172.9756831286</v>
      </c>
      <c r="AH20" s="481">
        <v>48793.97283990694</v>
      </c>
      <c r="AI20" s="481">
        <v>2259.072798591593</v>
      </c>
      <c r="AJ20" s="481">
        <v>1606.5210900742297</v>
      </c>
      <c r="AK20" s="481">
        <v>0</v>
      </c>
      <c r="AL20" s="478">
        <v>100.15722840502038</v>
      </c>
      <c r="AM20" s="478">
        <v>86.23264100280052</v>
      </c>
      <c r="AN20" s="478">
        <v>94.37024095198272</v>
      </c>
      <c r="AO20" s="478">
        <v>12.184332584140092</v>
      </c>
      <c r="AP20" s="478">
        <v>7.460146209108077</v>
      </c>
      <c r="AQ20" s="478">
        <v>7.5532871546439075</v>
      </c>
      <c r="AR20" s="478">
        <v>3.7525267253528547</v>
      </c>
      <c r="AS20" s="478">
        <v>49.30443455475007</v>
      </c>
      <c r="AT20" s="478">
        <v>19.333254037276358</v>
      </c>
      <c r="AU20" s="478">
        <v>24.677190386228435</v>
      </c>
      <c r="AV20" s="478">
        <v>264.7651110356117</v>
      </c>
      <c r="AW20" s="478">
        <v>12.714787246090332</v>
      </c>
      <c r="AX20" s="481">
        <v>64292.25</v>
      </c>
      <c r="AY20" s="481">
        <v>34060</v>
      </c>
      <c r="AZ20" s="481">
        <v>3087.5</v>
      </c>
      <c r="BA20" s="481">
        <v>16921.25</v>
      </c>
      <c r="BB20" s="95">
        <v>6300</v>
      </c>
      <c r="BC20" s="95">
        <v>3150</v>
      </c>
      <c r="BD20" s="95">
        <v>2625</v>
      </c>
      <c r="BE20" s="95">
        <v>630</v>
      </c>
      <c r="BF20" s="478">
        <v>20.689655172413794</v>
      </c>
      <c r="BG20" s="478">
        <v>7.517241379310345</v>
      </c>
      <c r="BH20" s="478">
        <v>79.51724137931033</v>
      </c>
      <c r="BI20" s="478">
        <v>3.4482758620689653</v>
      </c>
      <c r="BJ20" s="478">
        <v>13.10344827586207</v>
      </c>
      <c r="BK20" s="478">
        <v>2.0689655172413794</v>
      </c>
      <c r="BL20" s="478">
        <v>2.7586206896551726</v>
      </c>
      <c r="BM20" s="478">
        <v>2.7586206896551726</v>
      </c>
      <c r="BN20" s="478">
        <v>19.448275862068964</v>
      </c>
      <c r="BO20" s="478">
        <v>130.6206896551724</v>
      </c>
      <c r="BP20" s="481">
        <v>189.4</v>
      </c>
      <c r="BQ20" s="481">
        <v>40015.04137931034</v>
      </c>
      <c r="BR20" s="481">
        <v>28286.31724137931</v>
      </c>
      <c r="BS20" s="483">
        <v>11073.944827586207</v>
      </c>
    </row>
    <row r="21" spans="1:71" ht="31.5" customHeight="1">
      <c r="A21" s="420" t="s">
        <v>72</v>
      </c>
      <c r="B21" s="478">
        <v>94.41712204007287</v>
      </c>
      <c r="C21" s="478">
        <v>92.76639344262296</v>
      </c>
      <c r="D21" s="478">
        <v>0</v>
      </c>
      <c r="E21" s="478">
        <v>0</v>
      </c>
      <c r="F21" s="478">
        <v>0</v>
      </c>
      <c r="G21" s="478">
        <v>93.7568306010929</v>
      </c>
      <c r="H21" s="480">
        <v>93.7568306010929</v>
      </c>
      <c r="I21" s="480">
        <v>173.5737704918033</v>
      </c>
      <c r="J21" s="478">
        <v>123.42124435378115</v>
      </c>
      <c r="K21" s="478">
        <v>9.393649055570764</v>
      </c>
      <c r="L21" s="478">
        <v>11.593758554612647</v>
      </c>
      <c r="M21" s="478">
        <v>1.3205187408604633</v>
      </c>
      <c r="N21" s="478">
        <v>1.6298006618948664</v>
      </c>
      <c r="O21" s="481">
        <v>23962.844237214045</v>
      </c>
      <c r="P21" s="481">
        <v>860.4400407984846</v>
      </c>
      <c r="Q21" s="481">
        <v>1242.8384088590997</v>
      </c>
      <c r="R21" s="481">
        <v>1891.709165088154</v>
      </c>
      <c r="S21" s="481">
        <v>1006.0032055952208</v>
      </c>
      <c r="T21" s="481">
        <v>587.8770217106222</v>
      </c>
      <c r="U21" s="481">
        <v>14857.525863325076</v>
      </c>
      <c r="V21" s="481">
        <v>1485.9099519160716</v>
      </c>
      <c r="W21" s="481">
        <v>2030.5405799213174</v>
      </c>
      <c r="X21" s="481">
        <v>5617.39705326785</v>
      </c>
      <c r="Y21" s="481">
        <v>113.50113335851908</v>
      </c>
      <c r="Z21" s="481">
        <v>255.71401586701924</v>
      </c>
      <c r="AA21" s="481">
        <v>224.4522100491122</v>
      </c>
      <c r="AB21" s="481">
        <v>2072.180770683793</v>
      </c>
      <c r="AC21" s="481">
        <v>810.5874574990556</v>
      </c>
      <c r="AD21" s="481">
        <v>168.5870797128825</v>
      </c>
      <c r="AE21" s="481">
        <v>745.3012844729883</v>
      </c>
      <c r="AF21" s="481">
        <v>1227.0731016244804</v>
      </c>
      <c r="AG21" s="481">
        <v>290225.29427867505</v>
      </c>
      <c r="AH21" s="481">
        <v>40798.622335103515</v>
      </c>
      <c r="AI21" s="481">
        <v>443.55459324089895</v>
      </c>
      <c r="AJ21" s="481">
        <v>697.0795779148787</v>
      </c>
      <c r="AK21" s="481">
        <v>0</v>
      </c>
      <c r="AL21" s="478">
        <v>100.96159501264484</v>
      </c>
      <c r="AM21" s="478">
        <v>100.06549033549763</v>
      </c>
      <c r="AN21" s="478">
        <v>100.41395556267081</v>
      </c>
      <c r="AO21" s="478">
        <v>3.2383726359257228</v>
      </c>
      <c r="AP21" s="478">
        <v>5.044175918912877</v>
      </c>
      <c r="AQ21" s="478">
        <v>11.53393768870385</v>
      </c>
      <c r="AR21" s="478">
        <v>5.1408564289709515</v>
      </c>
      <c r="AS21" s="478">
        <v>60.33988222693526</v>
      </c>
      <c r="AT21" s="478">
        <v>7.427619168148102</v>
      </c>
      <c r="AU21" s="478">
        <v>29.973355394194922</v>
      </c>
      <c r="AV21" s="478">
        <v>184.98832613771245</v>
      </c>
      <c r="AW21" s="478">
        <v>22.639466784927023</v>
      </c>
      <c r="AX21" s="481">
        <v>28365</v>
      </c>
      <c r="AY21" s="481">
        <v>24456.4</v>
      </c>
      <c r="AZ21" s="481">
        <v>5785.666666666667</v>
      </c>
      <c r="BA21" s="481">
        <v>18167.666666666668</v>
      </c>
      <c r="BB21" s="95">
        <v>6300</v>
      </c>
      <c r="BC21" s="95">
        <v>2100</v>
      </c>
      <c r="BD21" s="95">
        <v>0</v>
      </c>
      <c r="BE21" s="95">
        <v>0</v>
      </c>
      <c r="BF21" s="478">
        <v>13</v>
      </c>
      <c r="BG21" s="478">
        <v>10.7</v>
      </c>
      <c r="BH21" s="478">
        <v>71</v>
      </c>
      <c r="BI21" s="478">
        <v>2</v>
      </c>
      <c r="BJ21" s="478">
        <v>10</v>
      </c>
      <c r="BK21" s="478">
        <v>0</v>
      </c>
      <c r="BL21" s="478">
        <v>3</v>
      </c>
      <c r="BM21" s="478">
        <v>5</v>
      </c>
      <c r="BN21" s="478">
        <v>0</v>
      </c>
      <c r="BO21" s="478">
        <v>101.70000000000002</v>
      </c>
      <c r="BP21" s="481">
        <v>101.7</v>
      </c>
      <c r="BQ21" s="481">
        <v>35608.91</v>
      </c>
      <c r="BR21" s="481">
        <v>24501.23</v>
      </c>
      <c r="BS21" s="483">
        <v>9590.69</v>
      </c>
    </row>
    <row r="22" spans="1:71" ht="31.5" customHeight="1">
      <c r="A22" s="420" t="s">
        <v>43</v>
      </c>
      <c r="B22" s="478">
        <v>90.01092896174863</v>
      </c>
      <c r="C22" s="478">
        <v>0</v>
      </c>
      <c r="D22" s="478">
        <v>0</v>
      </c>
      <c r="E22" s="478">
        <v>0</v>
      </c>
      <c r="F22" s="478">
        <v>0</v>
      </c>
      <c r="G22" s="478">
        <v>90.01092896174863</v>
      </c>
      <c r="H22" s="480">
        <v>135.01639344262296</v>
      </c>
      <c r="I22" s="480">
        <v>322.32377049180326</v>
      </c>
      <c r="J22" s="478">
        <v>159.15290594139552</v>
      </c>
      <c r="K22" s="478">
        <v>0</v>
      </c>
      <c r="L22" s="478">
        <v>0</v>
      </c>
      <c r="M22" s="478">
        <v>0</v>
      </c>
      <c r="N22" s="478">
        <v>0</v>
      </c>
      <c r="O22" s="481">
        <v>36941.011008580215</v>
      </c>
      <c r="P22" s="481">
        <v>980.8159300631374</v>
      </c>
      <c r="Q22" s="481">
        <v>3185.101991257892</v>
      </c>
      <c r="R22" s="481">
        <v>8815.383681398736</v>
      </c>
      <c r="S22" s="481">
        <v>1602.9221304840537</v>
      </c>
      <c r="T22" s="481">
        <v>1207.7262425125466</v>
      </c>
      <c r="U22" s="481">
        <v>17539.359721547677</v>
      </c>
      <c r="V22" s="481">
        <v>1699.2674437429173</v>
      </c>
      <c r="W22" s="481">
        <v>1910.4338675732558</v>
      </c>
      <c r="X22" s="481">
        <v>10114.905845105344</v>
      </c>
      <c r="Y22" s="481">
        <v>443.58971098706877</v>
      </c>
      <c r="Z22" s="481">
        <v>1075.7816572787265</v>
      </c>
      <c r="AA22" s="481">
        <v>1330.4003967093468</v>
      </c>
      <c r="AB22" s="481">
        <v>2334.443780436635</v>
      </c>
      <c r="AC22" s="481">
        <v>1696.669930194413</v>
      </c>
      <c r="AD22" s="481">
        <v>220.42798835302045</v>
      </c>
      <c r="AE22" s="481">
        <v>767.3655702061109</v>
      </c>
      <c r="AF22" s="481">
        <v>2246.2268109400234</v>
      </c>
      <c r="AG22" s="481">
        <v>0</v>
      </c>
      <c r="AH22" s="481">
        <v>0</v>
      </c>
      <c r="AI22" s="481">
        <v>0</v>
      </c>
      <c r="AJ22" s="481">
        <v>0</v>
      </c>
      <c r="AK22" s="481">
        <v>0</v>
      </c>
      <c r="AL22" s="478">
        <v>0</v>
      </c>
      <c r="AM22" s="478">
        <v>0</v>
      </c>
      <c r="AN22" s="478">
        <v>0</v>
      </c>
      <c r="AO22" s="478">
        <v>3.180294118544791</v>
      </c>
      <c r="AP22" s="478">
        <v>9.233249802364304</v>
      </c>
      <c r="AQ22" s="478">
        <v>10.027035647680412</v>
      </c>
      <c r="AR22" s="478">
        <v>7.368186909954429</v>
      </c>
      <c r="AS22" s="478">
        <v>1.0191689998423308</v>
      </c>
      <c r="AT22" s="478">
        <v>0</v>
      </c>
      <c r="AU22" s="478">
        <v>91.65686241309535</v>
      </c>
      <c r="AV22" s="478">
        <v>154.84488103511552</v>
      </c>
      <c r="AW22" s="478">
        <v>14.885642222968382</v>
      </c>
      <c r="AX22" s="481">
        <v>0</v>
      </c>
      <c r="AY22" s="481">
        <v>0</v>
      </c>
      <c r="AZ22" s="481">
        <v>0</v>
      </c>
      <c r="BA22" s="481">
        <v>0</v>
      </c>
      <c r="BB22" s="95">
        <v>6300</v>
      </c>
      <c r="BC22" s="95">
        <v>4200</v>
      </c>
      <c r="BD22" s="95">
        <v>0</v>
      </c>
      <c r="BE22" s="95">
        <v>0</v>
      </c>
      <c r="BF22" s="478">
        <v>16</v>
      </c>
      <c r="BG22" s="478">
        <v>0</v>
      </c>
      <c r="BH22" s="478">
        <v>0</v>
      </c>
      <c r="BI22" s="478">
        <v>0</v>
      </c>
      <c r="BJ22" s="478">
        <v>0</v>
      </c>
      <c r="BK22" s="478">
        <v>0</v>
      </c>
      <c r="BL22" s="478">
        <v>0</v>
      </c>
      <c r="BM22" s="478">
        <v>0</v>
      </c>
      <c r="BN22" s="478">
        <v>0</v>
      </c>
      <c r="BO22" s="478">
        <v>0</v>
      </c>
      <c r="BP22" s="481">
        <v>0</v>
      </c>
      <c r="BQ22" s="481">
        <v>44645.09333333333</v>
      </c>
      <c r="BR22" s="481">
        <v>28698.82</v>
      </c>
      <c r="BS22" s="483">
        <v>14542.66</v>
      </c>
    </row>
    <row r="23" spans="1:71" ht="31.5" customHeight="1">
      <c r="A23" s="420" t="s">
        <v>61</v>
      </c>
      <c r="B23" s="478">
        <v>80.14995552166731</v>
      </c>
      <c r="C23" s="478">
        <v>0</v>
      </c>
      <c r="D23" s="478">
        <v>0</v>
      </c>
      <c r="E23" s="478">
        <v>0</v>
      </c>
      <c r="F23" s="478">
        <v>0</v>
      </c>
      <c r="G23" s="478">
        <v>80.14995552166731</v>
      </c>
      <c r="H23" s="480">
        <v>172.3224043715847</v>
      </c>
      <c r="I23" s="480">
        <v>449.52868852459017</v>
      </c>
      <c r="J23" s="478">
        <v>173.90994133502457</v>
      </c>
      <c r="K23" s="478">
        <v>6.545926310326933</v>
      </c>
      <c r="L23" s="478">
        <v>11.384016606123508</v>
      </c>
      <c r="M23" s="478">
        <v>1.1514166788374471</v>
      </c>
      <c r="N23" s="478">
        <v>2.0024280706878925</v>
      </c>
      <c r="O23" s="481">
        <v>33050.30918027588</v>
      </c>
      <c r="P23" s="481">
        <v>1071.2700174409385</v>
      </c>
      <c r="Q23" s="481">
        <v>4202.108768035516</v>
      </c>
      <c r="R23" s="481">
        <v>6450.451878864754</v>
      </c>
      <c r="S23" s="481">
        <v>1497.558268590455</v>
      </c>
      <c r="T23" s="481">
        <v>881.750436023466</v>
      </c>
      <c r="U23" s="481">
        <v>16116.39448232123</v>
      </c>
      <c r="V23" s="481">
        <v>1581.7187252259396</v>
      </c>
      <c r="W23" s="481">
        <v>1249.0566037735848</v>
      </c>
      <c r="X23" s="481">
        <v>12859.023567488719</v>
      </c>
      <c r="Y23" s="481">
        <v>5405.214933673702</v>
      </c>
      <c r="Z23" s="481">
        <v>766.7228882709577</v>
      </c>
      <c r="AA23" s="481">
        <v>1913.315403200073</v>
      </c>
      <c r="AB23" s="481">
        <v>1654.5015271003326</v>
      </c>
      <c r="AC23" s="481">
        <v>1060.2361307380227</v>
      </c>
      <c r="AD23" s="481">
        <v>211.21393080184166</v>
      </c>
      <c r="AE23" s="481">
        <v>557.7882116971326</v>
      </c>
      <c r="AF23" s="481">
        <v>1290.0305420066554</v>
      </c>
      <c r="AG23" s="481">
        <v>362732.2262584328</v>
      </c>
      <c r="AH23" s="481">
        <v>63803.94698408062</v>
      </c>
      <c r="AI23" s="481">
        <v>3253.144626783595</v>
      </c>
      <c r="AJ23" s="481">
        <v>2076.4203640994474</v>
      </c>
      <c r="AK23" s="481">
        <v>35.07214206437292</v>
      </c>
      <c r="AL23" s="478">
        <v>117.515929800337</v>
      </c>
      <c r="AM23" s="478">
        <v>97.32738241263186</v>
      </c>
      <c r="AN23" s="478">
        <v>109.65038899369941</v>
      </c>
      <c r="AO23" s="478">
        <v>18.89700065094387</v>
      </c>
      <c r="AP23" s="478">
        <v>9.989484752891693</v>
      </c>
      <c r="AQ23" s="478">
        <v>7.89501920642074</v>
      </c>
      <c r="AR23" s="478">
        <v>4.918674935799767</v>
      </c>
      <c r="AS23" s="478">
        <v>49.164460812826555</v>
      </c>
      <c r="AT23" s="478">
        <v>24.398231854340242</v>
      </c>
      <c r="AU23" s="478">
        <v>13.386699582449028</v>
      </c>
      <c r="AV23" s="478">
        <v>310.9889728227837</v>
      </c>
      <c r="AW23" s="478">
        <v>18.86023559375995</v>
      </c>
      <c r="AX23" s="481">
        <v>53724.9</v>
      </c>
      <c r="AY23" s="481">
        <v>27592.5</v>
      </c>
      <c r="AZ23" s="481">
        <v>5430.333333333333</v>
      </c>
      <c r="BA23" s="481">
        <v>28650.666666666668</v>
      </c>
      <c r="BB23" s="481">
        <v>7350</v>
      </c>
      <c r="BC23" s="481">
        <v>1050</v>
      </c>
      <c r="BD23" s="481">
        <v>525</v>
      </c>
      <c r="BE23" s="481">
        <v>0</v>
      </c>
      <c r="BF23" s="478">
        <v>22.325581395348838</v>
      </c>
      <c r="BG23" s="478">
        <v>12.13953488372093</v>
      </c>
      <c r="BH23" s="478">
        <v>76.79069767441861</v>
      </c>
      <c r="BI23" s="478">
        <v>3.7209302325581395</v>
      </c>
      <c r="BJ23" s="478">
        <v>8.13953488372093</v>
      </c>
      <c r="BK23" s="478">
        <v>1.3953488372093024</v>
      </c>
      <c r="BL23" s="478">
        <v>2.7906976744186047</v>
      </c>
      <c r="BM23" s="478">
        <v>5.116279069767442</v>
      </c>
      <c r="BN23" s="478">
        <v>7.348837209302326</v>
      </c>
      <c r="BO23" s="478">
        <v>117.44186046511629</v>
      </c>
      <c r="BP23" s="481">
        <v>252.5</v>
      </c>
      <c r="BQ23" s="481">
        <v>23651.51627906977</v>
      </c>
      <c r="BR23" s="481">
        <v>14287.627906976744</v>
      </c>
      <c r="BS23" s="483">
        <v>9104.362790697674</v>
      </c>
    </row>
    <row r="24" spans="1:71" ht="31.5" customHeight="1">
      <c r="A24" s="420" t="s">
        <v>63</v>
      </c>
      <c r="B24" s="478">
        <v>80.90880152793251</v>
      </c>
      <c r="C24" s="478">
        <v>0</v>
      </c>
      <c r="D24" s="478">
        <v>0</v>
      </c>
      <c r="E24" s="478">
        <v>0</v>
      </c>
      <c r="F24" s="478">
        <v>0</v>
      </c>
      <c r="G24" s="478">
        <v>80.71408028267389</v>
      </c>
      <c r="H24" s="480">
        <v>214.69945355191257</v>
      </c>
      <c r="I24" s="480">
        <v>516.7295081967213</v>
      </c>
      <c r="J24" s="478">
        <v>160.4504963094935</v>
      </c>
      <c r="K24" s="478">
        <v>8.674246605585605</v>
      </c>
      <c r="L24" s="478">
        <v>13.917871729771498</v>
      </c>
      <c r="M24" s="478">
        <v>1.2942649141878315</v>
      </c>
      <c r="N24" s="478">
        <v>2.076654478374016</v>
      </c>
      <c r="O24" s="481">
        <v>18522.792059048104</v>
      </c>
      <c r="P24" s="481">
        <v>577.5006362942224</v>
      </c>
      <c r="Q24" s="481">
        <v>1048.9692033596334</v>
      </c>
      <c r="R24" s="481">
        <v>1685.4670399592774</v>
      </c>
      <c r="S24" s="481">
        <v>696.9839653855943</v>
      </c>
      <c r="T24" s="481">
        <v>372.6138966658183</v>
      </c>
      <c r="U24" s="481">
        <v>11833.049121913973</v>
      </c>
      <c r="V24" s="481">
        <v>1695.851361669636</v>
      </c>
      <c r="W24" s="481">
        <v>612.3568337999491</v>
      </c>
      <c r="X24" s="481">
        <v>8782.7049063308</v>
      </c>
      <c r="Y24" s="481">
        <v>4381.751558509542</v>
      </c>
      <c r="Z24" s="481">
        <v>313.0660998397868</v>
      </c>
      <c r="AA24" s="481">
        <v>1066.7343474881425</v>
      </c>
      <c r="AB24" s="481">
        <v>994.4956456908996</v>
      </c>
      <c r="AC24" s="481">
        <v>369.29934487079834</v>
      </c>
      <c r="AD24" s="481">
        <v>120.36611094367159</v>
      </c>
      <c r="AE24" s="481">
        <v>628.8685141415904</v>
      </c>
      <c r="AF24" s="481">
        <v>908.1232848463699</v>
      </c>
      <c r="AG24" s="481">
        <v>282907.8264709129</v>
      </c>
      <c r="AH24" s="481">
        <v>42212.043350792235</v>
      </c>
      <c r="AI24" s="481">
        <v>2234.5330349551946</v>
      </c>
      <c r="AJ24" s="481">
        <v>462.37699230927086</v>
      </c>
      <c r="AK24" s="481">
        <v>595.8004581318402</v>
      </c>
      <c r="AL24" s="478">
        <v>130.72569994139823</v>
      </c>
      <c r="AM24" s="478">
        <v>128.816138474707</v>
      </c>
      <c r="AN24" s="478">
        <v>130.3983114565499</v>
      </c>
      <c r="AO24" s="478">
        <v>23.32704609143996</v>
      </c>
      <c r="AP24" s="478">
        <v>4.756401242048928</v>
      </c>
      <c r="AQ24" s="478">
        <v>7.029524024313444</v>
      </c>
      <c r="AR24" s="478">
        <v>2.959269753892328</v>
      </c>
      <c r="AS24" s="478">
        <v>62.16583667019637</v>
      </c>
      <c r="AT24" s="478">
        <v>19.207072954897626</v>
      </c>
      <c r="AU24" s="478">
        <v>17.85293351061886</v>
      </c>
      <c r="AV24" s="478">
        <v>200.18274032306925</v>
      </c>
      <c r="AW24" s="478">
        <v>16.78719058740753</v>
      </c>
      <c r="AX24" s="481">
        <v>45522</v>
      </c>
      <c r="AY24" s="481">
        <v>20017.444444444445</v>
      </c>
      <c r="AZ24" s="481">
        <v>4294.625</v>
      </c>
      <c r="BA24" s="481">
        <v>9480.25</v>
      </c>
      <c r="BB24" s="481"/>
      <c r="BC24" s="481"/>
      <c r="BD24" s="481"/>
      <c r="BE24" s="481"/>
      <c r="BF24" s="478">
        <v>22.932330827067666</v>
      </c>
      <c r="BG24" s="478">
        <v>9.097744360902256</v>
      </c>
      <c r="BH24" s="478">
        <v>62.93233082706767</v>
      </c>
      <c r="BI24" s="478">
        <v>4.774436090225564</v>
      </c>
      <c r="BJ24" s="478">
        <v>13.308270676691727</v>
      </c>
      <c r="BK24" s="478">
        <v>10.451127819548873</v>
      </c>
      <c r="BL24" s="478">
        <v>3.007518796992481</v>
      </c>
      <c r="BM24" s="478">
        <v>3.3834586466165413</v>
      </c>
      <c r="BN24" s="478">
        <v>36.80451127819549</v>
      </c>
      <c r="BO24" s="478">
        <v>143.7593984962406</v>
      </c>
      <c r="BP24" s="481">
        <v>382.4</v>
      </c>
      <c r="BQ24" s="481">
        <v>57034.47744360902</v>
      </c>
      <c r="BR24" s="481">
        <v>44696.81954887218</v>
      </c>
      <c r="BS24" s="483">
        <v>10542.981203007519</v>
      </c>
    </row>
    <row r="25" spans="1:71" ht="31.5" customHeight="1">
      <c r="A25" s="420" t="s">
        <v>344</v>
      </c>
      <c r="B25" s="478">
        <v>75.16164017853418</v>
      </c>
      <c r="C25" s="478">
        <v>0</v>
      </c>
      <c r="D25" s="478">
        <v>0</v>
      </c>
      <c r="E25" s="478">
        <v>0</v>
      </c>
      <c r="F25" s="478">
        <v>0</v>
      </c>
      <c r="G25" s="478">
        <v>75.16164017853418</v>
      </c>
      <c r="H25" s="480">
        <v>98.46174863387978</v>
      </c>
      <c r="I25" s="480">
        <v>203.2295081967213</v>
      </c>
      <c r="J25" s="478">
        <v>137.60301911923855</v>
      </c>
      <c r="K25" s="478">
        <v>10.690299614357757</v>
      </c>
      <c r="L25" s="478">
        <v>14.71017502224859</v>
      </c>
      <c r="M25" s="478">
        <v>1.1626713986126795</v>
      </c>
      <c r="N25" s="478">
        <v>1.5998709469269237</v>
      </c>
      <c r="O25" s="481">
        <v>18144.712378943863</v>
      </c>
      <c r="P25" s="481">
        <v>770.6523850486999</v>
      </c>
      <c r="Q25" s="481">
        <v>1136.9425867858033</v>
      </c>
      <c r="R25" s="481">
        <v>1600.105447179288</v>
      </c>
      <c r="S25" s="481">
        <v>803.5352554319172</v>
      </c>
      <c r="T25" s="481">
        <v>387.1853927907428</v>
      </c>
      <c r="U25" s="481">
        <v>10925.326747509504</v>
      </c>
      <c r="V25" s="481">
        <v>1789.96586841302</v>
      </c>
      <c r="W25" s="481">
        <v>730.9986957848878</v>
      </c>
      <c r="X25" s="481">
        <v>9028.293135435993</v>
      </c>
      <c r="Y25" s="481">
        <v>4593.288698878761</v>
      </c>
      <c r="Z25" s="481">
        <v>385.11333387109784</v>
      </c>
      <c r="AA25" s="481">
        <v>1224.5301282568364</v>
      </c>
      <c r="AB25" s="481">
        <v>900.0967976123255</v>
      </c>
      <c r="AC25" s="481">
        <v>388.4004194563201</v>
      </c>
      <c r="AD25" s="481">
        <v>82.80229087682504</v>
      </c>
      <c r="AE25" s="481">
        <v>649.4313140275874</v>
      </c>
      <c r="AF25" s="481">
        <v>804.6301524562393</v>
      </c>
      <c r="AG25" s="481">
        <v>326780.183921685</v>
      </c>
      <c r="AH25" s="481">
        <v>35540.44200677529</v>
      </c>
      <c r="AI25" s="481">
        <v>2230.306569343066</v>
      </c>
      <c r="AJ25" s="481">
        <v>524.2627737226278</v>
      </c>
      <c r="AK25" s="481">
        <v>770.6523850486999</v>
      </c>
      <c r="AL25" s="478">
        <v>133.81368801382416</v>
      </c>
      <c r="AM25" s="478">
        <v>133.81376698596569</v>
      </c>
      <c r="AN25" s="478">
        <v>133.81370304417874</v>
      </c>
      <c r="AO25" s="478">
        <v>23.198036268037793</v>
      </c>
      <c r="AP25" s="478">
        <v>5.45300551210266</v>
      </c>
      <c r="AQ25" s="478">
        <v>6.6805195465405935</v>
      </c>
      <c r="AR25" s="478">
        <v>3.015043900738578</v>
      </c>
      <c r="AS25" s="478">
        <v>64.71684697376465</v>
      </c>
      <c r="AT25" s="478">
        <v>19.59178384412961</v>
      </c>
      <c r="AU25" s="478">
        <v>16.9996478030887</v>
      </c>
      <c r="AV25" s="478">
        <v>183.36467153284673</v>
      </c>
      <c r="AW25" s="478">
        <v>18.035620437956204</v>
      </c>
      <c r="AX25" s="481">
        <v>31401.2</v>
      </c>
      <c r="AY25" s="481">
        <v>14718.2</v>
      </c>
      <c r="AZ25" s="481">
        <v>3860.75</v>
      </c>
      <c r="BA25" s="481">
        <v>8303.25</v>
      </c>
      <c r="BB25" s="95">
        <v>3150</v>
      </c>
      <c r="BC25" s="95">
        <v>1575</v>
      </c>
      <c r="BD25" s="95">
        <v>1575</v>
      </c>
      <c r="BE25" s="95">
        <v>483</v>
      </c>
      <c r="BF25" s="478">
        <v>29.770992366412212</v>
      </c>
      <c r="BG25" s="478">
        <v>7.862595419847329</v>
      </c>
      <c r="BH25" s="478">
        <v>65.19083969465649</v>
      </c>
      <c r="BI25" s="478">
        <v>4.2748091603053435</v>
      </c>
      <c r="BJ25" s="478">
        <v>13.282442748091603</v>
      </c>
      <c r="BK25" s="478">
        <v>10</v>
      </c>
      <c r="BL25" s="478">
        <v>3.0534351145038165</v>
      </c>
      <c r="BM25" s="478">
        <v>3.816793893129771</v>
      </c>
      <c r="BN25" s="478">
        <v>47.099236641221374</v>
      </c>
      <c r="BO25" s="478">
        <v>154.58015267175574</v>
      </c>
      <c r="BP25" s="481">
        <v>202.5</v>
      </c>
      <c r="BQ25" s="481">
        <v>52607.557251908394</v>
      </c>
      <c r="BR25" s="481">
        <v>41049.3893129771</v>
      </c>
      <c r="BS25" s="483">
        <v>10365.984732824427</v>
      </c>
    </row>
    <row r="26" spans="1:71" ht="31.5" customHeight="1">
      <c r="A26" s="420" t="s">
        <v>345</v>
      </c>
      <c r="B26" s="478">
        <v>93.07073466909532</v>
      </c>
      <c r="C26" s="478">
        <v>0</v>
      </c>
      <c r="D26" s="478">
        <v>0</v>
      </c>
      <c r="E26" s="478">
        <v>0</v>
      </c>
      <c r="F26" s="478">
        <v>0</v>
      </c>
      <c r="G26" s="478">
        <v>93.07073466909532</v>
      </c>
      <c r="H26" s="480">
        <v>33.505464480874316</v>
      </c>
      <c r="I26" s="480">
        <v>139.29098360655738</v>
      </c>
      <c r="J26" s="478">
        <v>277.1507787653918</v>
      </c>
      <c r="K26" s="478">
        <v>5.746485473289597</v>
      </c>
      <c r="L26" s="478">
        <v>15.92642924086223</v>
      </c>
      <c r="M26" s="478">
        <v>1.3204479379778185</v>
      </c>
      <c r="N26" s="478">
        <v>3.6596317432970817</v>
      </c>
      <c r="O26" s="481">
        <v>18326.10291119628</v>
      </c>
      <c r="P26" s="481">
        <v>619.0165538612084</v>
      </c>
      <c r="Q26" s="481">
        <v>626.1926119220419</v>
      </c>
      <c r="R26" s="481">
        <v>2245.9430808121992</v>
      </c>
      <c r="S26" s="481">
        <v>584.2779091576286</v>
      </c>
      <c r="T26" s="481">
        <v>280.9263638587621</v>
      </c>
      <c r="U26" s="481">
        <v>11501.100872543424</v>
      </c>
      <c r="V26" s="481">
        <v>1851.993802495311</v>
      </c>
      <c r="W26" s="481">
        <v>616.6517165457066</v>
      </c>
      <c r="X26" s="481">
        <v>6783.387765910495</v>
      </c>
      <c r="Y26" s="481">
        <v>3322.387971871598</v>
      </c>
      <c r="Z26" s="481">
        <v>142.20142995851353</v>
      </c>
      <c r="AA26" s="481">
        <v>334.1277547297496</v>
      </c>
      <c r="AB26" s="481">
        <v>864.5070173890017</v>
      </c>
      <c r="AC26" s="481">
        <v>242.47506399505696</v>
      </c>
      <c r="AD26" s="481">
        <v>127.28396151469678</v>
      </c>
      <c r="AE26" s="481">
        <v>541.1480860328949</v>
      </c>
      <c r="AF26" s="481">
        <v>1209.2564804189838</v>
      </c>
      <c r="AG26" s="481">
        <v>213345.82942830367</v>
      </c>
      <c r="AH26" s="481">
        <v>49023.36599547755</v>
      </c>
      <c r="AI26" s="481">
        <v>1730.4432432432434</v>
      </c>
      <c r="AJ26" s="481">
        <v>179.65405405405406</v>
      </c>
      <c r="AK26" s="481">
        <v>0</v>
      </c>
      <c r="AL26" s="478">
        <v>150.57413816800567</v>
      </c>
      <c r="AM26" s="478">
        <v>150.58370441689735</v>
      </c>
      <c r="AN26" s="478">
        <v>150.57503792080777</v>
      </c>
      <c r="AO26" s="478">
        <v>26.469205763486208</v>
      </c>
      <c r="AP26" s="478">
        <v>2.748198910560534</v>
      </c>
      <c r="AQ26" s="478">
        <v>8.027367773677737</v>
      </c>
      <c r="AR26" s="478">
        <v>2.5667720962923917</v>
      </c>
      <c r="AS26" s="478">
        <v>63.97975805805538</v>
      </c>
      <c r="AT26" s="478">
        <v>16.85086350613629</v>
      </c>
      <c r="AU26" s="478">
        <v>22.29894441286542</v>
      </c>
      <c r="AV26" s="478">
        <v>149.36432432432431</v>
      </c>
      <c r="AW26" s="478">
        <v>11.057297297297296</v>
      </c>
      <c r="AX26" s="481">
        <v>69081</v>
      </c>
      <c r="AY26" s="481">
        <v>36547</v>
      </c>
      <c r="AZ26" s="481">
        <v>5114</v>
      </c>
      <c r="BA26" s="481">
        <v>11686</v>
      </c>
      <c r="BB26" s="95">
        <v>3150</v>
      </c>
      <c r="BC26" s="95">
        <v>1575</v>
      </c>
      <c r="BD26" s="95">
        <v>1575</v>
      </c>
      <c r="BE26" s="95">
        <v>483</v>
      </c>
      <c r="BF26" s="478">
        <v>27.77777777777778</v>
      </c>
      <c r="BG26" s="478">
        <v>14.444444444444446</v>
      </c>
      <c r="BH26" s="478">
        <v>68.33333333333333</v>
      </c>
      <c r="BI26" s="478">
        <v>7.777777777777778</v>
      </c>
      <c r="BJ26" s="478">
        <v>14.444444444444446</v>
      </c>
      <c r="BK26" s="478">
        <v>2.7777777777777777</v>
      </c>
      <c r="BL26" s="478">
        <v>2.7777777777777777</v>
      </c>
      <c r="BM26" s="478">
        <v>2.7777777777777777</v>
      </c>
      <c r="BN26" s="478">
        <v>31.944444444444443</v>
      </c>
      <c r="BO26" s="478">
        <v>145.27777777777777</v>
      </c>
      <c r="BP26" s="481">
        <v>52.3</v>
      </c>
      <c r="BQ26" s="481">
        <v>68689.19444444444</v>
      </c>
      <c r="BR26" s="481">
        <v>50786.444444444445</v>
      </c>
      <c r="BS26" s="483">
        <v>12617.555555555555</v>
      </c>
    </row>
    <row r="27" spans="1:71" ht="31.5" customHeight="1">
      <c r="A27" s="440" t="s">
        <v>346</v>
      </c>
      <c r="B27" s="485">
        <v>88.98696931483818</v>
      </c>
      <c r="C27" s="485">
        <v>0</v>
      </c>
      <c r="D27" s="485">
        <v>0</v>
      </c>
      <c r="E27" s="485">
        <v>0</v>
      </c>
      <c r="F27" s="485">
        <v>0</v>
      </c>
      <c r="G27" s="485">
        <v>83.5679196334934</v>
      </c>
      <c r="H27" s="486">
        <v>82.73224043715847</v>
      </c>
      <c r="I27" s="486">
        <v>174.20901639344262</v>
      </c>
      <c r="J27" s="485">
        <v>140.3797886393659</v>
      </c>
      <c r="K27" s="485">
        <v>8.519977490151941</v>
      </c>
      <c r="L27" s="485">
        <v>11.96032639279685</v>
      </c>
      <c r="M27" s="485">
        <v>1.4819890368050117</v>
      </c>
      <c r="N27" s="485">
        <v>2.08041307752545</v>
      </c>
      <c r="O27" s="487">
        <v>19052.410832232497</v>
      </c>
      <c r="P27" s="487">
        <v>330.8124174372523</v>
      </c>
      <c r="Q27" s="487">
        <v>1115.4887714663143</v>
      </c>
      <c r="R27" s="487">
        <v>1560.0726552179656</v>
      </c>
      <c r="S27" s="487">
        <v>615.8190224570674</v>
      </c>
      <c r="T27" s="487">
        <v>392.40422721268163</v>
      </c>
      <c r="U27" s="487">
        <v>13047.787318361956</v>
      </c>
      <c r="V27" s="487">
        <v>1520.6076618229856</v>
      </c>
      <c r="W27" s="487">
        <v>469.41875825627477</v>
      </c>
      <c r="X27" s="487">
        <v>10094.784388453665</v>
      </c>
      <c r="Y27" s="487">
        <v>4982.002964217658</v>
      </c>
      <c r="Z27" s="487">
        <v>365.6338955936669</v>
      </c>
      <c r="AA27" s="487">
        <v>1468.4169666172631</v>
      </c>
      <c r="AB27" s="487">
        <v>1208.5538852424306</v>
      </c>
      <c r="AC27" s="487">
        <v>448.4202601924389</v>
      </c>
      <c r="AD27" s="487">
        <v>158.65622132825183</v>
      </c>
      <c r="AE27" s="487">
        <v>675.0182322911521</v>
      </c>
      <c r="AF27" s="487">
        <v>788.0819629708047</v>
      </c>
      <c r="AG27" s="487">
        <v>283063.02757456386</v>
      </c>
      <c r="AH27" s="487">
        <v>49236.78543461237</v>
      </c>
      <c r="AI27" s="487">
        <v>2559.8115048016816</v>
      </c>
      <c r="AJ27" s="487">
        <v>569.2225260005221</v>
      </c>
      <c r="AK27" s="487">
        <v>628.996036988111</v>
      </c>
      <c r="AL27" s="485">
        <v>119.03489139710499</v>
      </c>
      <c r="AM27" s="485">
        <v>119.03601081289825</v>
      </c>
      <c r="AN27" s="485">
        <v>119.03509503716745</v>
      </c>
      <c r="AO27" s="485">
        <v>22.04628998236591</v>
      </c>
      <c r="AP27" s="485">
        <v>4.902455850163916</v>
      </c>
      <c r="AQ27" s="485">
        <v>6.96009765349312</v>
      </c>
      <c r="AR27" s="485">
        <v>3.0758265855273232</v>
      </c>
      <c r="AS27" s="485">
        <v>58.65489617895611</v>
      </c>
      <c r="AT27" s="485">
        <v>19.881073031319588</v>
      </c>
      <c r="AU27" s="485">
        <v>16.714982929999465</v>
      </c>
      <c r="AV27" s="485">
        <v>252.2579581518678</v>
      </c>
      <c r="AW27" s="485">
        <v>18.959429568466895</v>
      </c>
      <c r="AX27" s="487">
        <v>61203.666666666664</v>
      </c>
      <c r="AY27" s="487">
        <v>23339.666666666668</v>
      </c>
      <c r="AZ27" s="487">
        <v>4600</v>
      </c>
      <c r="BA27" s="487">
        <v>10314.333333333334</v>
      </c>
      <c r="BB27" s="164">
        <v>5250</v>
      </c>
      <c r="BC27" s="164">
        <v>1575</v>
      </c>
      <c r="BD27" s="164">
        <v>0</v>
      </c>
      <c r="BE27" s="164">
        <v>0</v>
      </c>
      <c r="BF27" s="485">
        <v>12.121212121212121</v>
      </c>
      <c r="BG27" s="485">
        <v>8.787878787878787</v>
      </c>
      <c r="BH27" s="485">
        <v>57.97979797979798</v>
      </c>
      <c r="BI27" s="485">
        <v>4.3434343434343425</v>
      </c>
      <c r="BJ27" s="485">
        <v>12.929292929292929</v>
      </c>
      <c r="BK27" s="485">
        <v>13.83838383838384</v>
      </c>
      <c r="BL27" s="485">
        <v>3.0303030303030303</v>
      </c>
      <c r="BM27" s="485">
        <v>3.0303030303030303</v>
      </c>
      <c r="BN27" s="485">
        <v>24.949494949494948</v>
      </c>
      <c r="BO27" s="485">
        <v>128.88888888888889</v>
      </c>
      <c r="BP27" s="487">
        <v>127.6</v>
      </c>
      <c r="BQ27" s="487">
        <v>58654.242424242424</v>
      </c>
      <c r="BR27" s="487">
        <v>47308.80808080808</v>
      </c>
      <c r="BS27" s="488">
        <v>10022.79797979798</v>
      </c>
    </row>
    <row r="28" spans="1:71" ht="31.5" customHeight="1" thickBot="1">
      <c r="A28" s="489" t="s">
        <v>10</v>
      </c>
      <c r="B28" s="490">
        <v>78.43655962272625</v>
      </c>
      <c r="C28" s="490">
        <v>76.7287730155595</v>
      </c>
      <c r="D28" s="490">
        <v>0</v>
      </c>
      <c r="E28" s="490">
        <v>0</v>
      </c>
      <c r="F28" s="491">
        <v>0</v>
      </c>
      <c r="G28" s="490">
        <v>77.86932171456593</v>
      </c>
      <c r="H28" s="492">
        <v>120.90510018214937</v>
      </c>
      <c r="I28" s="492">
        <v>258.524043715847</v>
      </c>
      <c r="J28" s="490">
        <v>142.54929049111965</v>
      </c>
      <c r="K28" s="490">
        <v>8.918030364100497</v>
      </c>
      <c r="L28" s="490">
        <v>12.712589009807873</v>
      </c>
      <c r="M28" s="490">
        <v>1.4308049138523817</v>
      </c>
      <c r="N28" s="490">
        <v>2.039602253008646</v>
      </c>
      <c r="O28" s="493">
        <v>26601.719875438594</v>
      </c>
      <c r="P28" s="493">
        <v>606.3238867738626</v>
      </c>
      <c r="Q28" s="493">
        <v>1833.2010081820633</v>
      </c>
      <c r="R28" s="493">
        <v>5279.665064201552</v>
      </c>
      <c r="S28" s="493">
        <v>963.8759869773972</v>
      </c>
      <c r="T28" s="493">
        <v>576.113075482585</v>
      </c>
      <c r="U28" s="493">
        <v>14861.0450322326</v>
      </c>
      <c r="V28" s="493">
        <v>1411.7110018696264</v>
      </c>
      <c r="W28" s="493">
        <v>1069.7848197189082</v>
      </c>
      <c r="X28" s="493">
        <v>9228.96370527099</v>
      </c>
      <c r="Y28" s="493">
        <v>2223.6667166914326</v>
      </c>
      <c r="Z28" s="493">
        <v>879.2071004166146</v>
      </c>
      <c r="AA28" s="493">
        <v>1265.759386513182</v>
      </c>
      <c r="AB28" s="493">
        <v>1702.4745349282073</v>
      </c>
      <c r="AC28" s="493">
        <v>980.4385551438494</v>
      </c>
      <c r="AD28" s="493">
        <v>222.7155415674098</v>
      </c>
      <c r="AE28" s="493">
        <v>835.2374450167936</v>
      </c>
      <c r="AF28" s="493">
        <v>1119.4644249935004</v>
      </c>
      <c r="AG28" s="493">
        <v>354558.96815800085</v>
      </c>
      <c r="AH28" s="493">
        <v>56885.28668090784</v>
      </c>
      <c r="AI28" s="493">
        <v>1279.1908157123717</v>
      </c>
      <c r="AJ28" s="493">
        <v>1227.4332331035355</v>
      </c>
      <c r="AK28" s="493">
        <v>208.2546789621088</v>
      </c>
      <c r="AL28" s="490">
        <v>121.70637377364399</v>
      </c>
      <c r="AM28" s="490">
        <v>103.67380234165111</v>
      </c>
      <c r="AN28" s="490">
        <v>112.87625923596647</v>
      </c>
      <c r="AO28" s="490">
        <v>9.497933749008709</v>
      </c>
      <c r="AP28" s="490">
        <v>7.763318163849823</v>
      </c>
      <c r="AQ28" s="490">
        <v>8.528548731511055</v>
      </c>
      <c r="AR28" s="490">
        <v>4.964394609073558</v>
      </c>
      <c r="AS28" s="490">
        <v>53.89925953688142</v>
      </c>
      <c r="AT28" s="490">
        <v>14.183190307027585</v>
      </c>
      <c r="AU28" s="490">
        <v>26.110467990432312</v>
      </c>
      <c r="AV28" s="490">
        <v>310.0205159484636</v>
      </c>
      <c r="AW28" s="490">
        <v>23.667565856939927</v>
      </c>
      <c r="AX28" s="493">
        <v>55830.290827740486</v>
      </c>
      <c r="AY28" s="493">
        <v>25175.268456375838</v>
      </c>
      <c r="AZ28" s="493">
        <v>7056.2962962962965</v>
      </c>
      <c r="BA28" s="493">
        <v>24261.01851851852</v>
      </c>
      <c r="BB28" s="493"/>
      <c r="BC28" s="493"/>
      <c r="BD28" s="493"/>
      <c r="BE28" s="493"/>
      <c r="BF28" s="490">
        <v>10.202286719437115</v>
      </c>
      <c r="BG28" s="490">
        <v>5.980650835532101</v>
      </c>
      <c r="BH28" s="490">
        <v>39.52799765464673</v>
      </c>
      <c r="BI28" s="490">
        <v>1.8762826150688947</v>
      </c>
      <c r="BJ28" s="490">
        <v>6.303136909997069</v>
      </c>
      <c r="BK28" s="490">
        <v>1.3133978305482261</v>
      </c>
      <c r="BL28" s="490">
        <v>1.5977719143946059</v>
      </c>
      <c r="BM28" s="490">
        <v>2.650249193784814</v>
      </c>
      <c r="BN28" s="490">
        <v>6.355907358545881</v>
      </c>
      <c r="BO28" s="490">
        <v>65.60539431251833</v>
      </c>
      <c r="BP28" s="493">
        <v>2237.8</v>
      </c>
      <c r="BQ28" s="493">
        <v>21943.00205218411</v>
      </c>
      <c r="BR28" s="493">
        <v>15149.657285253592</v>
      </c>
      <c r="BS28" s="494">
        <v>6184.398123717385</v>
      </c>
    </row>
  </sheetData>
  <sheetProtection/>
  <mergeCells count="13">
    <mergeCell ref="AS3:AU3"/>
    <mergeCell ref="BF5:BF6"/>
    <mergeCell ref="AV3:BA3"/>
    <mergeCell ref="AG4:AH4"/>
    <mergeCell ref="AL4:AN5"/>
    <mergeCell ref="K5:L5"/>
    <mergeCell ref="B3:G3"/>
    <mergeCell ref="H3:N3"/>
    <mergeCell ref="O3:AH3"/>
    <mergeCell ref="AO3:AR3"/>
    <mergeCell ref="AI3:AN3"/>
    <mergeCell ref="M5:N5"/>
    <mergeCell ref="K4:N4"/>
  </mergeCells>
  <printOptions/>
  <pageMargins left="0.7086614173228347" right="0" top="0.8661417322834646" bottom="0.35433070866141736" header="0.5118110236220472" footer="0.1968503937007874"/>
  <pageSetup fitToWidth="4" horizontalDpi="300" verticalDpi="300" orientation="landscape" pageOrder="overThenDown" paperSize="9" scale="59" r:id="rId1"/>
  <colBreaks count="3" manualBreakCount="3">
    <brk id="14" max="29" man="1"/>
    <brk id="34" max="29" man="1"/>
    <brk id="53" max="2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A27"/>
  <sheetViews>
    <sheetView showGridLines="0" tabSelected="1" view="pageBreakPreview" zoomScale="75" zoomScaleSheetLayoutView="75" zoomScalePageLayoutView="0" workbookViewId="0" topLeftCell="A1">
      <selection activeCell="M5" sqref="M5"/>
    </sheetView>
  </sheetViews>
  <sheetFormatPr defaultColWidth="9.00390625" defaultRowHeight="12.75"/>
  <cols>
    <col min="1" max="1" width="21.375" style="349" customWidth="1"/>
    <col min="2" max="2" width="16.75390625" style="349" customWidth="1"/>
    <col min="3" max="3" width="15.625" style="349" customWidth="1"/>
    <col min="4" max="5" width="12.375" style="349" customWidth="1"/>
    <col min="6" max="6" width="15.75390625" style="349" customWidth="1"/>
    <col min="7" max="7" width="15.625" style="349" customWidth="1"/>
    <col min="8" max="8" width="12.75390625" style="349" customWidth="1"/>
    <col min="9" max="9" width="13.125" style="349" customWidth="1"/>
    <col min="10" max="10" width="11.625" style="349" customWidth="1"/>
    <col min="11" max="11" width="13.25390625" style="349" customWidth="1"/>
    <col min="12" max="12" width="11.125" style="349" customWidth="1"/>
    <col min="13" max="13" width="10.375" style="349" customWidth="1"/>
    <col min="14" max="14" width="14.625" style="349" customWidth="1"/>
    <col min="15" max="16" width="15.625" style="349" customWidth="1"/>
    <col min="17" max="17" width="16.875" style="349" customWidth="1"/>
    <col min="18" max="18" width="15.625" style="349" customWidth="1"/>
    <col min="19" max="19" width="13.875" style="349" customWidth="1"/>
    <col min="20" max="20" width="15.625" style="349" customWidth="1"/>
    <col min="21" max="24" width="13.875" style="349" customWidth="1"/>
    <col min="25" max="25" width="9.125" style="349" customWidth="1"/>
    <col min="26" max="26" width="13.00390625" style="349" bestFit="1" customWidth="1"/>
    <col min="27" max="27" width="9.125" style="521" customWidth="1"/>
    <col min="28" max="16384" width="9.125" style="349" customWidth="1"/>
  </cols>
  <sheetData>
    <row r="1" ht="18.75">
      <c r="B1" s="495" t="s">
        <v>30</v>
      </c>
    </row>
    <row r="2" spans="1:24" ht="21" customHeight="1" thickBot="1">
      <c r="A2" s="496"/>
      <c r="B2" s="496" t="s">
        <v>656</v>
      </c>
      <c r="X2" s="497" t="s">
        <v>691</v>
      </c>
    </row>
    <row r="3" spans="1:27" s="498" customFormat="1" ht="18.75" customHeight="1">
      <c r="A3" s="176"/>
      <c r="B3" s="216"/>
      <c r="C3" s="581" t="s">
        <v>631</v>
      </c>
      <c r="D3" s="548"/>
      <c r="E3" s="548"/>
      <c r="F3" s="548"/>
      <c r="G3" s="548"/>
      <c r="H3" s="548"/>
      <c r="I3" s="548"/>
      <c r="J3" s="548"/>
      <c r="K3" s="548"/>
      <c r="L3" s="548"/>
      <c r="M3" s="558"/>
      <c r="N3" s="582" t="s">
        <v>632</v>
      </c>
      <c r="O3" s="583"/>
      <c r="P3" s="583"/>
      <c r="Q3" s="583"/>
      <c r="R3" s="583"/>
      <c r="S3" s="583"/>
      <c r="T3" s="583"/>
      <c r="U3" s="583"/>
      <c r="V3" s="583"/>
      <c r="W3" s="583"/>
      <c r="X3" s="584"/>
      <c r="AA3" s="521"/>
    </row>
    <row r="4" spans="1:27" s="498" customFormat="1" ht="30" customHeight="1">
      <c r="A4" s="17" t="s">
        <v>121</v>
      </c>
      <c r="B4" s="186" t="s">
        <v>633</v>
      </c>
      <c r="C4" s="585" t="s">
        <v>738</v>
      </c>
      <c r="D4" s="586"/>
      <c r="E4" s="586"/>
      <c r="F4" s="499" t="s">
        <v>739</v>
      </c>
      <c r="G4" s="240" t="s">
        <v>740</v>
      </c>
      <c r="H4" s="253" t="s">
        <v>741</v>
      </c>
      <c r="I4" s="240" t="s">
        <v>742</v>
      </c>
      <c r="J4" s="240" t="s">
        <v>743</v>
      </c>
      <c r="K4" s="253" t="s">
        <v>744</v>
      </c>
      <c r="L4" s="500" t="s">
        <v>745</v>
      </c>
      <c r="M4" s="240" t="s">
        <v>705</v>
      </c>
      <c r="N4" s="501" t="s">
        <v>634</v>
      </c>
      <c r="O4" s="501" t="s">
        <v>635</v>
      </c>
      <c r="P4" s="501" t="s">
        <v>636</v>
      </c>
      <c r="Q4" s="501" t="s">
        <v>637</v>
      </c>
      <c r="R4" s="501" t="s">
        <v>638</v>
      </c>
      <c r="S4" s="501" t="s">
        <v>639</v>
      </c>
      <c r="T4" s="501" t="s">
        <v>640</v>
      </c>
      <c r="U4" s="501" t="s">
        <v>641</v>
      </c>
      <c r="V4" s="254" t="s">
        <v>642</v>
      </c>
      <c r="W4" s="254" t="s">
        <v>643</v>
      </c>
      <c r="X4" s="502" t="s">
        <v>644</v>
      </c>
      <c r="AA4" s="521"/>
    </row>
    <row r="5" spans="1:27" s="498" customFormat="1" ht="18" customHeight="1">
      <c r="A5" s="189"/>
      <c r="B5" s="503"/>
      <c r="C5" s="45" t="s">
        <v>645</v>
      </c>
      <c r="D5" s="45" t="s">
        <v>646</v>
      </c>
      <c r="E5" s="272" t="s">
        <v>647</v>
      </c>
      <c r="F5" s="504" t="s">
        <v>657</v>
      </c>
      <c r="G5" s="269" t="s">
        <v>648</v>
      </c>
      <c r="H5" s="505" t="s">
        <v>649</v>
      </c>
      <c r="I5" s="269" t="s">
        <v>650</v>
      </c>
      <c r="J5" s="269" t="s">
        <v>651</v>
      </c>
      <c r="K5" s="506" t="s">
        <v>652</v>
      </c>
      <c r="L5" s="269" t="s">
        <v>653</v>
      </c>
      <c r="M5" s="45" t="s">
        <v>144</v>
      </c>
      <c r="N5" s="45"/>
      <c r="O5" s="503"/>
      <c r="P5" s="507" t="s">
        <v>658</v>
      </c>
      <c r="Q5" s="507" t="s">
        <v>659</v>
      </c>
      <c r="R5" s="507" t="s">
        <v>660</v>
      </c>
      <c r="S5" s="507" t="s">
        <v>661</v>
      </c>
      <c r="T5" s="507" t="s">
        <v>662</v>
      </c>
      <c r="U5" s="507" t="s">
        <v>663</v>
      </c>
      <c r="V5" s="270" t="s">
        <v>654</v>
      </c>
      <c r="W5" s="270" t="s">
        <v>655</v>
      </c>
      <c r="X5" s="508"/>
      <c r="AA5" s="521"/>
    </row>
    <row r="6" spans="1:27" s="509" customFormat="1" ht="23.25" customHeight="1" hidden="1">
      <c r="A6" s="149"/>
      <c r="B6" s="151" t="s">
        <v>664</v>
      </c>
      <c r="C6" s="151" t="s">
        <v>665</v>
      </c>
      <c r="D6" s="151" t="s">
        <v>666</v>
      </c>
      <c r="E6" s="151" t="s">
        <v>667</v>
      </c>
      <c r="F6" s="151" t="s">
        <v>668</v>
      </c>
      <c r="G6" s="151" t="s">
        <v>669</v>
      </c>
      <c r="H6" s="151" t="s">
        <v>670</v>
      </c>
      <c r="I6" s="151" t="s">
        <v>671</v>
      </c>
      <c r="J6" s="151" t="s">
        <v>672</v>
      </c>
      <c r="K6" s="151" t="s">
        <v>673</v>
      </c>
      <c r="L6" s="151" t="s">
        <v>674</v>
      </c>
      <c r="M6" s="151" t="s">
        <v>675</v>
      </c>
      <c r="N6" s="151" t="s">
        <v>676</v>
      </c>
      <c r="O6" s="151" t="s">
        <v>677</v>
      </c>
      <c r="P6" s="151" t="s">
        <v>678</v>
      </c>
      <c r="Q6" s="151" t="s">
        <v>679</v>
      </c>
      <c r="R6" s="151" t="s">
        <v>680</v>
      </c>
      <c r="S6" s="151" t="s">
        <v>681</v>
      </c>
      <c r="T6" s="151" t="s">
        <v>682</v>
      </c>
      <c r="U6" s="151" t="s">
        <v>683</v>
      </c>
      <c r="V6" s="151" t="s">
        <v>684</v>
      </c>
      <c r="W6" s="151" t="s">
        <v>685</v>
      </c>
      <c r="X6" s="153" t="s">
        <v>686</v>
      </c>
      <c r="AA6" s="521"/>
    </row>
    <row r="7" spans="1:27" s="498" customFormat="1" ht="27.75" customHeight="1">
      <c r="A7" s="17" t="s">
        <v>23</v>
      </c>
      <c r="B7" s="334">
        <f>SUM(C7:M7)</f>
        <v>4633675</v>
      </c>
      <c r="C7" s="334">
        <v>4113256</v>
      </c>
      <c r="D7" s="334">
        <v>0</v>
      </c>
      <c r="E7" s="93">
        <v>0</v>
      </c>
      <c r="F7" s="334">
        <v>29934</v>
      </c>
      <c r="G7" s="334">
        <v>64700</v>
      </c>
      <c r="H7" s="334">
        <v>425785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334">
        <v>1354239</v>
      </c>
      <c r="P7" s="334">
        <v>410794</v>
      </c>
      <c r="Q7" s="334">
        <v>270057</v>
      </c>
      <c r="R7" s="334">
        <v>455035</v>
      </c>
      <c r="S7" s="334">
        <v>0</v>
      </c>
      <c r="T7" s="334">
        <v>2143550</v>
      </c>
      <c r="U7" s="334">
        <v>0</v>
      </c>
      <c r="V7" s="334">
        <v>0</v>
      </c>
      <c r="W7" s="93">
        <v>0</v>
      </c>
      <c r="X7" s="510">
        <v>0</v>
      </c>
      <c r="AA7" s="521"/>
    </row>
    <row r="8" spans="1:27" s="498" customFormat="1" ht="27.75" customHeight="1">
      <c r="A8" s="17" t="s">
        <v>56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511"/>
      <c r="AA8" s="521"/>
    </row>
    <row r="9" spans="1:27" s="498" customFormat="1" ht="27.75" customHeight="1">
      <c r="A9" s="17" t="s">
        <v>57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511"/>
      <c r="AA9" s="521"/>
    </row>
    <row r="10" spans="1:27" s="498" customFormat="1" ht="27.75" customHeight="1">
      <c r="A10" s="17" t="s">
        <v>58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511"/>
      <c r="AA10" s="521"/>
    </row>
    <row r="11" spans="1:27" s="498" customFormat="1" ht="27.75" customHeight="1">
      <c r="A11" s="17" t="s">
        <v>26</v>
      </c>
      <c r="B11" s="95">
        <f>SUM(C11:M11)</f>
        <v>3876291</v>
      </c>
      <c r="C11" s="95">
        <v>3269668</v>
      </c>
      <c r="D11" s="94">
        <v>0</v>
      </c>
      <c r="E11" s="94">
        <v>0</v>
      </c>
      <c r="F11" s="95">
        <v>152948</v>
      </c>
      <c r="G11" s="95">
        <v>446375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7300</v>
      </c>
      <c r="N11" s="94">
        <v>37400</v>
      </c>
      <c r="O11" s="95">
        <v>452441</v>
      </c>
      <c r="P11" s="95">
        <v>192055</v>
      </c>
      <c r="Q11" s="95">
        <v>3194395</v>
      </c>
      <c r="R11" s="95">
        <v>0</v>
      </c>
      <c r="S11" s="94">
        <v>0</v>
      </c>
      <c r="T11" s="94">
        <v>0</v>
      </c>
      <c r="U11" s="94">
        <v>0</v>
      </c>
      <c r="V11" s="94">
        <v>0</v>
      </c>
      <c r="W11" s="94">
        <v>0</v>
      </c>
      <c r="X11" s="511">
        <v>0</v>
      </c>
      <c r="AA11" s="521"/>
    </row>
    <row r="12" spans="1:27" s="498" customFormat="1" ht="27.75" customHeight="1">
      <c r="A12" s="17" t="s">
        <v>66</v>
      </c>
      <c r="B12" s="95">
        <f>SUM(C12:M12)</f>
        <v>190310</v>
      </c>
      <c r="C12" s="95">
        <v>69510</v>
      </c>
      <c r="D12" s="94">
        <v>0</v>
      </c>
      <c r="E12" s="94">
        <v>0</v>
      </c>
      <c r="F12" s="95">
        <v>0</v>
      </c>
      <c r="G12" s="95">
        <v>120800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5">
        <v>134200</v>
      </c>
      <c r="P12" s="95">
        <v>2527</v>
      </c>
      <c r="Q12" s="95">
        <v>6875</v>
      </c>
      <c r="R12" s="95">
        <v>0</v>
      </c>
      <c r="S12" s="95">
        <v>46708</v>
      </c>
      <c r="T12" s="95">
        <v>0</v>
      </c>
      <c r="U12" s="95">
        <v>0</v>
      </c>
      <c r="V12" s="95">
        <v>0</v>
      </c>
      <c r="W12" s="94">
        <v>0</v>
      </c>
      <c r="X12" s="511">
        <v>0</v>
      </c>
      <c r="AA12" s="521"/>
    </row>
    <row r="13" spans="1:27" s="498" customFormat="1" ht="27.75" customHeight="1">
      <c r="A13" s="17" t="s">
        <v>67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511"/>
      <c r="AA13" s="521"/>
    </row>
    <row r="14" spans="1:27" s="197" customFormat="1" ht="27.75" customHeight="1">
      <c r="A14" s="17" t="s">
        <v>68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511"/>
      <c r="AA14" s="522"/>
    </row>
    <row r="15" spans="1:27" s="498" customFormat="1" ht="27.75" customHeight="1">
      <c r="A15" s="17" t="s">
        <v>27</v>
      </c>
      <c r="B15" s="95">
        <f>SUM(C15:M15)</f>
        <v>3509946</v>
      </c>
      <c r="C15" s="95">
        <v>2909998</v>
      </c>
      <c r="D15" s="95">
        <v>0</v>
      </c>
      <c r="E15" s="94">
        <v>0</v>
      </c>
      <c r="F15" s="95">
        <v>12248</v>
      </c>
      <c r="G15" s="95">
        <v>494000</v>
      </c>
      <c r="H15" s="94">
        <v>93700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5">
        <v>298991</v>
      </c>
      <c r="P15" s="95">
        <v>1695738</v>
      </c>
      <c r="Q15" s="95">
        <v>1165851</v>
      </c>
      <c r="R15" s="95">
        <v>173586</v>
      </c>
      <c r="S15" s="95">
        <v>143230</v>
      </c>
      <c r="T15" s="95">
        <v>32550</v>
      </c>
      <c r="U15" s="95">
        <v>0</v>
      </c>
      <c r="V15" s="95">
        <v>0</v>
      </c>
      <c r="W15" s="94">
        <v>0</v>
      </c>
      <c r="X15" s="511">
        <v>0</v>
      </c>
      <c r="AA15" s="521"/>
    </row>
    <row r="16" spans="1:27" s="498" customFormat="1" ht="27.75" customHeight="1">
      <c r="A16" s="17" t="s">
        <v>59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511"/>
      <c r="AA16" s="521"/>
    </row>
    <row r="17" spans="1:27" s="498" customFormat="1" ht="27.75" customHeight="1">
      <c r="A17" s="17" t="s">
        <v>60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511"/>
      <c r="AA17" s="521"/>
    </row>
    <row r="18" spans="1:27" s="498" customFormat="1" ht="27.75" customHeight="1">
      <c r="A18" s="17" t="s">
        <v>28</v>
      </c>
      <c r="B18" s="95">
        <f>SUM(C18:M18)</f>
        <v>4031624</v>
      </c>
      <c r="C18" s="95">
        <v>3247166</v>
      </c>
      <c r="D18" s="95">
        <v>0</v>
      </c>
      <c r="E18" s="94">
        <v>0</v>
      </c>
      <c r="F18" s="95">
        <v>34849</v>
      </c>
      <c r="G18" s="95">
        <v>86560</v>
      </c>
      <c r="H18" s="95">
        <v>663049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75500</v>
      </c>
      <c r="O18" s="95">
        <v>297545</v>
      </c>
      <c r="P18" s="95">
        <v>923062</v>
      </c>
      <c r="Q18" s="95">
        <v>2686048</v>
      </c>
      <c r="R18" s="95">
        <v>0</v>
      </c>
      <c r="S18" s="95">
        <v>49469</v>
      </c>
      <c r="T18" s="95">
        <v>0</v>
      </c>
      <c r="U18" s="95">
        <v>0</v>
      </c>
      <c r="V18" s="95">
        <v>0</v>
      </c>
      <c r="W18" s="94">
        <v>0</v>
      </c>
      <c r="X18" s="511">
        <v>0</v>
      </c>
      <c r="AA18" s="521"/>
    </row>
    <row r="19" spans="1:27" s="498" customFormat="1" ht="27.75" customHeight="1">
      <c r="A19" s="17" t="s">
        <v>73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511"/>
      <c r="AA19" s="521"/>
    </row>
    <row r="20" spans="1:27" s="498" customFormat="1" ht="27.75" customHeight="1">
      <c r="A20" s="17" t="s">
        <v>72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511"/>
      <c r="AA20" s="521"/>
    </row>
    <row r="21" spans="1:27" s="498" customFormat="1" ht="27.75" customHeight="1">
      <c r="A21" s="17" t="s">
        <v>43</v>
      </c>
      <c r="B21" s="95">
        <f>SUM(C21:M21)</f>
        <v>4660949</v>
      </c>
      <c r="C21" s="95">
        <v>4610449</v>
      </c>
      <c r="D21" s="94">
        <v>0</v>
      </c>
      <c r="E21" s="94">
        <v>0</v>
      </c>
      <c r="F21" s="95">
        <v>2300</v>
      </c>
      <c r="G21" s="95">
        <v>11100</v>
      </c>
      <c r="H21" s="94">
        <v>37100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5">
        <v>158666</v>
      </c>
      <c r="P21" s="95">
        <v>887227</v>
      </c>
      <c r="Q21" s="95">
        <v>3615056</v>
      </c>
      <c r="R21" s="95">
        <v>0</v>
      </c>
      <c r="S21" s="94">
        <v>0</v>
      </c>
      <c r="T21" s="94">
        <v>0</v>
      </c>
      <c r="U21" s="94">
        <v>0</v>
      </c>
      <c r="V21" s="94">
        <v>0</v>
      </c>
      <c r="W21" s="94">
        <v>0</v>
      </c>
      <c r="X21" s="511">
        <v>0</v>
      </c>
      <c r="AA21" s="521"/>
    </row>
    <row r="22" spans="1:27" s="498" customFormat="1" ht="27.75" customHeight="1">
      <c r="A22" s="17" t="s">
        <v>61</v>
      </c>
      <c r="B22" s="95">
        <f>SUM(C22:M22)</f>
        <v>1342404</v>
      </c>
      <c r="C22" s="95">
        <v>604408</v>
      </c>
      <c r="D22" s="95">
        <v>0</v>
      </c>
      <c r="E22" s="94">
        <v>0</v>
      </c>
      <c r="F22" s="95">
        <v>11036</v>
      </c>
      <c r="G22" s="95">
        <v>599480</v>
      </c>
      <c r="H22" s="95">
        <v>127480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5">
        <v>82036</v>
      </c>
      <c r="P22" s="95">
        <v>777423</v>
      </c>
      <c r="Q22" s="95">
        <v>394226</v>
      </c>
      <c r="R22" s="95">
        <v>0</v>
      </c>
      <c r="S22" s="95">
        <v>57215</v>
      </c>
      <c r="T22" s="95">
        <v>31504</v>
      </c>
      <c r="U22" s="95">
        <v>0</v>
      </c>
      <c r="V22" s="95">
        <v>0</v>
      </c>
      <c r="W22" s="94">
        <v>0</v>
      </c>
      <c r="X22" s="511">
        <v>0</v>
      </c>
      <c r="AA22" s="521"/>
    </row>
    <row r="23" spans="1:27" s="498" customFormat="1" ht="27.75" customHeight="1">
      <c r="A23" s="17" t="s">
        <v>63</v>
      </c>
      <c r="B23" s="95">
        <f>SUM(C23:M23)</f>
        <v>8387243</v>
      </c>
      <c r="C23" s="95">
        <v>7253553</v>
      </c>
      <c r="D23" s="94">
        <v>0</v>
      </c>
      <c r="E23" s="94">
        <v>0</v>
      </c>
      <c r="F23" s="95">
        <v>947865</v>
      </c>
      <c r="G23" s="95">
        <v>185825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5">
        <v>259535</v>
      </c>
      <c r="P23" s="95">
        <v>2725871</v>
      </c>
      <c r="Q23" s="95">
        <v>4060858</v>
      </c>
      <c r="R23" s="95">
        <v>1332283</v>
      </c>
      <c r="S23" s="95">
        <v>8696</v>
      </c>
      <c r="T23" s="95">
        <v>0</v>
      </c>
      <c r="U23" s="95">
        <v>0</v>
      </c>
      <c r="V23" s="95">
        <v>0</v>
      </c>
      <c r="W23" s="94">
        <v>0</v>
      </c>
      <c r="X23" s="511">
        <v>0</v>
      </c>
      <c r="AA23" s="521"/>
    </row>
    <row r="24" spans="1:27" s="498" customFormat="1" ht="27.75" customHeight="1">
      <c r="A24" s="17" t="s">
        <v>344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511"/>
      <c r="AA24" s="521"/>
    </row>
    <row r="25" spans="1:27" s="498" customFormat="1" ht="27.75" customHeight="1">
      <c r="A25" s="17" t="s">
        <v>345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511"/>
      <c r="AA25" s="521"/>
    </row>
    <row r="26" spans="1:27" s="498" customFormat="1" ht="27.75" customHeight="1">
      <c r="A26" s="189" t="s">
        <v>346</v>
      </c>
      <c r="B26" s="512"/>
      <c r="C26" s="512"/>
      <c r="D26" s="512"/>
      <c r="E26" s="512"/>
      <c r="F26" s="512"/>
      <c r="G26" s="512"/>
      <c r="H26" s="512"/>
      <c r="I26" s="512"/>
      <c r="J26" s="512"/>
      <c r="K26" s="512"/>
      <c r="L26" s="512"/>
      <c r="M26" s="512"/>
      <c r="N26" s="512"/>
      <c r="O26" s="512"/>
      <c r="P26" s="512"/>
      <c r="Q26" s="512"/>
      <c r="R26" s="512"/>
      <c r="S26" s="512"/>
      <c r="T26" s="512"/>
      <c r="U26" s="512"/>
      <c r="V26" s="512"/>
      <c r="W26" s="512"/>
      <c r="X26" s="513"/>
      <c r="AA26" s="521"/>
    </row>
    <row r="27" spans="1:27" s="498" customFormat="1" ht="27.75" customHeight="1" thickBot="1">
      <c r="A27" s="201" t="s">
        <v>10</v>
      </c>
      <c r="B27" s="514">
        <f aca="true" t="shared" si="0" ref="B27:X27">SUM(B7:B26)</f>
        <v>30632442</v>
      </c>
      <c r="C27" s="514">
        <f t="shared" si="0"/>
        <v>26078008</v>
      </c>
      <c r="D27" s="514">
        <f t="shared" si="0"/>
        <v>0</v>
      </c>
      <c r="E27" s="514">
        <f t="shared" si="0"/>
        <v>0</v>
      </c>
      <c r="F27" s="514">
        <f t="shared" si="0"/>
        <v>1191180</v>
      </c>
      <c r="G27" s="514">
        <f t="shared" si="0"/>
        <v>2008840</v>
      </c>
      <c r="H27" s="514">
        <f t="shared" si="0"/>
        <v>1347114</v>
      </c>
      <c r="I27" s="514">
        <f t="shared" si="0"/>
        <v>0</v>
      </c>
      <c r="J27" s="514">
        <f t="shared" si="0"/>
        <v>0</v>
      </c>
      <c r="K27" s="514">
        <f t="shared" si="0"/>
        <v>0</v>
      </c>
      <c r="L27" s="514">
        <f t="shared" si="0"/>
        <v>0</v>
      </c>
      <c r="M27" s="514">
        <f t="shared" si="0"/>
        <v>7300</v>
      </c>
      <c r="N27" s="514">
        <f t="shared" si="0"/>
        <v>112900</v>
      </c>
      <c r="O27" s="514">
        <f t="shared" si="0"/>
        <v>3037653</v>
      </c>
      <c r="P27" s="514">
        <f t="shared" si="0"/>
        <v>7614697</v>
      </c>
      <c r="Q27" s="514">
        <f t="shared" si="0"/>
        <v>15393366</v>
      </c>
      <c r="R27" s="514">
        <f t="shared" si="0"/>
        <v>1960904</v>
      </c>
      <c r="S27" s="514">
        <f t="shared" si="0"/>
        <v>305318</v>
      </c>
      <c r="T27" s="514">
        <f t="shared" si="0"/>
        <v>2207604</v>
      </c>
      <c r="U27" s="514">
        <f t="shared" si="0"/>
        <v>0</v>
      </c>
      <c r="V27" s="514">
        <f t="shared" si="0"/>
        <v>0</v>
      </c>
      <c r="W27" s="514">
        <f t="shared" si="0"/>
        <v>0</v>
      </c>
      <c r="X27" s="515">
        <f t="shared" si="0"/>
        <v>0</v>
      </c>
      <c r="AA27" s="521"/>
    </row>
    <row r="28" ht="15" customHeight="1"/>
  </sheetData>
  <sheetProtection/>
  <mergeCells count="3">
    <mergeCell ref="C3:M3"/>
    <mergeCell ref="N3:X3"/>
    <mergeCell ref="C4:E4"/>
  </mergeCells>
  <printOptions/>
  <pageMargins left="0.8661417322834646" right="0.5905511811023623" top="0.7874015748031497" bottom="0.35433070866141736" header="0.5118110236220472" footer="0.2755905511811024"/>
  <pageSetup horizontalDpi="300" verticalDpi="300" orientation="landscape" paperSize="9" scale="70" r:id="rId1"/>
  <colBreaks count="2" manualBreakCount="2">
    <brk id="13" max="28" man="1"/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三隅　栄治</cp:lastModifiedBy>
  <cp:lastPrinted>2012-12-02T23:52:40Z</cp:lastPrinted>
  <dcterms:created xsi:type="dcterms:W3CDTF">2003-01-31T04:50:11Z</dcterms:created>
  <dcterms:modified xsi:type="dcterms:W3CDTF">2013-03-27T04:50:13Z</dcterms:modified>
  <cp:category/>
  <cp:version/>
  <cp:contentType/>
  <cp:contentStatus/>
</cp:coreProperties>
</file>