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8615" windowHeight="7995" activeTab="0"/>
  </bookViews>
  <sheets>
    <sheet name="市場（施設及び業務概況" sheetId="1" r:id="rId1"/>
    <sheet name="市場（収支の状況）" sheetId="2" r:id="rId2"/>
    <sheet name="市場（地方債の状況）" sheetId="3" r:id="rId3"/>
  </sheets>
  <definedNames>
    <definedName name="_xlnm.Print_Area" localSheetId="0">'市場（施設及び業務概況'!$C$1:$V$20</definedName>
    <definedName name="_xlnm.Print_Area" localSheetId="1">'市場（収支の状況）'!$C$1:$BG$16</definedName>
    <definedName name="_xlnm.Print_Area" localSheetId="2">'市場（地方債の状況）'!$C$1:$Y$15</definedName>
    <definedName name="_xlnm.Print_Titles" localSheetId="0">'市場（施設及び業務概況'!$B:$B</definedName>
    <definedName name="_xlnm.Print_Titles" localSheetId="1">'市場（収支の状況）'!$B:$B</definedName>
    <definedName name="_xlnm.Print_Titles" localSheetId="2">'市場（地方債の状況）'!$B:$B</definedName>
  </definedNames>
  <calcPr fullCalcOnLoad="1"/>
</workbook>
</file>

<file path=xl/sharedStrings.xml><?xml version="1.0" encoding="utf-8"?>
<sst xmlns="http://schemas.openxmlformats.org/spreadsheetml/2006/main" count="421" uniqueCount="354">
  <si>
    <t>項　目</t>
  </si>
  <si>
    <t>市　場　名</t>
  </si>
  <si>
    <t>実施年月日</t>
  </si>
  <si>
    <t>(1)損益勘定</t>
  </si>
  <si>
    <t>(2)資本勘定</t>
  </si>
  <si>
    <t>計</t>
  </si>
  <si>
    <t>団体名</t>
  </si>
  <si>
    <t>(売上高割使用料)</t>
  </si>
  <si>
    <t>(施設使用料)</t>
  </si>
  <si>
    <t>(市場事業)</t>
  </si>
  <si>
    <t>下関市</t>
  </si>
  <si>
    <t>宇部市</t>
  </si>
  <si>
    <t>防府市</t>
  </si>
  <si>
    <t>岩国市</t>
  </si>
  <si>
    <t>所属職員</t>
  </si>
  <si>
    <t>(㎡)</t>
  </si>
  <si>
    <t>13-01-01</t>
  </si>
  <si>
    <t>13-01-06</t>
  </si>
  <si>
    <t>13-01-19</t>
  </si>
  <si>
    <t>13-01-20</t>
  </si>
  <si>
    <t>13-01-22</t>
  </si>
  <si>
    <t>13-01-24</t>
  </si>
  <si>
    <t>13-01-26</t>
  </si>
  <si>
    <t>13-01-28</t>
  </si>
  <si>
    <t>13-01-31</t>
  </si>
  <si>
    <t>13-01-32</t>
  </si>
  <si>
    <t>13-01-33</t>
  </si>
  <si>
    <t>13-01-34</t>
  </si>
  <si>
    <t>13-01-35</t>
  </si>
  <si>
    <t>13-01-36</t>
  </si>
  <si>
    <t>13-01-37</t>
  </si>
  <si>
    <t>13-01-58</t>
  </si>
  <si>
    <t>13-01-59</t>
  </si>
  <si>
    <t>13-01-60</t>
  </si>
  <si>
    <t>合計</t>
  </si>
  <si>
    <t>S51.06.22</t>
  </si>
  <si>
    <t>S08.04.01</t>
  </si>
  <si>
    <t>S49.11.15</t>
  </si>
  <si>
    <t>S47.11.20</t>
  </si>
  <si>
    <t>S43.07.01</t>
  </si>
  <si>
    <t>S44.06.01</t>
  </si>
  <si>
    <t>S28.09.01</t>
  </si>
  <si>
    <t>S27.09.01</t>
  </si>
  <si>
    <t>S58.05.20</t>
  </si>
  <si>
    <t>S57.06.05</t>
  </si>
  <si>
    <t>H09.04.01</t>
  </si>
  <si>
    <t>H13.04.25</t>
  </si>
  <si>
    <t>S53.04.01</t>
  </si>
  <si>
    <t>S59.04.01</t>
  </si>
  <si>
    <t>-</t>
  </si>
  <si>
    <t>S52.04.01</t>
  </si>
  <si>
    <t>H04.10.12</t>
  </si>
  <si>
    <t>下関市地方卸売
市場唐戸市場</t>
  </si>
  <si>
    <t>防府市公設青果
物地方卸売市場</t>
  </si>
  <si>
    <t>岩国市
小売市場</t>
  </si>
  <si>
    <t>事業開始
年 月 日</t>
  </si>
  <si>
    <t>(2)果実</t>
  </si>
  <si>
    <t>(3)水産物</t>
  </si>
  <si>
    <t>(4)肉類･</t>
  </si>
  <si>
    <t>鳥類・卵類</t>
  </si>
  <si>
    <t>(5)その他</t>
  </si>
  <si>
    <t>合　計</t>
  </si>
  <si>
    <t>青果物</t>
  </si>
  <si>
    <t>ア</t>
  </si>
  <si>
    <t>イ</t>
  </si>
  <si>
    <t>水産物</t>
  </si>
  <si>
    <t>ウ</t>
  </si>
  <si>
    <t>食　肉</t>
  </si>
  <si>
    <t>卸売場</t>
  </si>
  <si>
    <t>仲卸売場</t>
  </si>
  <si>
    <t>２　法非適用公営企業会計決算の状況</t>
  </si>
  <si>
    <t>H元.04.01</t>
  </si>
  <si>
    <t>H元.05.25</t>
  </si>
  <si>
    <t>　　　第3-10表　施設及び業務概況</t>
  </si>
  <si>
    <t>周南市</t>
  </si>
  <si>
    <t>周南市地方卸売
市場水産物市場</t>
  </si>
  <si>
    <t>S39.08.01</t>
  </si>
  <si>
    <t>S54.11.16</t>
  </si>
  <si>
    <t>H05.05.04</t>
  </si>
  <si>
    <t>山陽小野田市</t>
  </si>
  <si>
    <t>下関市地方卸売
市場豊北市場</t>
  </si>
  <si>
    <t>H17.02.13</t>
  </si>
  <si>
    <t>山陽小野田市
地方卸売市場</t>
  </si>
  <si>
    <t>敷地面積</t>
  </si>
  <si>
    <t>料金徴収総面積(㎡)</t>
  </si>
  <si>
    <t>(1)野菜</t>
  </si>
  <si>
    <t>下関市地方卸売市場南風泊市場</t>
  </si>
  <si>
    <t>宇部市
中央卸売市場</t>
  </si>
  <si>
    <t>宇部市
地方卸売市場</t>
  </si>
  <si>
    <t>岩国市
地方卸売市場</t>
  </si>
  <si>
    <t>周南市
地方卸売市場</t>
  </si>
  <si>
    <t>　（４）市場事業</t>
  </si>
  <si>
    <t>下関市地方卸売市場新下関市場</t>
  </si>
  <si>
    <t>H20.04.01</t>
  </si>
  <si>
    <t>H23.07.01</t>
  </si>
  <si>
    <t>合　計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</si>
  <si>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</si>
  <si>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</si>
  <si>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</si>
  <si>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</si>
  <si>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</si>
  <si>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</si>
  <si>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</si>
  <si>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</si>
  <si>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</si>
  <si>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</si>
  <si>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</si>
  <si>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</si>
  <si>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</si>
  <si>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</si>
  <si>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</si>
  <si>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</si>
  <si>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</si>
  <si>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</si>
  <si>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</si>
  <si>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</si>
  <si>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</si>
  <si>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</si>
  <si>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</si>
  <si>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</si>
  <si>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</si>
  <si>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</si>
  <si>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</si>
  <si>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</si>
  <si>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</si>
  <si>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</si>
  <si>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</si>
  <si>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</si>
  <si>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</si>
  <si>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</si>
  <si>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</si>
  <si>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</si>
  <si>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</si>
  <si>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</si>
  <si>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</si>
  <si>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</si>
  <si>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</si>
  <si>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</si>
  <si>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</si>
  <si>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</si>
  <si>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</si>
  <si>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</si>
  <si>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</si>
  <si>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</si>
  <si>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</si>
  <si>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</si>
  <si>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26-01-04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</si>
  <si>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</si>
  <si>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</si>
  <si>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</si>
  <si>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</si>
  <si>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</si>
  <si>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</si>
  <si>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</si>
  <si>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</si>
  <si>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</si>
  <si>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</si>
  <si>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</si>
  <si>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</si>
  <si>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</si>
  <si>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</si>
  <si>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</si>
  <si>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</si>
  <si>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</si>
  <si>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</si>
  <si>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</si>
  <si>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</si>
  <si>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</si>
  <si>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</si>
  <si>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</si>
  <si>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</si>
  <si>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</si>
  <si>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</si>
  <si>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</si>
  <si>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</si>
  <si>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</si>
  <si>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</si>
  <si>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</si>
  <si>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</si>
  <si>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</si>
  <si>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</si>
  <si>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</si>
  <si>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</si>
  <si>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</si>
  <si>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</si>
  <si>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</si>
  <si>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</si>
  <si>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</si>
  <si>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</si>
  <si>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</si>
  <si>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</si>
  <si>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</si>
  <si>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</si>
  <si>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</si>
  <si>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</si>
  <si>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</si>
  <si>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</si>
  <si>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</si>
  <si>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</si>
  <si>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</si>
  <si>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</si>
  <si>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</si>
  <si>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26-01-04</t>
  </si>
  <si>
    <t>26-01-03</t>
  </si>
  <si>
    <t>26-01-02</t>
  </si>
  <si>
    <t>26-01-01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</si>
  <si>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</si>
  <si>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</si>
  <si>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</si>
  <si>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</si>
  <si>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</si>
  <si>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</si>
  <si>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</si>
  <si>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</si>
  <si>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</si>
  <si>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</si>
  <si>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</si>
  <si>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</si>
  <si>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</si>
  <si>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</si>
  <si>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</si>
  <si>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</si>
  <si>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</si>
  <si>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</si>
  <si>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</si>
  <si>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</si>
  <si>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</si>
  <si>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</si>
  <si>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</si>
  <si>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</si>
  <si>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</si>
  <si>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</si>
  <si>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</si>
  <si>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</si>
  <si>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</si>
  <si>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</si>
  <si>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</si>
  <si>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</si>
  <si>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</si>
  <si>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</si>
  <si>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</si>
  <si>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</si>
  <si>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</si>
  <si>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うち売上高
割使用料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</si>
  <si>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</si>
  <si>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</si>
  <si>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</si>
  <si>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</si>
  <si>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</si>
  <si>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</si>
  <si>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</si>
  <si>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</si>
  <si>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</si>
  <si>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</si>
  <si>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</si>
  <si>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</si>
  <si>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</si>
  <si>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</si>
  <si>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</si>
  <si>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</si>
  <si>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</si>
  <si>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</si>
  <si>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</si>
  <si>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</si>
  <si>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</si>
  <si>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</si>
  <si>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</si>
  <si>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</si>
  <si>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</si>
  <si>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</si>
  <si>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</si>
  <si>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</si>
  <si>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</si>
  <si>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</si>
  <si>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</si>
  <si>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</si>
  <si>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</si>
  <si>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</si>
  <si>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</si>
  <si>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</si>
  <si>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</si>
  <si>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</si>
  <si>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</si>
  <si>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</si>
  <si>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</si>
  <si>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</si>
  <si>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</si>
  <si>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</si>
  <si>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　　　第3-11表　収支の状況</t>
  </si>
  <si>
    <t>合計</t>
  </si>
  <si>
    <t>山陽小野田市</t>
  </si>
  <si>
    <t>周南市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</si>
  <si>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</si>
  <si>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</si>
  <si>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</si>
  <si>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</si>
  <si>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</si>
  <si>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</si>
  <si>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</si>
  <si>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</si>
  <si>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</si>
  <si>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</si>
  <si>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</si>
  <si>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</si>
  <si>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</si>
  <si>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</si>
  <si>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</si>
  <si>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</si>
  <si>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</si>
  <si>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</si>
  <si>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</si>
  <si>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</si>
  <si>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</si>
  <si>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</si>
  <si>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</si>
  <si>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</si>
  <si>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</si>
  <si>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</si>
  <si>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</si>
  <si>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</si>
  <si>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</si>
  <si>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</si>
  <si>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</si>
  <si>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</si>
  <si>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</si>
  <si>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</si>
  <si>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</si>
  <si>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</si>
  <si>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</si>
  <si>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</si>
  <si>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</si>
  <si>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</si>
  <si>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</si>
  <si>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</si>
  <si>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</si>
  <si>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</si>
  <si>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</si>
  <si>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</si>
  <si>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</si>
  <si>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</si>
  <si>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</si>
  <si>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</si>
  <si>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（４）市場事業</t>
  </si>
  <si>
    <t>（単位　千円、％）</t>
  </si>
  <si>
    <t>1</t>
  </si>
  <si>
    <t>2</t>
  </si>
  <si>
    <t>3</t>
  </si>
  <si>
    <t>4 　　年　　　間　　　取　　　扱　　　高　（ｔ）</t>
  </si>
  <si>
    <t>5  現行料金</t>
  </si>
  <si>
    <t>6 現行料金</t>
  </si>
  <si>
    <t>7   売上高使用料　（％）</t>
  </si>
  <si>
    <t>8 施設使用料(円/㎡/月)</t>
  </si>
  <si>
    <t>9 　職　員　数（人）</t>
  </si>
  <si>
    <t>1   政 府 資 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</si>
</sst>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51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182" fontId="6" fillId="0" borderId="12" xfId="52" applyFont="1" applyFill="1" applyBorder="1" applyAlignment="1">
      <alignment horizontal="left" vertical="center" shrinkToFit="1"/>
    </xf>
    <xf numFmtId="182" fontId="6" fillId="0" borderId="13" xfId="52" applyFont="1" applyFill="1" applyBorder="1" applyAlignment="1">
      <alignment horizontal="left" vertical="center" shrinkToFit="1"/>
    </xf>
    <xf numFmtId="49" fontId="6" fillId="0" borderId="14" xfId="52" applyNumberFormat="1" applyFont="1" applyFill="1" applyBorder="1" applyAlignment="1">
      <alignment horizontal="distributed" vertical="center" shrinkToFit="1"/>
    </xf>
    <xf numFmtId="49" fontId="6" fillId="0" borderId="15" xfId="52" applyNumberFormat="1" applyFont="1" applyFill="1" applyBorder="1" applyAlignment="1">
      <alignment horizontal="distributed" vertical="center" shrinkToFit="1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6" fillId="0" borderId="16" xfId="52" applyNumberFormat="1" applyFont="1" applyBorder="1" applyAlignment="1">
      <alignment horizontal="distributed" vertical="center" shrinkToFit="1"/>
    </xf>
    <xf numFmtId="182" fontId="6" fillId="0" borderId="17" xfId="52" applyFont="1" applyBorder="1" applyAlignment="1">
      <alignment vertical="center" shrinkToFit="1"/>
    </xf>
    <xf numFmtId="49" fontId="6" fillId="0" borderId="17" xfId="52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vertical="center" shrinkToFit="1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horizontal="right" vertical="center" shrinkToFit="1"/>
    </xf>
    <xf numFmtId="49" fontId="9" fillId="0" borderId="21" xfId="0" applyNumberFormat="1" applyFont="1" applyBorder="1" applyAlignment="1">
      <alignment horizontal="right" vertical="center" shrinkToFit="1"/>
    </xf>
    <xf numFmtId="49" fontId="9" fillId="0" borderId="15" xfId="0" applyNumberFormat="1" applyFont="1" applyBorder="1" applyAlignment="1">
      <alignment vertical="center" shrinkToFit="1"/>
    </xf>
    <xf numFmtId="49" fontId="9" fillId="0" borderId="22" xfId="0" applyNumberFormat="1" applyFont="1" applyBorder="1" applyAlignment="1">
      <alignment horizontal="left" vertical="center" shrinkToFit="1"/>
    </xf>
    <xf numFmtId="49" fontId="9" fillId="0" borderId="18" xfId="0" applyNumberFormat="1" applyFont="1" applyBorder="1" applyAlignment="1">
      <alignment vertical="center" wrapText="1"/>
    </xf>
    <xf numFmtId="49" fontId="9" fillId="0" borderId="18" xfId="0" applyNumberFormat="1" applyFont="1" applyBorder="1" applyAlignment="1">
      <alignment horizontal="left" vertical="center" shrinkToFit="1"/>
    </xf>
    <xf numFmtId="49" fontId="9" fillId="0" borderId="19" xfId="0" applyNumberFormat="1" applyFont="1" applyBorder="1" applyAlignment="1">
      <alignment horizontal="left" vertical="center" shrinkToFit="1"/>
    </xf>
    <xf numFmtId="49" fontId="9" fillId="0" borderId="19" xfId="0" applyNumberFormat="1" applyFont="1" applyBorder="1" applyAlignment="1">
      <alignment vertical="center" shrinkToFit="1"/>
    </xf>
    <xf numFmtId="49" fontId="11" fillId="0" borderId="0" xfId="52" applyNumberFormat="1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9" fillId="0" borderId="23" xfId="0" applyNumberFormat="1" applyFont="1" applyBorder="1" applyAlignment="1">
      <alignment horizontal="center" vertical="center" shrinkToFit="1"/>
    </xf>
    <xf numFmtId="49" fontId="9" fillId="0" borderId="24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49" fontId="6" fillId="0" borderId="19" xfId="52" applyNumberFormat="1" applyFont="1" applyFill="1" applyBorder="1" applyAlignment="1">
      <alignment horizontal="center" vertical="center" wrapText="1"/>
    </xf>
    <xf numFmtId="49" fontId="6" fillId="0" borderId="11" xfId="52" applyNumberFormat="1" applyFont="1" applyFill="1" applyBorder="1" applyAlignment="1">
      <alignment horizontal="center" vertical="center" wrapText="1"/>
    </xf>
    <xf numFmtId="182" fontId="9" fillId="0" borderId="19" xfId="49" applyNumberFormat="1" applyFont="1" applyBorder="1" applyAlignment="1">
      <alignment vertical="center"/>
    </xf>
    <xf numFmtId="182" fontId="9" fillId="0" borderId="19" xfId="49" applyNumberFormat="1" applyFont="1" applyFill="1" applyBorder="1" applyAlignment="1">
      <alignment vertical="center"/>
    </xf>
    <xf numFmtId="182" fontId="9" fillId="0" borderId="11" xfId="49" applyNumberFormat="1" applyFont="1" applyBorder="1" applyAlignment="1">
      <alignment vertical="center"/>
    </xf>
    <xf numFmtId="182" fontId="9" fillId="0" borderId="11" xfId="49" applyNumberFormat="1" applyFont="1" applyFill="1" applyBorder="1" applyAlignment="1">
      <alignment vertical="center"/>
    </xf>
    <xf numFmtId="182" fontId="9" fillId="0" borderId="20" xfId="49" applyNumberFormat="1" applyFont="1" applyFill="1" applyBorder="1" applyAlignment="1">
      <alignment vertical="center"/>
    </xf>
    <xf numFmtId="182" fontId="9" fillId="0" borderId="27" xfId="49" applyNumberFormat="1" applyFont="1" applyBorder="1" applyAlignment="1">
      <alignment vertical="center"/>
    </xf>
    <xf numFmtId="182" fontId="9" fillId="0" borderId="28" xfId="49" applyNumberFormat="1" applyFont="1" applyBorder="1" applyAlignment="1">
      <alignment vertical="center"/>
    </xf>
    <xf numFmtId="182" fontId="9" fillId="0" borderId="28" xfId="49" applyNumberFormat="1" applyFont="1" applyFill="1" applyBorder="1" applyAlignment="1">
      <alignment vertical="center"/>
    </xf>
    <xf numFmtId="182" fontId="9" fillId="0" borderId="29" xfId="49" applyNumberFormat="1" applyFont="1" applyFill="1" applyBorder="1" applyAlignment="1">
      <alignment vertical="center"/>
    </xf>
    <xf numFmtId="182" fontId="6" fillId="0" borderId="17" xfId="52" applyFont="1" applyFill="1" applyBorder="1" applyAlignment="1">
      <alignment horizontal="center" vertical="center"/>
    </xf>
    <xf numFmtId="49" fontId="6" fillId="0" borderId="17" xfId="52" applyNumberFormat="1" applyFont="1" applyFill="1" applyBorder="1" applyAlignment="1">
      <alignment horizontal="center" vertical="center"/>
    </xf>
    <xf numFmtId="182" fontId="6" fillId="0" borderId="30" xfId="52" applyFont="1" applyFill="1" applyBorder="1" applyAlignment="1">
      <alignment horizontal="center" vertical="center"/>
    </xf>
    <xf numFmtId="182" fontId="6" fillId="0" borderId="11" xfId="52" applyFont="1" applyFill="1" applyBorder="1" applyAlignment="1">
      <alignment horizontal="center" vertical="center"/>
    </xf>
    <xf numFmtId="49" fontId="6" fillId="0" borderId="19" xfId="52" applyNumberFormat="1" applyFont="1" applyFill="1" applyBorder="1" applyAlignment="1">
      <alignment horizontal="center" vertical="center"/>
    </xf>
    <xf numFmtId="49" fontId="6" fillId="0" borderId="11" xfId="52" applyNumberFormat="1" applyFont="1" applyFill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 shrinkToFit="1"/>
    </xf>
    <xf numFmtId="49" fontId="12" fillId="0" borderId="0" xfId="0" applyNumberFormat="1" applyFont="1" applyAlignment="1">
      <alignment vertical="center" wrapText="1"/>
    </xf>
    <xf numFmtId="49" fontId="14" fillId="0" borderId="11" xfId="52" applyNumberFormat="1" applyFont="1" applyFill="1" applyBorder="1" applyAlignment="1">
      <alignment horizontal="left" vertical="center" wrapText="1" shrinkToFit="1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9" fillId="0" borderId="30" xfId="0" applyNumberFormat="1" applyFont="1" applyBorder="1" applyAlignment="1">
      <alignment vertical="center" shrinkToFit="1"/>
    </xf>
    <xf numFmtId="194" fontId="9" fillId="0" borderId="17" xfId="0" applyNumberFormat="1" applyFont="1" applyBorder="1" applyAlignment="1">
      <alignment vertical="center" shrinkToFit="1"/>
    </xf>
    <xf numFmtId="193" fontId="6" fillId="0" borderId="17" xfId="52" applyNumberFormat="1" applyFont="1" applyFill="1" applyBorder="1" applyAlignment="1">
      <alignment vertical="center" shrinkToFit="1"/>
    </xf>
    <xf numFmtId="193" fontId="6" fillId="33" borderId="17" xfId="52" applyNumberFormat="1" applyFont="1" applyFill="1" applyBorder="1" applyAlignment="1">
      <alignment vertical="center" shrinkToFit="1"/>
    </xf>
    <xf numFmtId="49" fontId="6" fillId="0" borderId="16" xfId="52" applyNumberFormat="1" applyFont="1" applyFill="1" applyBorder="1" applyAlignment="1">
      <alignment horizontal="distributed" vertical="center" shrinkToFit="1"/>
    </xf>
    <xf numFmtId="49" fontId="6" fillId="0" borderId="13" xfId="52" applyNumberFormat="1" applyFont="1" applyFill="1" applyBorder="1" applyAlignment="1">
      <alignment horizontal="left" vertical="center" shrinkToFit="1"/>
    </xf>
    <xf numFmtId="194" fontId="9" fillId="0" borderId="28" xfId="0" applyNumberFormat="1" applyFont="1" applyBorder="1" applyAlignment="1">
      <alignment vertical="center" shrinkToFit="1"/>
    </xf>
    <xf numFmtId="194" fontId="9" fillId="0" borderId="11" xfId="0" applyNumberFormat="1" applyFont="1" applyBorder="1" applyAlignment="1">
      <alignment vertical="center" shrinkToFit="1"/>
    </xf>
    <xf numFmtId="193" fontId="9" fillId="0" borderId="20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33" borderId="11" xfId="52" applyNumberFormat="1" applyFont="1" applyFill="1" applyBorder="1" applyAlignment="1">
      <alignment vertical="center" shrinkToFit="1"/>
    </xf>
    <xf numFmtId="193" fontId="6" fillId="0" borderId="20" xfId="52" applyNumberFormat="1" applyFont="1" applyFill="1" applyBorder="1" applyAlignment="1">
      <alignment vertical="center" shrinkToFit="1"/>
    </xf>
    <xf numFmtId="193" fontId="9" fillId="0" borderId="11" xfId="51" applyNumberFormat="1" applyFont="1" applyFill="1" applyBorder="1" applyAlignment="1">
      <alignment vertical="center"/>
    </xf>
    <xf numFmtId="194" fontId="9" fillId="0" borderId="32" xfId="0" applyNumberFormat="1" applyFont="1" applyBorder="1" applyAlignment="1">
      <alignment vertical="center" shrinkToFit="1"/>
    </xf>
    <xf numFmtId="194" fontId="9" fillId="0" borderId="18" xfId="0" applyNumberFormat="1" applyFont="1" applyBorder="1" applyAlignment="1">
      <alignment vertical="center" shrinkToFit="1"/>
    </xf>
    <xf numFmtId="193" fontId="9" fillId="0" borderId="18" xfId="51" applyNumberFormat="1" applyFont="1" applyFill="1" applyBorder="1" applyAlignment="1">
      <alignment vertical="center"/>
    </xf>
    <xf numFmtId="193" fontId="6" fillId="0" borderId="18" xfId="52" applyNumberFormat="1" applyFont="1" applyFill="1" applyBorder="1" applyAlignment="1">
      <alignment vertical="center" shrinkToFit="1"/>
    </xf>
    <xf numFmtId="193" fontId="6" fillId="33" borderId="18" xfId="52" applyNumberFormat="1" applyFont="1" applyFill="1" applyBorder="1" applyAlignment="1">
      <alignment vertical="center" shrinkToFit="1"/>
    </xf>
    <xf numFmtId="49" fontId="6" fillId="0" borderId="21" xfId="52" applyNumberFormat="1" applyFont="1" applyFill="1" applyBorder="1" applyAlignment="1">
      <alignment horizontal="distributed" vertical="center" shrinkToFit="1"/>
    </xf>
    <xf numFmtId="193" fontId="6" fillId="34" borderId="33" xfId="52" applyNumberFormat="1" applyFont="1" applyFill="1" applyBorder="1" applyAlignment="1">
      <alignment horizontal="center" vertical="center" shrinkToFit="1"/>
    </xf>
    <xf numFmtId="193" fontId="6" fillId="34" borderId="34" xfId="52" applyNumberFormat="1" applyFont="1" applyFill="1" applyBorder="1" applyAlignment="1">
      <alignment horizontal="center" vertical="center" shrinkToFit="1"/>
    </xf>
    <xf numFmtId="49" fontId="6" fillId="34" borderId="35" xfId="52" applyNumberFormat="1" applyFont="1" applyFill="1" applyBorder="1" applyAlignment="1">
      <alignment horizontal="center" vertical="center" shrinkToFit="1"/>
    </xf>
    <xf numFmtId="49" fontId="6" fillId="34" borderId="36" xfId="52" applyNumberFormat="1" applyFont="1" applyFill="1" applyBorder="1" applyAlignment="1">
      <alignment horizontal="center" vertical="center" shrinkToFit="1"/>
    </xf>
    <xf numFmtId="193" fontId="6" fillId="0" borderId="0" xfId="52" applyNumberFormat="1" applyFont="1" applyAlignment="1">
      <alignment horizontal="center" vertical="center" shrinkToFit="1"/>
    </xf>
    <xf numFmtId="193" fontId="6" fillId="0" borderId="23" xfId="52" applyNumberFormat="1" applyFont="1" applyBorder="1" applyAlignment="1">
      <alignment horizontal="center" vertical="center" shrinkToFit="1"/>
    </xf>
    <xf numFmtId="193" fontId="6" fillId="0" borderId="0" xfId="52" applyNumberFormat="1" applyFont="1" applyBorder="1" applyAlignment="1">
      <alignment horizontal="center" vertical="center" shrinkToFit="1"/>
    </xf>
    <xf numFmtId="193" fontId="6" fillId="34" borderId="0" xfId="52" applyNumberFormat="1" applyFont="1" applyFill="1" applyBorder="1" applyAlignment="1">
      <alignment horizontal="center" vertical="center" shrinkToFit="1"/>
    </xf>
    <xf numFmtId="49" fontId="6" fillId="0" borderId="10" xfId="52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center" vertical="center" shrinkToFit="1"/>
    </xf>
    <xf numFmtId="49" fontId="9" fillId="0" borderId="37" xfId="0" applyNumberFormat="1" applyFont="1" applyBorder="1" applyAlignment="1">
      <alignment horizontal="center" vertical="center" shrinkToFit="1"/>
    </xf>
    <xf numFmtId="49" fontId="9" fillId="0" borderId="38" xfId="0" applyNumberFormat="1" applyFont="1" applyBorder="1" applyAlignment="1">
      <alignment horizontal="center" vertical="center" shrinkToFit="1"/>
    </xf>
    <xf numFmtId="49" fontId="9" fillId="0" borderId="38" xfId="0" applyNumberFormat="1" applyFont="1" applyBorder="1" applyAlignment="1">
      <alignment horizontal="right" vertical="center" shrinkToFit="1"/>
    </xf>
    <xf numFmtId="49" fontId="9" fillId="0" borderId="38" xfId="0" applyNumberFormat="1" applyFont="1" applyBorder="1" applyAlignment="1" quotePrefix="1">
      <alignment horizontal="right" vertical="center" shrinkToFit="1"/>
    </xf>
    <xf numFmtId="49" fontId="9" fillId="34" borderId="38" xfId="0" applyNumberFormat="1" applyFont="1" applyFill="1" applyBorder="1" applyAlignment="1">
      <alignment horizontal="right" vertical="center" shrinkToFit="1"/>
    </xf>
    <xf numFmtId="49" fontId="9" fillId="0" borderId="39" xfId="0" applyNumberFormat="1" applyFont="1" applyBorder="1" applyAlignment="1">
      <alignment horizontal="left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right" vertical="center" shrinkToFit="1"/>
    </xf>
    <xf numFmtId="49" fontId="9" fillId="34" borderId="11" xfId="0" applyNumberFormat="1" applyFont="1" applyFill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49" fontId="9" fillId="34" borderId="18" xfId="0" applyNumberFormat="1" applyFont="1" applyFill="1" applyBorder="1" applyAlignment="1">
      <alignment horizontal="center" vertical="center" shrinkToFit="1"/>
    </xf>
    <xf numFmtId="49" fontId="9" fillId="0" borderId="40" xfId="0" applyNumberFormat="1" applyFont="1" applyBorder="1" applyAlignment="1">
      <alignment horizontal="center" vertical="center" wrapText="1" shrinkToFit="1"/>
    </xf>
    <xf numFmtId="49" fontId="6" fillId="0" borderId="0" xfId="52" applyNumberFormat="1" applyFont="1" applyAlignment="1">
      <alignment horizontal="right" vertical="center"/>
    </xf>
    <xf numFmtId="193" fontId="16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6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30" xfId="51" applyNumberFormat="1" applyFont="1" applyFill="1" applyBorder="1" applyAlignment="1">
      <alignment horizontal="center" vertical="center"/>
    </xf>
    <xf numFmtId="193" fontId="6" fillId="0" borderId="17" xfId="51" applyNumberFormat="1" applyFont="1" applyFill="1" applyBorder="1" applyAlignment="1">
      <alignment horizontal="center" vertical="center"/>
    </xf>
    <xf numFmtId="49" fontId="6" fillId="0" borderId="16" xfId="51" applyNumberFormat="1" applyFont="1" applyFill="1" applyBorder="1" applyAlignment="1">
      <alignment horizontal="distributed" vertical="center" shrinkToFit="1"/>
    </xf>
    <xf numFmtId="193" fontId="9" fillId="0" borderId="29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5" xfId="51" applyNumberFormat="1" applyFont="1" applyFill="1" applyBorder="1" applyAlignment="1">
      <alignment horizontal="distributed" vertical="center" shrinkToFit="1"/>
    </xf>
    <xf numFmtId="193" fontId="9" fillId="0" borderId="28" xfId="51" applyNumberFormat="1" applyFont="1" applyFill="1" applyBorder="1" applyAlignment="1">
      <alignment vertical="center"/>
    </xf>
    <xf numFmtId="193" fontId="9" fillId="0" borderId="27" xfId="51" applyNumberFormat="1" applyFont="1" applyFill="1" applyBorder="1" applyAlignment="1">
      <alignment vertical="center"/>
    </xf>
    <xf numFmtId="193" fontId="9" fillId="0" borderId="19" xfId="51" applyNumberFormat="1" applyFont="1" applyFill="1" applyBorder="1" applyAlignment="1">
      <alignment vertical="center"/>
    </xf>
    <xf numFmtId="193" fontId="6" fillId="0" borderId="19" xfId="51" applyNumberFormat="1" applyFont="1" applyFill="1" applyBorder="1" applyAlignment="1">
      <alignment horizontal="center" vertical="center"/>
    </xf>
    <xf numFmtId="49" fontId="6" fillId="0" borderId="14" xfId="51" applyNumberFormat="1" applyFont="1" applyFill="1" applyBorder="1" applyAlignment="1">
      <alignment horizontal="distributed" vertical="center" shrinkToFit="1"/>
    </xf>
    <xf numFmtId="49" fontId="16" fillId="0" borderId="0" xfId="51" applyNumberFormat="1" applyFont="1" applyAlignment="1">
      <alignment vertical="center"/>
    </xf>
    <xf numFmtId="49" fontId="9" fillId="0" borderId="0" xfId="51" applyNumberFormat="1" applyFont="1" applyFill="1" applyBorder="1" applyAlignment="1">
      <alignment horizontal="center" vertical="center" wrapText="1"/>
    </xf>
    <xf numFmtId="49" fontId="9" fillId="0" borderId="41" xfId="51" applyNumberFormat="1" applyFont="1" applyBorder="1" applyAlignment="1" quotePrefix="1">
      <alignment horizontal="center" vertical="center" wrapText="1"/>
    </xf>
    <xf numFmtId="49" fontId="9" fillId="0" borderId="20" xfId="51" applyNumberFormat="1" applyFont="1" applyBorder="1" applyAlignment="1" quotePrefix="1">
      <alignment horizontal="center" vertical="center" wrapText="1"/>
    </xf>
    <xf numFmtId="49" fontId="9" fillId="0" borderId="42" xfId="51" applyNumberFormat="1" applyFont="1" applyBorder="1" applyAlignment="1" quotePrefix="1">
      <alignment horizontal="center" vertical="center" wrapText="1"/>
    </xf>
    <xf numFmtId="49" fontId="9" fillId="0" borderId="22" xfId="51" applyNumberFormat="1" applyFont="1" applyBorder="1" applyAlignment="1">
      <alignment horizontal="center" vertical="center"/>
    </xf>
    <xf numFmtId="49" fontId="16" fillId="0" borderId="42" xfId="51" applyNumberFormat="1" applyFont="1" applyBorder="1" applyAlignment="1">
      <alignment vertical="center" shrinkToFit="1"/>
    </xf>
    <xf numFmtId="49" fontId="9" fillId="0" borderId="23" xfId="51" applyNumberFormat="1" applyFont="1" applyBorder="1" applyAlignment="1">
      <alignment horizontal="center" vertical="center" wrapText="1"/>
    </xf>
    <xf numFmtId="49" fontId="9" fillId="0" borderId="11" xfId="51" applyNumberFormat="1" applyFont="1" applyBorder="1" applyAlignment="1">
      <alignment horizontal="center" vertical="center" wrapText="1"/>
    </xf>
    <xf numFmtId="49" fontId="9" fillId="0" borderId="19" xfId="51" applyNumberFormat="1" applyFont="1" applyBorder="1" applyAlignment="1">
      <alignment horizontal="center" vertical="center" wrapText="1"/>
    </xf>
    <xf numFmtId="49" fontId="9" fillId="0" borderId="0" xfId="51" applyNumberFormat="1" applyFont="1" applyBorder="1" applyAlignment="1">
      <alignment horizontal="center" vertical="center" wrapText="1"/>
    </xf>
    <xf numFmtId="49" fontId="16" fillId="0" borderId="0" xfId="51" applyNumberFormat="1" applyFont="1" applyAlignment="1">
      <alignment vertical="center" shrinkToFit="1"/>
    </xf>
    <xf numFmtId="49" fontId="9" fillId="0" borderId="23" xfId="51" applyNumberFormat="1" applyFont="1" applyBorder="1" applyAlignment="1">
      <alignment vertical="center"/>
    </xf>
    <xf numFmtId="49" fontId="9" fillId="0" borderId="19" xfId="51" applyNumberFormat="1" applyFont="1" applyBorder="1" applyAlignment="1">
      <alignment vertical="center"/>
    </xf>
    <xf numFmtId="49" fontId="9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11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29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43" xfId="0" applyNumberFormat="1" applyFont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/>
    </xf>
    <xf numFmtId="49" fontId="9" fillId="0" borderId="19" xfId="0" applyNumberFormat="1" applyFont="1" applyBorder="1" applyAlignment="1">
      <alignment horizontal="center" vertical="center" wrapText="1" shrinkToFit="1"/>
    </xf>
    <xf numFmtId="49" fontId="9" fillId="0" borderId="38" xfId="0" applyNumberFormat="1" applyFont="1" applyBorder="1" applyAlignment="1">
      <alignment horizontal="center" vertical="center" wrapText="1" shrinkToFit="1"/>
    </xf>
    <xf numFmtId="49" fontId="9" fillId="0" borderId="44" xfId="0" applyNumberFormat="1" applyFont="1" applyBorder="1" applyAlignment="1">
      <alignment horizontal="center" vertical="center" shrinkToFit="1"/>
    </xf>
    <xf numFmtId="49" fontId="9" fillId="0" borderId="45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46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wrapText="1" shrinkToFit="1"/>
    </xf>
    <xf numFmtId="49" fontId="9" fillId="0" borderId="47" xfId="0" applyNumberFormat="1" applyFont="1" applyBorder="1" applyAlignment="1">
      <alignment horizontal="center" vertical="center" shrinkToFit="1"/>
    </xf>
    <xf numFmtId="49" fontId="9" fillId="0" borderId="46" xfId="0" applyNumberFormat="1" applyFont="1" applyBorder="1" applyAlignment="1">
      <alignment horizontal="center" vertical="center" wrapText="1" shrinkToFit="1"/>
    </xf>
    <xf numFmtId="49" fontId="9" fillId="0" borderId="24" xfId="0" applyNumberFormat="1" applyFont="1" applyBorder="1" applyAlignment="1">
      <alignment horizontal="center" vertical="center" shrinkToFit="1"/>
    </xf>
    <xf numFmtId="49" fontId="9" fillId="0" borderId="38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wrapText="1" shrinkToFit="1"/>
    </xf>
    <xf numFmtId="49" fontId="12" fillId="0" borderId="11" xfId="0" applyNumberFormat="1" applyFont="1" applyBorder="1" applyAlignment="1">
      <alignment horizontal="center" vertical="center" shrinkToFit="1"/>
    </xf>
    <xf numFmtId="49" fontId="9" fillId="0" borderId="21" xfId="51" applyNumberFormat="1" applyFont="1" applyBorder="1" applyAlignment="1">
      <alignment horizontal="center" vertical="center"/>
    </xf>
    <xf numFmtId="49" fontId="9" fillId="0" borderId="15" xfId="51" applyNumberFormat="1" applyFont="1" applyBorder="1" applyAlignment="1">
      <alignment horizontal="center" vertical="center"/>
    </xf>
    <xf numFmtId="49" fontId="9" fillId="0" borderId="18" xfId="51" applyNumberFormat="1" applyFont="1" applyBorder="1" applyAlignment="1">
      <alignment horizontal="center" vertical="center" wrapText="1"/>
    </xf>
    <xf numFmtId="49" fontId="9" fillId="0" borderId="11" xfId="51" applyNumberFormat="1" applyFont="1" applyBorder="1" applyAlignment="1">
      <alignment horizontal="center" vertical="center" wrapText="1"/>
    </xf>
    <xf numFmtId="49" fontId="9" fillId="0" borderId="44" xfId="51" applyNumberFormat="1" applyFont="1" applyBorder="1" applyAlignment="1">
      <alignment horizontal="center" vertical="center"/>
    </xf>
    <xf numFmtId="49" fontId="9" fillId="0" borderId="47" xfId="51" applyNumberFormat="1" applyFont="1" applyBorder="1" applyAlignment="1">
      <alignment horizontal="center" vertical="center"/>
    </xf>
    <xf numFmtId="49" fontId="9" fillId="0" borderId="45" xfId="51" applyNumberFormat="1" applyFont="1" applyBorder="1" applyAlignment="1">
      <alignment horizontal="center" vertical="center"/>
    </xf>
    <xf numFmtId="49" fontId="9" fillId="0" borderId="48" xfId="51" applyNumberFormat="1" applyFont="1" applyBorder="1" applyAlignment="1">
      <alignment horizontal="center" vertical="center"/>
    </xf>
    <xf numFmtId="49" fontId="9" fillId="0" borderId="49" xfId="51" applyNumberFormat="1" applyFont="1" applyBorder="1" applyAlignment="1">
      <alignment horizontal="center" vertical="center"/>
    </xf>
    <xf numFmtId="49" fontId="9" fillId="0" borderId="50" xfId="51" applyNumberFormat="1" applyFont="1" applyBorder="1" applyAlignment="1">
      <alignment horizontal="center" vertical="center"/>
    </xf>
    <xf numFmtId="49" fontId="9" fillId="0" borderId="51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1278255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2782550" y="6858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9525</xdr:rowOff>
    </xdr:from>
    <xdr:to>
      <xdr:col>2</xdr:col>
      <xdr:colOff>0</xdr:colOff>
      <xdr:row>5</xdr:row>
      <xdr:rowOff>219075</xdr:rowOff>
    </xdr:to>
    <xdr:sp>
      <xdr:nvSpPr>
        <xdr:cNvPr id="3" name="Line 4"/>
        <xdr:cNvSpPr>
          <a:spLocks/>
        </xdr:cNvSpPr>
      </xdr:nvSpPr>
      <xdr:spPr>
        <a:xfrm>
          <a:off x="66675" y="695325"/>
          <a:ext cx="12668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>
          <a:off x="11725275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1725275" y="6858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4001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tabSelected="1" zoomScale="115" zoomScaleNormal="115" zoomScaleSheetLayoutView="100" zoomScalePageLayoutView="0" workbookViewId="0" topLeftCell="A1">
      <pane xSplit="3" ySplit="7" topLeftCell="D1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V10" sqref="V10"/>
    </sheetView>
  </sheetViews>
  <sheetFormatPr defaultColWidth="12.00390625" defaultRowHeight="15" customHeight="1"/>
  <cols>
    <col min="1" max="1" width="0.5" style="1" customWidth="1"/>
    <col min="2" max="2" width="17.00390625" style="1" customWidth="1"/>
    <col min="3" max="3" width="18.50390625" style="1" customWidth="1"/>
    <col min="4" max="4" width="13.875" style="1" customWidth="1"/>
    <col min="5" max="5" width="13.375" style="1" customWidth="1"/>
    <col min="6" max="11" width="12.875" style="1" customWidth="1"/>
    <col min="12" max="12" width="13.375" style="1" customWidth="1"/>
    <col min="13" max="14" width="13.875" style="1" customWidth="1"/>
    <col min="15" max="19" width="12.875" style="1" customWidth="1"/>
    <col min="20" max="22" width="10.875" style="1" customWidth="1"/>
    <col min="23" max="62" width="18.50390625" style="1" customWidth="1"/>
    <col min="63" max="16384" width="12.00390625" style="1" customWidth="1"/>
  </cols>
  <sheetData>
    <row r="1" s="34" customFormat="1" ht="18" customHeight="1">
      <c r="C1" s="33" t="s">
        <v>70</v>
      </c>
    </row>
    <row r="2" spans="2:14" s="12" customFormat="1" ht="18" customHeight="1">
      <c r="B2" s="13"/>
      <c r="C2" s="13" t="s">
        <v>91</v>
      </c>
      <c r="D2" s="14"/>
      <c r="N2" s="14"/>
    </row>
    <row r="3" spans="3:14" s="7" customFormat="1" ht="18" customHeight="1" thickBot="1">
      <c r="C3" s="13" t="s">
        <v>73</v>
      </c>
      <c r="D3" s="3"/>
      <c r="N3" s="3"/>
    </row>
    <row r="4" spans="1:22" s="15" customFormat="1" ht="18" customHeight="1">
      <c r="A4" s="7"/>
      <c r="B4" s="26" t="s">
        <v>0</v>
      </c>
      <c r="C4" s="19"/>
      <c r="D4" s="29" t="s">
        <v>344</v>
      </c>
      <c r="E4" s="19" t="s">
        <v>345</v>
      </c>
      <c r="F4" s="30" t="s">
        <v>346</v>
      </c>
      <c r="G4" s="147" t="s">
        <v>347</v>
      </c>
      <c r="H4" s="147"/>
      <c r="I4" s="147"/>
      <c r="J4" s="147"/>
      <c r="K4" s="147"/>
      <c r="L4" s="147"/>
      <c r="M4" s="20" t="s">
        <v>348</v>
      </c>
      <c r="N4" s="20" t="s">
        <v>349</v>
      </c>
      <c r="O4" s="147" t="s">
        <v>350</v>
      </c>
      <c r="P4" s="147"/>
      <c r="Q4" s="147"/>
      <c r="R4" s="147" t="s">
        <v>351</v>
      </c>
      <c r="S4" s="147"/>
      <c r="T4" s="147" t="s">
        <v>352</v>
      </c>
      <c r="U4" s="147"/>
      <c r="V4" s="148"/>
    </row>
    <row r="5" spans="1:22" s="15" customFormat="1" ht="18" customHeight="1">
      <c r="A5" s="7"/>
      <c r="B5" s="27"/>
      <c r="C5" s="21" t="s">
        <v>1</v>
      </c>
      <c r="D5" s="143" t="s">
        <v>55</v>
      </c>
      <c r="E5" s="21" t="s">
        <v>83</v>
      </c>
      <c r="F5" s="149" t="s">
        <v>84</v>
      </c>
      <c r="G5" s="22" t="s">
        <v>85</v>
      </c>
      <c r="H5" s="22" t="s">
        <v>56</v>
      </c>
      <c r="I5" s="22" t="s">
        <v>57</v>
      </c>
      <c r="J5" s="22" t="s">
        <v>58</v>
      </c>
      <c r="K5" s="22" t="s">
        <v>60</v>
      </c>
      <c r="L5" s="22" t="s">
        <v>61</v>
      </c>
      <c r="M5" s="21" t="s">
        <v>2</v>
      </c>
      <c r="N5" s="21" t="s">
        <v>2</v>
      </c>
      <c r="O5" s="31" t="s">
        <v>63</v>
      </c>
      <c r="P5" s="32" t="s">
        <v>64</v>
      </c>
      <c r="Q5" s="32" t="s">
        <v>66</v>
      </c>
      <c r="R5" s="31" t="s">
        <v>63</v>
      </c>
      <c r="S5" s="31" t="s">
        <v>64</v>
      </c>
      <c r="T5" s="22" t="s">
        <v>3</v>
      </c>
      <c r="U5" s="22" t="s">
        <v>4</v>
      </c>
      <c r="V5" s="145" t="s">
        <v>5</v>
      </c>
    </row>
    <row r="6" spans="1:22" s="15" customFormat="1" ht="46.5" customHeight="1">
      <c r="A6" s="7"/>
      <c r="B6" s="28" t="s">
        <v>6</v>
      </c>
      <c r="C6" s="23"/>
      <c r="D6" s="144"/>
      <c r="E6" s="25" t="s">
        <v>15</v>
      </c>
      <c r="F6" s="150"/>
      <c r="G6" s="23"/>
      <c r="H6" s="23"/>
      <c r="I6" s="23"/>
      <c r="J6" s="23" t="s">
        <v>59</v>
      </c>
      <c r="K6" s="23"/>
      <c r="L6" s="23"/>
      <c r="M6" s="23" t="s">
        <v>7</v>
      </c>
      <c r="N6" s="23" t="s">
        <v>8</v>
      </c>
      <c r="O6" s="24" t="s">
        <v>62</v>
      </c>
      <c r="P6" s="24" t="s">
        <v>65</v>
      </c>
      <c r="Q6" s="24" t="s">
        <v>67</v>
      </c>
      <c r="R6" s="24" t="s">
        <v>68</v>
      </c>
      <c r="S6" s="24" t="s">
        <v>69</v>
      </c>
      <c r="T6" s="25" t="s">
        <v>14</v>
      </c>
      <c r="U6" s="25" t="s">
        <v>14</v>
      </c>
      <c r="V6" s="146"/>
    </row>
    <row r="7" spans="1:22" s="4" customFormat="1" ht="46.5" customHeight="1" hidden="1">
      <c r="A7" s="3"/>
      <c r="B7" s="5"/>
      <c r="C7" s="6"/>
      <c r="D7" s="21" t="s">
        <v>16</v>
      </c>
      <c r="E7" s="21" t="s">
        <v>17</v>
      </c>
      <c r="F7" s="21" t="s">
        <v>18</v>
      </c>
      <c r="G7" s="36" t="s">
        <v>19</v>
      </c>
      <c r="H7" s="21" t="s">
        <v>20</v>
      </c>
      <c r="I7" s="21" t="s">
        <v>21</v>
      </c>
      <c r="J7" s="21" t="s">
        <v>22</v>
      </c>
      <c r="K7" s="21" t="s">
        <v>23</v>
      </c>
      <c r="L7" s="39"/>
      <c r="M7" s="38" t="s">
        <v>24</v>
      </c>
      <c r="N7" s="21" t="s">
        <v>25</v>
      </c>
      <c r="O7" s="37" t="s">
        <v>26</v>
      </c>
      <c r="P7" s="21" t="s">
        <v>27</v>
      </c>
      <c r="Q7" s="21" t="s">
        <v>28</v>
      </c>
      <c r="R7" s="21" t="s">
        <v>29</v>
      </c>
      <c r="S7" s="21" t="s">
        <v>30</v>
      </c>
      <c r="T7" s="21" t="s">
        <v>31</v>
      </c>
      <c r="U7" s="21" t="s">
        <v>32</v>
      </c>
      <c r="V7" s="35" t="s">
        <v>33</v>
      </c>
    </row>
    <row r="8" spans="1:22" s="2" customFormat="1" ht="42" customHeight="1">
      <c r="A8" s="8" t="s">
        <v>9</v>
      </c>
      <c r="B8" s="10" t="s">
        <v>10</v>
      </c>
      <c r="C8" s="58" t="s">
        <v>92</v>
      </c>
      <c r="D8" s="55" t="s">
        <v>35</v>
      </c>
      <c r="E8" s="42">
        <v>50326</v>
      </c>
      <c r="F8" s="42">
        <v>10823</v>
      </c>
      <c r="G8" s="42">
        <v>14960</v>
      </c>
      <c r="H8" s="43">
        <v>4491</v>
      </c>
      <c r="I8" s="43">
        <v>0</v>
      </c>
      <c r="J8" s="42">
        <v>0</v>
      </c>
      <c r="K8" s="42">
        <v>0</v>
      </c>
      <c r="L8" s="54">
        <f>SUM(G8:K8)</f>
        <v>19451</v>
      </c>
      <c r="M8" s="40" t="s">
        <v>35</v>
      </c>
      <c r="N8" s="40" t="s">
        <v>45</v>
      </c>
      <c r="O8" s="42">
        <v>30</v>
      </c>
      <c r="P8" s="42">
        <v>0</v>
      </c>
      <c r="Q8" s="42">
        <v>0</v>
      </c>
      <c r="R8" s="42">
        <v>120</v>
      </c>
      <c r="S8" s="42">
        <v>845</v>
      </c>
      <c r="T8" s="42">
        <v>3</v>
      </c>
      <c r="U8" s="42">
        <v>0</v>
      </c>
      <c r="V8" s="47">
        <v>3</v>
      </c>
    </row>
    <row r="9" spans="1:22" s="2" customFormat="1" ht="42" customHeight="1">
      <c r="A9" s="9" t="s">
        <v>9</v>
      </c>
      <c r="B9" s="11" t="s">
        <v>10</v>
      </c>
      <c r="C9" s="59" t="s">
        <v>52</v>
      </c>
      <c r="D9" s="56" t="s">
        <v>36</v>
      </c>
      <c r="E9" s="44">
        <v>15382</v>
      </c>
      <c r="F9" s="44">
        <v>4859</v>
      </c>
      <c r="G9" s="44">
        <v>0</v>
      </c>
      <c r="H9" s="45">
        <v>0</v>
      </c>
      <c r="I9" s="45">
        <v>2584</v>
      </c>
      <c r="J9" s="44">
        <v>0</v>
      </c>
      <c r="K9" s="44">
        <v>0</v>
      </c>
      <c r="L9" s="54">
        <f>SUM(G9:K9)</f>
        <v>2584</v>
      </c>
      <c r="M9" s="41" t="s">
        <v>46</v>
      </c>
      <c r="N9" s="41" t="s">
        <v>93</v>
      </c>
      <c r="O9" s="44">
        <v>0</v>
      </c>
      <c r="P9" s="44">
        <v>30</v>
      </c>
      <c r="Q9" s="44">
        <v>0</v>
      </c>
      <c r="R9" s="44">
        <v>240</v>
      </c>
      <c r="S9" s="44">
        <v>2400</v>
      </c>
      <c r="T9" s="44">
        <v>6</v>
      </c>
      <c r="U9" s="44">
        <v>0</v>
      </c>
      <c r="V9" s="48">
        <v>6</v>
      </c>
    </row>
    <row r="10" spans="1:22" s="2" customFormat="1" ht="42" customHeight="1">
      <c r="A10" s="9" t="s">
        <v>9</v>
      </c>
      <c r="B10" s="11" t="s">
        <v>10</v>
      </c>
      <c r="C10" s="59" t="s">
        <v>86</v>
      </c>
      <c r="D10" s="56" t="s">
        <v>37</v>
      </c>
      <c r="E10" s="44">
        <v>23276</v>
      </c>
      <c r="F10" s="44">
        <v>5331</v>
      </c>
      <c r="G10" s="44">
        <v>0</v>
      </c>
      <c r="H10" s="45">
        <v>0</v>
      </c>
      <c r="I10" s="45">
        <v>1747</v>
      </c>
      <c r="J10" s="44">
        <v>0</v>
      </c>
      <c r="K10" s="44">
        <v>0</v>
      </c>
      <c r="L10" s="54">
        <f aca="true" t="shared" si="0" ref="L10:L18">SUM(G10:K10)</f>
        <v>1747</v>
      </c>
      <c r="M10" s="41" t="s">
        <v>47</v>
      </c>
      <c r="N10" s="41" t="s">
        <v>45</v>
      </c>
      <c r="O10" s="44">
        <v>0</v>
      </c>
      <c r="P10" s="44">
        <v>30</v>
      </c>
      <c r="Q10" s="44">
        <v>0</v>
      </c>
      <c r="R10" s="44">
        <v>120</v>
      </c>
      <c r="S10" s="44">
        <v>0</v>
      </c>
      <c r="T10" s="44">
        <v>1</v>
      </c>
      <c r="U10" s="44">
        <v>0</v>
      </c>
      <c r="V10" s="48">
        <v>1</v>
      </c>
    </row>
    <row r="11" spans="1:22" s="2" customFormat="1" ht="42" customHeight="1">
      <c r="A11" s="9" t="s">
        <v>9</v>
      </c>
      <c r="B11" s="11" t="s">
        <v>10</v>
      </c>
      <c r="C11" s="59" t="s">
        <v>80</v>
      </c>
      <c r="D11" s="56" t="s">
        <v>44</v>
      </c>
      <c r="E11" s="45">
        <v>8426</v>
      </c>
      <c r="F11" s="45">
        <v>1266</v>
      </c>
      <c r="G11" s="45">
        <v>0</v>
      </c>
      <c r="H11" s="45">
        <v>0</v>
      </c>
      <c r="I11" s="45">
        <v>3659</v>
      </c>
      <c r="J11" s="45">
        <v>0</v>
      </c>
      <c r="K11" s="45">
        <v>0</v>
      </c>
      <c r="L11" s="54">
        <f>SUM(G11:K11)</f>
        <v>3659</v>
      </c>
      <c r="M11" s="41" t="s">
        <v>81</v>
      </c>
      <c r="N11" s="41" t="s">
        <v>45</v>
      </c>
      <c r="O11" s="45">
        <v>0</v>
      </c>
      <c r="P11" s="45">
        <v>30</v>
      </c>
      <c r="Q11" s="45">
        <v>0</v>
      </c>
      <c r="R11" s="45">
        <v>73</v>
      </c>
      <c r="S11" s="45">
        <v>0</v>
      </c>
      <c r="T11" s="45">
        <v>0</v>
      </c>
      <c r="U11" s="45">
        <v>0</v>
      </c>
      <c r="V11" s="49">
        <v>0</v>
      </c>
    </row>
    <row r="12" spans="1:22" s="2" customFormat="1" ht="42" customHeight="1">
      <c r="A12" s="9" t="s">
        <v>9</v>
      </c>
      <c r="B12" s="11" t="s">
        <v>11</v>
      </c>
      <c r="C12" s="59" t="s">
        <v>87</v>
      </c>
      <c r="D12" s="56" t="s">
        <v>38</v>
      </c>
      <c r="E12" s="45">
        <v>65085</v>
      </c>
      <c r="F12" s="45">
        <v>11841</v>
      </c>
      <c r="G12" s="45">
        <v>30046</v>
      </c>
      <c r="H12" s="45">
        <v>8381</v>
      </c>
      <c r="I12" s="45">
        <v>0</v>
      </c>
      <c r="J12" s="45">
        <v>0</v>
      </c>
      <c r="K12" s="45">
        <v>0</v>
      </c>
      <c r="L12" s="54">
        <f t="shared" si="0"/>
        <v>38427</v>
      </c>
      <c r="M12" s="41" t="s">
        <v>71</v>
      </c>
      <c r="N12" s="41" t="s">
        <v>45</v>
      </c>
      <c r="O12" s="45">
        <v>25</v>
      </c>
      <c r="P12" s="45">
        <v>0</v>
      </c>
      <c r="Q12" s="45">
        <v>0</v>
      </c>
      <c r="R12" s="45">
        <v>120</v>
      </c>
      <c r="S12" s="45">
        <v>542</v>
      </c>
      <c r="T12" s="45">
        <v>6</v>
      </c>
      <c r="U12" s="45">
        <v>0</v>
      </c>
      <c r="V12" s="49">
        <v>6</v>
      </c>
    </row>
    <row r="13" spans="1:22" s="2" customFormat="1" ht="42" customHeight="1">
      <c r="A13" s="9" t="s">
        <v>9</v>
      </c>
      <c r="B13" s="11" t="s">
        <v>11</v>
      </c>
      <c r="C13" s="59" t="s">
        <v>88</v>
      </c>
      <c r="D13" s="56" t="s">
        <v>39</v>
      </c>
      <c r="E13" s="45">
        <v>13571</v>
      </c>
      <c r="F13" s="45">
        <v>3172</v>
      </c>
      <c r="G13" s="45">
        <v>0</v>
      </c>
      <c r="H13" s="45">
        <v>0</v>
      </c>
      <c r="I13" s="45">
        <v>5137</v>
      </c>
      <c r="J13" s="45">
        <v>0</v>
      </c>
      <c r="K13" s="45">
        <v>0</v>
      </c>
      <c r="L13" s="54">
        <f t="shared" si="0"/>
        <v>5137</v>
      </c>
      <c r="M13" s="41" t="s">
        <v>48</v>
      </c>
      <c r="N13" s="41" t="s">
        <v>45</v>
      </c>
      <c r="O13" s="45">
        <v>0</v>
      </c>
      <c r="P13" s="45">
        <v>20</v>
      </c>
      <c r="Q13" s="45">
        <v>0</v>
      </c>
      <c r="R13" s="45">
        <v>102</v>
      </c>
      <c r="S13" s="45">
        <v>0</v>
      </c>
      <c r="T13" s="45">
        <v>0</v>
      </c>
      <c r="U13" s="45">
        <v>0</v>
      </c>
      <c r="V13" s="49">
        <v>0</v>
      </c>
    </row>
    <row r="14" spans="1:22" s="2" customFormat="1" ht="42" customHeight="1">
      <c r="A14" s="9" t="s">
        <v>9</v>
      </c>
      <c r="B14" s="11" t="s">
        <v>12</v>
      </c>
      <c r="C14" s="59" t="s">
        <v>53</v>
      </c>
      <c r="D14" s="56" t="s">
        <v>40</v>
      </c>
      <c r="E14" s="45">
        <v>30797</v>
      </c>
      <c r="F14" s="45">
        <v>6138</v>
      </c>
      <c r="G14" s="45">
        <v>5452</v>
      </c>
      <c r="H14" s="45">
        <v>2050</v>
      </c>
      <c r="I14" s="45">
        <v>0</v>
      </c>
      <c r="J14" s="45">
        <v>5</v>
      </c>
      <c r="K14" s="45">
        <v>6</v>
      </c>
      <c r="L14" s="54">
        <f t="shared" si="0"/>
        <v>7513</v>
      </c>
      <c r="M14" s="41" t="s">
        <v>50</v>
      </c>
      <c r="N14" s="41" t="s">
        <v>72</v>
      </c>
      <c r="O14" s="45">
        <v>26</v>
      </c>
      <c r="P14" s="45">
        <v>0</v>
      </c>
      <c r="Q14" s="45">
        <v>0</v>
      </c>
      <c r="R14" s="45">
        <v>105</v>
      </c>
      <c r="S14" s="45">
        <v>840</v>
      </c>
      <c r="T14" s="45">
        <v>1</v>
      </c>
      <c r="U14" s="45">
        <v>0</v>
      </c>
      <c r="V14" s="49">
        <v>1</v>
      </c>
    </row>
    <row r="15" spans="1:22" s="2" customFormat="1" ht="42" customHeight="1">
      <c r="A15" s="9" t="s">
        <v>9</v>
      </c>
      <c r="B15" s="11" t="s">
        <v>13</v>
      </c>
      <c r="C15" s="59" t="s">
        <v>89</v>
      </c>
      <c r="D15" s="56" t="s">
        <v>41</v>
      </c>
      <c r="E15" s="45">
        <v>97014</v>
      </c>
      <c r="F15" s="45">
        <v>9737</v>
      </c>
      <c r="G15" s="45">
        <v>12884</v>
      </c>
      <c r="H15" s="45">
        <v>3977</v>
      </c>
      <c r="I15" s="45">
        <v>5443</v>
      </c>
      <c r="J15" s="45">
        <v>0</v>
      </c>
      <c r="K15" s="45">
        <v>0</v>
      </c>
      <c r="L15" s="54">
        <f t="shared" si="0"/>
        <v>22304</v>
      </c>
      <c r="M15" s="41" t="s">
        <v>51</v>
      </c>
      <c r="N15" s="41" t="s">
        <v>51</v>
      </c>
      <c r="O15" s="45">
        <v>27</v>
      </c>
      <c r="P15" s="45">
        <v>27</v>
      </c>
      <c r="Q15" s="45">
        <v>0</v>
      </c>
      <c r="R15" s="45">
        <v>169</v>
      </c>
      <c r="S15" s="45">
        <v>1220</v>
      </c>
      <c r="T15" s="45">
        <v>2</v>
      </c>
      <c r="U15" s="45">
        <v>0</v>
      </c>
      <c r="V15" s="49">
        <v>2</v>
      </c>
    </row>
    <row r="16" spans="1:22" s="2" customFormat="1" ht="42" customHeight="1">
      <c r="A16" s="9" t="s">
        <v>9</v>
      </c>
      <c r="B16" s="11" t="s">
        <v>13</v>
      </c>
      <c r="C16" s="59" t="s">
        <v>54</v>
      </c>
      <c r="D16" s="56" t="s">
        <v>42</v>
      </c>
      <c r="E16" s="45">
        <v>783</v>
      </c>
      <c r="F16" s="45">
        <v>62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54">
        <f t="shared" si="0"/>
        <v>0</v>
      </c>
      <c r="M16" s="41" t="s">
        <v>49</v>
      </c>
      <c r="N16" s="41" t="s">
        <v>71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9">
        <v>0</v>
      </c>
    </row>
    <row r="17" spans="1:22" s="2" customFormat="1" ht="42" customHeight="1">
      <c r="A17" s="9" t="s">
        <v>9</v>
      </c>
      <c r="B17" s="11" t="s">
        <v>74</v>
      </c>
      <c r="C17" s="59" t="s">
        <v>90</v>
      </c>
      <c r="D17" s="56" t="s">
        <v>76</v>
      </c>
      <c r="E17" s="45">
        <v>61097</v>
      </c>
      <c r="F17" s="45">
        <v>13237</v>
      </c>
      <c r="G17" s="45">
        <v>11836</v>
      </c>
      <c r="H17" s="45">
        <v>4001</v>
      </c>
      <c r="I17" s="45">
        <v>0</v>
      </c>
      <c r="J17" s="45">
        <v>62</v>
      </c>
      <c r="K17" s="45">
        <v>0</v>
      </c>
      <c r="L17" s="54">
        <f t="shared" si="0"/>
        <v>15899</v>
      </c>
      <c r="M17" s="41" t="s">
        <v>78</v>
      </c>
      <c r="N17" s="41" t="s">
        <v>78</v>
      </c>
      <c r="O17" s="45">
        <v>30</v>
      </c>
      <c r="P17" s="45">
        <v>0</v>
      </c>
      <c r="Q17" s="45">
        <v>0</v>
      </c>
      <c r="R17" s="45">
        <v>199</v>
      </c>
      <c r="S17" s="45">
        <v>535</v>
      </c>
      <c r="T17" s="45">
        <v>3</v>
      </c>
      <c r="U17" s="45">
        <v>0</v>
      </c>
      <c r="V17" s="49">
        <v>3</v>
      </c>
    </row>
    <row r="18" spans="1:22" s="2" customFormat="1" ht="42" customHeight="1">
      <c r="A18" s="9" t="s">
        <v>9</v>
      </c>
      <c r="B18" s="11" t="s">
        <v>74</v>
      </c>
      <c r="C18" s="59" t="s">
        <v>75</v>
      </c>
      <c r="D18" s="56" t="s">
        <v>77</v>
      </c>
      <c r="E18" s="45">
        <v>3946</v>
      </c>
      <c r="F18" s="45">
        <v>1474</v>
      </c>
      <c r="G18" s="45">
        <v>0</v>
      </c>
      <c r="H18" s="45">
        <v>0</v>
      </c>
      <c r="I18" s="45">
        <v>1505</v>
      </c>
      <c r="J18" s="45">
        <v>0</v>
      </c>
      <c r="K18" s="45">
        <v>0</v>
      </c>
      <c r="L18" s="54">
        <f t="shared" si="0"/>
        <v>1505</v>
      </c>
      <c r="M18" s="41" t="s">
        <v>77</v>
      </c>
      <c r="N18" s="41" t="s">
        <v>94</v>
      </c>
      <c r="O18" s="45">
        <v>0</v>
      </c>
      <c r="P18" s="45">
        <v>30</v>
      </c>
      <c r="Q18" s="45">
        <v>0</v>
      </c>
      <c r="R18" s="45">
        <v>231</v>
      </c>
      <c r="S18" s="45">
        <v>0</v>
      </c>
      <c r="T18" s="45">
        <v>1</v>
      </c>
      <c r="U18" s="45">
        <v>0</v>
      </c>
      <c r="V18" s="49">
        <v>1</v>
      </c>
    </row>
    <row r="19" spans="1:22" s="2" customFormat="1" ht="42" customHeight="1">
      <c r="A19" s="9" t="s">
        <v>9</v>
      </c>
      <c r="B19" s="11" t="s">
        <v>79</v>
      </c>
      <c r="C19" s="59" t="s">
        <v>82</v>
      </c>
      <c r="D19" s="56" t="s">
        <v>43</v>
      </c>
      <c r="E19" s="46">
        <v>8904</v>
      </c>
      <c r="F19" s="46">
        <v>1208</v>
      </c>
      <c r="G19" s="46">
        <v>1053</v>
      </c>
      <c r="H19" s="46">
        <v>983</v>
      </c>
      <c r="I19" s="46">
        <v>0</v>
      </c>
      <c r="J19" s="46">
        <v>17</v>
      </c>
      <c r="K19" s="46">
        <v>41</v>
      </c>
      <c r="L19" s="54">
        <f>SUM(G19:K19)</f>
        <v>2094</v>
      </c>
      <c r="M19" s="41" t="s">
        <v>45</v>
      </c>
      <c r="N19" s="41" t="s">
        <v>45</v>
      </c>
      <c r="O19" s="46">
        <v>30</v>
      </c>
      <c r="P19" s="46">
        <v>0</v>
      </c>
      <c r="Q19" s="46">
        <v>0</v>
      </c>
      <c r="R19" s="46">
        <v>105</v>
      </c>
      <c r="S19" s="46">
        <v>0</v>
      </c>
      <c r="T19" s="46">
        <v>0</v>
      </c>
      <c r="U19" s="46">
        <v>0</v>
      </c>
      <c r="V19" s="50">
        <v>0</v>
      </c>
    </row>
    <row r="20" spans="2:22" ht="42" customHeight="1" thickBot="1">
      <c r="B20" s="16" t="s">
        <v>34</v>
      </c>
      <c r="C20" s="17"/>
      <c r="D20" s="18"/>
      <c r="E20" s="51">
        <f aca="true" t="shared" si="1" ref="E20:L20">SUM(E8:E19)</f>
        <v>378607</v>
      </c>
      <c r="F20" s="51">
        <f t="shared" si="1"/>
        <v>69148</v>
      </c>
      <c r="G20" s="51">
        <f t="shared" si="1"/>
        <v>76231</v>
      </c>
      <c r="H20" s="51">
        <f t="shared" si="1"/>
        <v>23883</v>
      </c>
      <c r="I20" s="51">
        <f t="shared" si="1"/>
        <v>20075</v>
      </c>
      <c r="J20" s="51">
        <f t="shared" si="1"/>
        <v>84</v>
      </c>
      <c r="K20" s="51">
        <f t="shared" si="1"/>
        <v>47</v>
      </c>
      <c r="L20" s="51">
        <f t="shared" si="1"/>
        <v>120320</v>
      </c>
      <c r="M20" s="52"/>
      <c r="N20" s="52"/>
      <c r="O20" s="51"/>
      <c r="P20" s="51"/>
      <c r="Q20" s="51"/>
      <c r="R20" s="51"/>
      <c r="S20" s="51"/>
      <c r="T20" s="51">
        <f>SUM(T8:T19)</f>
        <v>23</v>
      </c>
      <c r="U20" s="51">
        <f>SUM(U8:U19)</f>
        <v>0</v>
      </c>
      <c r="V20" s="53">
        <f>SUM(V8:V19)</f>
        <v>23</v>
      </c>
    </row>
  </sheetData>
  <sheetProtection/>
  <mergeCells count="7">
    <mergeCell ref="D5:D6"/>
    <mergeCell ref="V5:V6"/>
    <mergeCell ref="T4:V4"/>
    <mergeCell ref="G4:L4"/>
    <mergeCell ref="O4:Q4"/>
    <mergeCell ref="R4:S4"/>
    <mergeCell ref="F5:F6"/>
  </mergeCells>
  <printOptions/>
  <pageMargins left="0.54" right="0.47" top="0.7874015748031497" bottom="0.7874015748031497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"/>
  <sheetViews>
    <sheetView showGridLines="0" zoomScale="115" zoomScaleNormal="115" zoomScaleSheetLayoutView="100" zoomScalePageLayoutView="0" workbookViewId="0" topLeftCell="A1">
      <pane xSplit="2" ySplit="9" topLeftCell="C10" activePane="bottomRight" state="frozen"/>
      <selection pane="topLeft" activeCell="R149" sqref="R149"/>
      <selection pane="topRight" activeCell="R149" sqref="R149"/>
      <selection pane="bottomLeft" activeCell="R149" sqref="R149"/>
      <selection pane="bottomRight" activeCell="BD10" sqref="BD10"/>
    </sheetView>
  </sheetViews>
  <sheetFormatPr defaultColWidth="12.00390625" defaultRowHeight="18" customHeight="1"/>
  <cols>
    <col min="1" max="1" width="0.5" style="34" customWidth="1"/>
    <col min="2" max="2" width="18.375" style="34" customWidth="1"/>
    <col min="3" max="5" width="18.875" style="60" customWidth="1"/>
    <col min="6" max="6" width="15.875" style="60" customWidth="1"/>
    <col min="7" max="8" width="13.875" style="60" customWidth="1"/>
    <col min="9" max="9" width="15.875" style="60" customWidth="1"/>
    <col min="10" max="11" width="13.875" style="60" customWidth="1"/>
    <col min="12" max="12" width="16.875" style="60" customWidth="1"/>
    <col min="13" max="13" width="13.875" style="60" customWidth="1"/>
    <col min="14" max="16" width="17.875" style="60" customWidth="1"/>
    <col min="17" max="17" width="13.875" style="60" customWidth="1"/>
    <col min="18" max="21" width="16.875" style="60" customWidth="1"/>
    <col min="22" max="23" width="12.875" style="60" customWidth="1"/>
    <col min="24" max="24" width="15.875" style="60" customWidth="1"/>
    <col min="25" max="26" width="17.875" style="60" customWidth="1"/>
    <col min="27" max="27" width="13.875" style="60" customWidth="1"/>
    <col min="28" max="28" width="17.875" style="60" customWidth="1"/>
    <col min="29" max="30" width="13.875" style="60" customWidth="1"/>
    <col min="31" max="31" width="17.875" style="60" customWidth="1"/>
    <col min="32" max="32" width="13.875" style="60" customWidth="1"/>
    <col min="33" max="33" width="15.875" style="60" customWidth="1"/>
    <col min="34" max="34" width="13.875" style="60" customWidth="1"/>
    <col min="35" max="36" width="17.875" style="60" customWidth="1"/>
    <col min="37" max="37" width="16.875" style="60" customWidth="1"/>
    <col min="38" max="38" width="13.875" style="60" customWidth="1"/>
    <col min="39" max="39" width="17.875" style="60" customWidth="1"/>
    <col min="40" max="42" width="13.875" style="60" customWidth="1"/>
    <col min="43" max="43" width="19.875" style="60" customWidth="1"/>
    <col min="44" max="44" width="18.875" style="60" customWidth="1"/>
    <col min="45" max="47" width="13.875" style="60" customWidth="1"/>
    <col min="48" max="48" width="15.875" style="60" customWidth="1"/>
    <col min="49" max="49" width="13.875" style="60" customWidth="1"/>
    <col min="50" max="50" width="18.875" style="60" customWidth="1"/>
    <col min="51" max="53" width="16.875" style="60" customWidth="1"/>
    <col min="54" max="55" width="13.875" style="60" customWidth="1"/>
    <col min="56" max="57" width="15.875" style="60" customWidth="1"/>
    <col min="58" max="59" width="10.875" style="60" customWidth="1"/>
    <col min="60" max="16384" width="12.00390625" style="60" customWidth="1"/>
  </cols>
  <sheetData>
    <row r="1" s="34" customFormat="1" ht="18" customHeight="1">
      <c r="C1" s="33" t="s">
        <v>70</v>
      </c>
    </row>
    <row r="2" s="34" customFormat="1" ht="18" customHeight="1">
      <c r="C2" s="33" t="s">
        <v>91</v>
      </c>
    </row>
    <row r="3" spans="3:59" s="34" customFormat="1" ht="18" customHeight="1" thickBot="1">
      <c r="C3" s="33" t="s">
        <v>288</v>
      </c>
      <c r="BG3" s="104" t="s">
        <v>343</v>
      </c>
    </row>
    <row r="4" spans="2:59" s="34" customFormat="1" ht="18" customHeight="1">
      <c r="B4" s="26" t="s">
        <v>0</v>
      </c>
      <c r="C4" s="155" t="s">
        <v>287</v>
      </c>
      <c r="D4" s="155" t="s">
        <v>286</v>
      </c>
      <c r="E4" s="157" t="s">
        <v>285</v>
      </c>
      <c r="F4" s="103"/>
      <c r="G4" s="158" t="s">
        <v>284</v>
      </c>
      <c r="H4" s="155" t="s">
        <v>232</v>
      </c>
      <c r="I4" s="158" t="s">
        <v>283</v>
      </c>
      <c r="J4" s="158" t="s">
        <v>282</v>
      </c>
      <c r="K4" s="158" t="s">
        <v>281</v>
      </c>
      <c r="L4" s="158" t="s">
        <v>280</v>
      </c>
      <c r="M4" s="155" t="s">
        <v>232</v>
      </c>
      <c r="N4" s="155" t="s">
        <v>279</v>
      </c>
      <c r="O4" s="158" t="s">
        <v>278</v>
      </c>
      <c r="P4" s="158" t="s">
        <v>277</v>
      </c>
      <c r="Q4" s="158" t="s">
        <v>276</v>
      </c>
      <c r="R4" s="155" t="s">
        <v>232</v>
      </c>
      <c r="S4" s="158" t="s">
        <v>275</v>
      </c>
      <c r="T4" s="158" t="s">
        <v>274</v>
      </c>
      <c r="U4" s="153" t="s">
        <v>273</v>
      </c>
      <c r="V4" s="154"/>
      <c r="W4" s="155" t="s">
        <v>232</v>
      </c>
      <c r="X4" s="155" t="s">
        <v>272</v>
      </c>
      <c r="Y4" s="158" t="s">
        <v>271</v>
      </c>
      <c r="Z4" s="155" t="s">
        <v>270</v>
      </c>
      <c r="AA4" s="158" t="s">
        <v>269</v>
      </c>
      <c r="AB4" s="158" t="s">
        <v>268</v>
      </c>
      <c r="AC4" s="158" t="s">
        <v>267</v>
      </c>
      <c r="AD4" s="158" t="s">
        <v>266</v>
      </c>
      <c r="AE4" s="158" t="s">
        <v>265</v>
      </c>
      <c r="AF4" s="158" t="s">
        <v>264</v>
      </c>
      <c r="AG4" s="158" t="s">
        <v>263</v>
      </c>
      <c r="AH4" s="155" t="s">
        <v>232</v>
      </c>
      <c r="AI4" s="158" t="s">
        <v>262</v>
      </c>
      <c r="AJ4" s="158" t="s">
        <v>261</v>
      </c>
      <c r="AK4" s="153" t="s">
        <v>260</v>
      </c>
      <c r="AL4" s="154"/>
      <c r="AM4" s="158" t="s">
        <v>259</v>
      </c>
      <c r="AN4" s="20" t="s">
        <v>258</v>
      </c>
      <c r="AO4" s="20" t="s">
        <v>257</v>
      </c>
      <c r="AP4" s="155" t="s">
        <v>232</v>
      </c>
      <c r="AQ4" s="158" t="s">
        <v>256</v>
      </c>
      <c r="AR4" s="158" t="s">
        <v>255</v>
      </c>
      <c r="AS4" s="155" t="s">
        <v>254</v>
      </c>
      <c r="AT4" s="163" t="s">
        <v>253</v>
      </c>
      <c r="AU4" s="57" t="s">
        <v>252</v>
      </c>
      <c r="AV4" s="20" t="s">
        <v>251</v>
      </c>
      <c r="AW4" s="102"/>
      <c r="AX4" s="20" t="s">
        <v>250</v>
      </c>
      <c r="AY4" s="160" t="s">
        <v>249</v>
      </c>
      <c r="AZ4" s="159" t="s">
        <v>248</v>
      </c>
      <c r="BA4" s="159"/>
      <c r="BB4" s="154"/>
      <c r="BC4" s="19" t="s">
        <v>247</v>
      </c>
      <c r="BD4" s="153" t="s">
        <v>246</v>
      </c>
      <c r="BE4" s="154"/>
      <c r="BF4" s="20" t="s">
        <v>245</v>
      </c>
      <c r="BG4" s="101" t="s">
        <v>244</v>
      </c>
    </row>
    <row r="5" spans="2:59" s="34" customFormat="1" ht="18" customHeight="1">
      <c r="B5" s="100"/>
      <c r="C5" s="156"/>
      <c r="D5" s="156"/>
      <c r="E5" s="156"/>
      <c r="F5" s="151" t="s">
        <v>243</v>
      </c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1" t="s">
        <v>242</v>
      </c>
      <c r="V5" s="151" t="s">
        <v>241</v>
      </c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1" t="s">
        <v>240</v>
      </c>
      <c r="AL5" s="151" t="s">
        <v>239</v>
      </c>
      <c r="AM5" s="156"/>
      <c r="AN5" s="21" t="s">
        <v>238</v>
      </c>
      <c r="AO5" s="21" t="s">
        <v>237</v>
      </c>
      <c r="AP5" s="156"/>
      <c r="AQ5" s="156"/>
      <c r="AR5" s="156"/>
      <c r="AS5" s="156"/>
      <c r="AT5" s="164"/>
      <c r="AU5" s="21" t="s">
        <v>233</v>
      </c>
      <c r="AV5" s="21" t="s">
        <v>236</v>
      </c>
      <c r="AW5" s="99"/>
      <c r="AX5" s="98" t="s">
        <v>235</v>
      </c>
      <c r="AY5" s="161"/>
      <c r="AZ5" s="22" t="s">
        <v>234</v>
      </c>
      <c r="BA5" s="22" t="s">
        <v>233</v>
      </c>
      <c r="BB5" s="22" t="s">
        <v>232</v>
      </c>
      <c r="BC5" s="21" t="s">
        <v>231</v>
      </c>
      <c r="BD5" s="21" t="s">
        <v>230</v>
      </c>
      <c r="BE5" s="21" t="s">
        <v>229</v>
      </c>
      <c r="BF5" s="21" t="s">
        <v>228</v>
      </c>
      <c r="BG5" s="97" t="s">
        <v>227</v>
      </c>
    </row>
    <row r="6" spans="2:59" s="34" customFormat="1" ht="34.5" customHeight="1" thickBot="1">
      <c r="B6" s="96" t="s">
        <v>6</v>
      </c>
      <c r="C6" s="93" t="s">
        <v>226</v>
      </c>
      <c r="D6" s="93" t="s">
        <v>225</v>
      </c>
      <c r="E6" s="93"/>
      <c r="F6" s="152"/>
      <c r="G6" s="93"/>
      <c r="H6" s="93"/>
      <c r="I6" s="93" t="s">
        <v>224</v>
      </c>
      <c r="J6" s="93"/>
      <c r="K6" s="93"/>
      <c r="L6" s="93"/>
      <c r="M6" s="93"/>
      <c r="N6" s="93" t="s">
        <v>223</v>
      </c>
      <c r="O6" s="93" t="s">
        <v>222</v>
      </c>
      <c r="P6" s="93"/>
      <c r="Q6" s="93"/>
      <c r="R6" s="93"/>
      <c r="S6" s="93" t="s">
        <v>221</v>
      </c>
      <c r="T6" s="93"/>
      <c r="U6" s="162"/>
      <c r="V6" s="162"/>
      <c r="W6" s="92"/>
      <c r="X6" s="93" t="s">
        <v>220</v>
      </c>
      <c r="Y6" s="93" t="s">
        <v>219</v>
      </c>
      <c r="Z6" s="93"/>
      <c r="AA6" s="93"/>
      <c r="AB6" s="93"/>
      <c r="AC6" s="93"/>
      <c r="AD6" s="93"/>
      <c r="AE6" s="93"/>
      <c r="AF6" s="93"/>
      <c r="AG6" s="93"/>
      <c r="AH6" s="93"/>
      <c r="AI6" s="93" t="s">
        <v>218</v>
      </c>
      <c r="AJ6" s="93"/>
      <c r="AK6" s="152"/>
      <c r="AL6" s="162"/>
      <c r="AM6" s="93" t="s">
        <v>217</v>
      </c>
      <c r="AN6" s="92" t="s">
        <v>216</v>
      </c>
      <c r="AO6" s="92" t="s">
        <v>215</v>
      </c>
      <c r="AP6" s="92"/>
      <c r="AQ6" s="93" t="s">
        <v>214</v>
      </c>
      <c r="AR6" s="93" t="s">
        <v>213</v>
      </c>
      <c r="AS6" s="93" t="s">
        <v>212</v>
      </c>
      <c r="AT6" s="93" t="s">
        <v>211</v>
      </c>
      <c r="AU6" s="92"/>
      <c r="AV6" s="93" t="s">
        <v>210</v>
      </c>
      <c r="AW6" s="95"/>
      <c r="AX6" s="94" t="s">
        <v>209</v>
      </c>
      <c r="AY6" s="92"/>
      <c r="AZ6" s="92" t="s">
        <v>208</v>
      </c>
      <c r="BA6" s="92"/>
      <c r="BB6" s="92"/>
      <c r="BC6" s="93" t="s">
        <v>207</v>
      </c>
      <c r="BD6" s="92"/>
      <c r="BE6" s="92"/>
      <c r="BF6" s="92" t="s">
        <v>206</v>
      </c>
      <c r="BG6" s="91"/>
    </row>
    <row r="7" spans="1:59" s="85" customFormat="1" ht="34.5" customHeight="1" hidden="1">
      <c r="A7" s="90"/>
      <c r="B7" s="89"/>
      <c r="C7" s="87" t="s">
        <v>205</v>
      </c>
      <c r="D7" s="87" t="s">
        <v>204</v>
      </c>
      <c r="E7" s="87" t="s">
        <v>203</v>
      </c>
      <c r="F7" s="87" t="s">
        <v>202</v>
      </c>
      <c r="G7" s="87" t="s">
        <v>201</v>
      </c>
      <c r="H7" s="87" t="s">
        <v>200</v>
      </c>
      <c r="I7" s="87" t="s">
        <v>199</v>
      </c>
      <c r="J7" s="87" t="s">
        <v>198</v>
      </c>
      <c r="K7" s="87" t="s">
        <v>197</v>
      </c>
      <c r="L7" s="87" t="s">
        <v>196</v>
      </c>
      <c r="M7" s="87" t="s">
        <v>195</v>
      </c>
      <c r="N7" s="87" t="s">
        <v>194</v>
      </c>
      <c r="O7" s="87" t="s">
        <v>193</v>
      </c>
      <c r="P7" s="87" t="s">
        <v>192</v>
      </c>
      <c r="Q7" s="87" t="s">
        <v>191</v>
      </c>
      <c r="R7" s="87" t="s">
        <v>190</v>
      </c>
      <c r="S7" s="87" t="s">
        <v>189</v>
      </c>
      <c r="T7" s="87" t="s">
        <v>188</v>
      </c>
      <c r="U7" s="87" t="s">
        <v>187</v>
      </c>
      <c r="V7" s="87" t="s">
        <v>186</v>
      </c>
      <c r="W7" s="87" t="s">
        <v>185</v>
      </c>
      <c r="X7" s="87" t="s">
        <v>184</v>
      </c>
      <c r="Y7" s="87" t="s">
        <v>183</v>
      </c>
      <c r="Z7" s="87" t="s">
        <v>182</v>
      </c>
      <c r="AA7" s="87" t="s">
        <v>181</v>
      </c>
      <c r="AB7" s="87" t="s">
        <v>180</v>
      </c>
      <c r="AC7" s="87" t="s">
        <v>179</v>
      </c>
      <c r="AD7" s="87" t="s">
        <v>178</v>
      </c>
      <c r="AE7" s="87" t="s">
        <v>177</v>
      </c>
      <c r="AF7" s="87" t="s">
        <v>176</v>
      </c>
      <c r="AG7" s="87" t="s">
        <v>175</v>
      </c>
      <c r="AH7" s="87" t="s">
        <v>174</v>
      </c>
      <c r="AI7" s="87" t="s">
        <v>173</v>
      </c>
      <c r="AJ7" s="87" t="s">
        <v>172</v>
      </c>
      <c r="AK7" s="87" t="s">
        <v>171</v>
      </c>
      <c r="AL7" s="87" t="s">
        <v>170</v>
      </c>
      <c r="AM7" s="87" t="s">
        <v>169</v>
      </c>
      <c r="AN7" s="87" t="s">
        <v>168</v>
      </c>
      <c r="AO7" s="87" t="s">
        <v>167</v>
      </c>
      <c r="AP7" s="87" t="s">
        <v>166</v>
      </c>
      <c r="AQ7" s="87" t="s">
        <v>165</v>
      </c>
      <c r="AR7" s="87" t="s">
        <v>164</v>
      </c>
      <c r="AS7" s="87" t="s">
        <v>163</v>
      </c>
      <c r="AT7" s="87" t="s">
        <v>162</v>
      </c>
      <c r="AU7" s="87" t="s">
        <v>161</v>
      </c>
      <c r="AV7" s="87" t="s">
        <v>160</v>
      </c>
      <c r="AW7" s="88"/>
      <c r="AX7" s="87" t="s">
        <v>159</v>
      </c>
      <c r="AY7" s="87" t="s">
        <v>158</v>
      </c>
      <c r="AZ7" s="87" t="s">
        <v>157</v>
      </c>
      <c r="BA7" s="87" t="s">
        <v>156</v>
      </c>
      <c r="BB7" s="87" t="s">
        <v>155</v>
      </c>
      <c r="BC7" s="87" t="s">
        <v>154</v>
      </c>
      <c r="BD7" s="87" t="s">
        <v>153</v>
      </c>
      <c r="BE7" s="87" t="s">
        <v>152</v>
      </c>
      <c r="BF7" s="87"/>
      <c r="BG7" s="86"/>
    </row>
    <row r="8" spans="1:59" s="85" customFormat="1" ht="34.5" customHeight="1" hidden="1">
      <c r="A8" s="90"/>
      <c r="B8" s="89"/>
      <c r="C8" s="87" t="str">
        <f aca="true" t="shared" si="0" ref="C8:AV8">IF(C7=C9,"○","×")</f>
        <v>○</v>
      </c>
      <c r="D8" s="87" t="str">
        <f t="shared" si="0"/>
        <v>○</v>
      </c>
      <c r="E8" s="87" t="str">
        <f t="shared" si="0"/>
        <v>○</v>
      </c>
      <c r="F8" s="87" t="str">
        <f t="shared" si="0"/>
        <v>○</v>
      </c>
      <c r="G8" s="87" t="str">
        <f t="shared" si="0"/>
        <v>○</v>
      </c>
      <c r="H8" s="87" t="str">
        <f t="shared" si="0"/>
        <v>○</v>
      </c>
      <c r="I8" s="87" t="str">
        <f t="shared" si="0"/>
        <v>○</v>
      </c>
      <c r="J8" s="87" t="str">
        <f t="shared" si="0"/>
        <v>○</v>
      </c>
      <c r="K8" s="87" t="str">
        <f t="shared" si="0"/>
        <v>○</v>
      </c>
      <c r="L8" s="87" t="str">
        <f t="shared" si="0"/>
        <v>○</v>
      </c>
      <c r="M8" s="87" t="str">
        <f t="shared" si="0"/>
        <v>○</v>
      </c>
      <c r="N8" s="87" t="str">
        <f t="shared" si="0"/>
        <v>○</v>
      </c>
      <c r="O8" s="87" t="str">
        <f t="shared" si="0"/>
        <v>○</v>
      </c>
      <c r="P8" s="87" t="str">
        <f t="shared" si="0"/>
        <v>○</v>
      </c>
      <c r="Q8" s="87" t="str">
        <f t="shared" si="0"/>
        <v>○</v>
      </c>
      <c r="R8" s="87" t="str">
        <f t="shared" si="0"/>
        <v>○</v>
      </c>
      <c r="S8" s="87" t="str">
        <f t="shared" si="0"/>
        <v>○</v>
      </c>
      <c r="T8" s="87" t="str">
        <f t="shared" si="0"/>
        <v>○</v>
      </c>
      <c r="U8" s="87" t="str">
        <f t="shared" si="0"/>
        <v>○</v>
      </c>
      <c r="V8" s="87" t="str">
        <f t="shared" si="0"/>
        <v>○</v>
      </c>
      <c r="W8" s="87" t="str">
        <f t="shared" si="0"/>
        <v>○</v>
      </c>
      <c r="X8" s="87" t="str">
        <f t="shared" si="0"/>
        <v>○</v>
      </c>
      <c r="Y8" s="87" t="str">
        <f t="shared" si="0"/>
        <v>○</v>
      </c>
      <c r="Z8" s="87" t="str">
        <f t="shared" si="0"/>
        <v>○</v>
      </c>
      <c r="AA8" s="87" t="str">
        <f t="shared" si="0"/>
        <v>○</v>
      </c>
      <c r="AB8" s="87" t="str">
        <f t="shared" si="0"/>
        <v>○</v>
      </c>
      <c r="AC8" s="87" t="str">
        <f t="shared" si="0"/>
        <v>○</v>
      </c>
      <c r="AD8" s="87" t="str">
        <f t="shared" si="0"/>
        <v>○</v>
      </c>
      <c r="AE8" s="87" t="str">
        <f t="shared" si="0"/>
        <v>○</v>
      </c>
      <c r="AF8" s="87" t="str">
        <f t="shared" si="0"/>
        <v>○</v>
      </c>
      <c r="AG8" s="87" t="str">
        <f t="shared" si="0"/>
        <v>○</v>
      </c>
      <c r="AH8" s="87" t="str">
        <f t="shared" si="0"/>
        <v>○</v>
      </c>
      <c r="AI8" s="87" t="str">
        <f t="shared" si="0"/>
        <v>○</v>
      </c>
      <c r="AJ8" s="87" t="str">
        <f t="shared" si="0"/>
        <v>○</v>
      </c>
      <c r="AK8" s="87" t="str">
        <f t="shared" si="0"/>
        <v>○</v>
      </c>
      <c r="AL8" s="87" t="str">
        <f t="shared" si="0"/>
        <v>○</v>
      </c>
      <c r="AM8" s="87" t="str">
        <f t="shared" si="0"/>
        <v>○</v>
      </c>
      <c r="AN8" s="87" t="str">
        <f t="shared" si="0"/>
        <v>○</v>
      </c>
      <c r="AO8" s="87" t="str">
        <f t="shared" si="0"/>
        <v>○</v>
      </c>
      <c r="AP8" s="87" t="str">
        <f t="shared" si="0"/>
        <v>○</v>
      </c>
      <c r="AQ8" s="87" t="str">
        <f t="shared" si="0"/>
        <v>○</v>
      </c>
      <c r="AR8" s="87" t="str">
        <f t="shared" si="0"/>
        <v>○</v>
      </c>
      <c r="AS8" s="87" t="str">
        <f t="shared" si="0"/>
        <v>○</v>
      </c>
      <c r="AT8" s="87" t="str">
        <f t="shared" si="0"/>
        <v>○</v>
      </c>
      <c r="AU8" s="87" t="str">
        <f t="shared" si="0"/>
        <v>○</v>
      </c>
      <c r="AV8" s="87" t="str">
        <f t="shared" si="0"/>
        <v>○</v>
      </c>
      <c r="AW8" s="88"/>
      <c r="AX8" s="87" t="str">
        <f aca="true" t="shared" si="1" ref="AX8:BE8">IF(AX7=AX9,"○","×")</f>
        <v>○</v>
      </c>
      <c r="AY8" s="87" t="str">
        <f t="shared" si="1"/>
        <v>○</v>
      </c>
      <c r="AZ8" s="87" t="str">
        <f t="shared" si="1"/>
        <v>○</v>
      </c>
      <c r="BA8" s="87" t="str">
        <f t="shared" si="1"/>
        <v>○</v>
      </c>
      <c r="BB8" s="87" t="str">
        <f t="shared" si="1"/>
        <v>○</v>
      </c>
      <c r="BC8" s="87" t="str">
        <f t="shared" si="1"/>
        <v>○</v>
      </c>
      <c r="BD8" s="87" t="str">
        <f t="shared" si="1"/>
        <v>○</v>
      </c>
      <c r="BE8" s="87" t="str">
        <f t="shared" si="1"/>
        <v>○</v>
      </c>
      <c r="BF8" s="87"/>
      <c r="BG8" s="86"/>
    </row>
    <row r="9" spans="1:59" ht="34.5" customHeight="1" hidden="1" thickBot="1">
      <c r="A9" s="84" t="s">
        <v>151</v>
      </c>
      <c r="B9" s="83" t="s">
        <v>150</v>
      </c>
      <c r="C9" s="82" t="s">
        <v>149</v>
      </c>
      <c r="D9" s="82" t="s">
        <v>148</v>
      </c>
      <c r="E9" s="82" t="s">
        <v>147</v>
      </c>
      <c r="F9" s="82" t="s">
        <v>146</v>
      </c>
      <c r="G9" s="82" t="s">
        <v>145</v>
      </c>
      <c r="H9" s="82" t="s">
        <v>144</v>
      </c>
      <c r="I9" s="82" t="s">
        <v>143</v>
      </c>
      <c r="J9" s="82" t="s">
        <v>142</v>
      </c>
      <c r="K9" s="82" t="s">
        <v>141</v>
      </c>
      <c r="L9" s="82" t="s">
        <v>140</v>
      </c>
      <c r="M9" s="82" t="s">
        <v>139</v>
      </c>
      <c r="N9" s="82" t="s">
        <v>138</v>
      </c>
      <c r="O9" s="82" t="s">
        <v>137</v>
      </c>
      <c r="P9" s="82" t="s">
        <v>136</v>
      </c>
      <c r="Q9" s="82" t="s">
        <v>135</v>
      </c>
      <c r="R9" s="82" t="s">
        <v>134</v>
      </c>
      <c r="S9" s="82" t="s">
        <v>133</v>
      </c>
      <c r="T9" s="82" t="s">
        <v>132</v>
      </c>
      <c r="U9" s="82" t="s">
        <v>131</v>
      </c>
      <c r="V9" s="82" t="s">
        <v>130</v>
      </c>
      <c r="W9" s="82" t="s">
        <v>129</v>
      </c>
      <c r="X9" s="82" t="s">
        <v>128</v>
      </c>
      <c r="Y9" s="82" t="s">
        <v>127</v>
      </c>
      <c r="Z9" s="82" t="s">
        <v>126</v>
      </c>
      <c r="AA9" s="82" t="s">
        <v>125</v>
      </c>
      <c r="AB9" s="82" t="s">
        <v>124</v>
      </c>
      <c r="AC9" s="82" t="s">
        <v>123</v>
      </c>
      <c r="AD9" s="82" t="s">
        <v>122</v>
      </c>
      <c r="AE9" s="82" t="s">
        <v>121</v>
      </c>
      <c r="AF9" s="82" t="s">
        <v>120</v>
      </c>
      <c r="AG9" s="82" t="s">
        <v>119</v>
      </c>
      <c r="AH9" s="82" t="s">
        <v>118</v>
      </c>
      <c r="AI9" s="82" t="s">
        <v>117</v>
      </c>
      <c r="AJ9" s="82" t="s">
        <v>116</v>
      </c>
      <c r="AK9" s="82" t="s">
        <v>115</v>
      </c>
      <c r="AL9" s="82" t="s">
        <v>114</v>
      </c>
      <c r="AM9" s="82" t="s">
        <v>113</v>
      </c>
      <c r="AN9" s="82" t="s">
        <v>112</v>
      </c>
      <c r="AO9" s="82" t="s">
        <v>111</v>
      </c>
      <c r="AP9" s="82" t="s">
        <v>110</v>
      </c>
      <c r="AQ9" s="82" t="s">
        <v>109</v>
      </c>
      <c r="AR9" s="82" t="s">
        <v>108</v>
      </c>
      <c r="AS9" s="82" t="s">
        <v>107</v>
      </c>
      <c r="AT9" s="82" t="s">
        <v>106</v>
      </c>
      <c r="AU9" s="82" t="s">
        <v>105</v>
      </c>
      <c r="AV9" s="82" t="s">
        <v>104</v>
      </c>
      <c r="AW9" s="82"/>
      <c r="AX9" s="82" t="s">
        <v>103</v>
      </c>
      <c r="AY9" s="82" t="s">
        <v>102</v>
      </c>
      <c r="AZ9" s="82" t="s">
        <v>101</v>
      </c>
      <c r="BA9" s="82" t="s">
        <v>100</v>
      </c>
      <c r="BB9" s="82" t="s">
        <v>99</v>
      </c>
      <c r="BC9" s="82" t="s">
        <v>98</v>
      </c>
      <c r="BD9" s="82" t="s">
        <v>97</v>
      </c>
      <c r="BE9" s="82" t="s">
        <v>96</v>
      </c>
      <c r="BF9" s="82"/>
      <c r="BG9" s="81"/>
    </row>
    <row r="10" spans="1:59" s="61" customFormat="1" ht="30" customHeight="1">
      <c r="A10" s="67" t="s">
        <v>9</v>
      </c>
      <c r="B10" s="80" t="s">
        <v>10</v>
      </c>
      <c r="C10" s="78">
        <v>607687</v>
      </c>
      <c r="D10" s="77">
        <v>439423</v>
      </c>
      <c r="E10" s="77">
        <v>326757</v>
      </c>
      <c r="F10" s="77">
        <v>32108</v>
      </c>
      <c r="G10" s="77">
        <v>0</v>
      </c>
      <c r="H10" s="77">
        <v>112666</v>
      </c>
      <c r="I10" s="77">
        <v>168264</v>
      </c>
      <c r="J10" s="77">
        <v>0</v>
      </c>
      <c r="K10" s="77">
        <v>949</v>
      </c>
      <c r="L10" s="77">
        <v>140046</v>
      </c>
      <c r="M10" s="77">
        <v>27269</v>
      </c>
      <c r="N10" s="78">
        <f aca="true" t="shared" si="2" ref="N10:N15">O10+S10</f>
        <v>526570</v>
      </c>
      <c r="O10" s="77">
        <v>425686</v>
      </c>
      <c r="P10" s="77">
        <v>87301</v>
      </c>
      <c r="Q10" s="77">
        <v>0</v>
      </c>
      <c r="R10" s="77">
        <v>338385</v>
      </c>
      <c r="S10" s="77">
        <v>100884</v>
      </c>
      <c r="T10" s="78">
        <f aca="true" t="shared" si="3" ref="T10:T15">U10+V10</f>
        <v>80880</v>
      </c>
      <c r="U10" s="77">
        <v>80880</v>
      </c>
      <c r="V10" s="77">
        <v>0</v>
      </c>
      <c r="W10" s="77">
        <v>20004</v>
      </c>
      <c r="X10" s="78">
        <f aca="true" t="shared" si="4" ref="X10:X15">C10-N10</f>
        <v>81117</v>
      </c>
      <c r="Y10" s="77">
        <v>227437</v>
      </c>
      <c r="Z10" s="77">
        <v>0</v>
      </c>
      <c r="AA10" s="77">
        <v>0</v>
      </c>
      <c r="AB10" s="77">
        <v>225028</v>
      </c>
      <c r="AC10" s="77">
        <v>0</v>
      </c>
      <c r="AD10" s="77">
        <v>0</v>
      </c>
      <c r="AE10" s="77">
        <v>0</v>
      </c>
      <c r="AF10" s="77">
        <v>2409</v>
      </c>
      <c r="AG10" s="77">
        <v>0</v>
      </c>
      <c r="AH10" s="77">
        <v>0</v>
      </c>
      <c r="AI10" s="77">
        <v>340388</v>
      </c>
      <c r="AJ10" s="77">
        <v>0</v>
      </c>
      <c r="AK10" s="77">
        <v>0</v>
      </c>
      <c r="AL10" s="77">
        <v>0</v>
      </c>
      <c r="AM10" s="77">
        <v>340388</v>
      </c>
      <c r="AN10" s="77">
        <v>0</v>
      </c>
      <c r="AO10" s="77">
        <v>0</v>
      </c>
      <c r="AP10" s="77">
        <v>0</v>
      </c>
      <c r="AQ10" s="78">
        <f aca="true" t="shared" si="5" ref="AQ10:AQ15">Y10-AI10</f>
        <v>-112951</v>
      </c>
      <c r="AR10" s="78">
        <f aca="true" t="shared" si="6" ref="AR10:AR15">X10+AQ10</f>
        <v>-31834</v>
      </c>
      <c r="AS10" s="77">
        <v>0</v>
      </c>
      <c r="AT10" s="77">
        <v>329834</v>
      </c>
      <c r="AU10" s="77">
        <v>0</v>
      </c>
      <c r="AV10" s="77">
        <v>0</v>
      </c>
      <c r="AW10" s="79"/>
      <c r="AX10" s="78">
        <f aca="true" t="shared" si="7" ref="AX10:AX15">AR10-AS10+AT10-AV10</f>
        <v>298000</v>
      </c>
      <c r="AY10" s="78">
        <f aca="true" t="shared" si="8" ref="AY10:AY15">AZ10+BA10+BB10</f>
        <v>0</v>
      </c>
      <c r="AZ10" s="77">
        <v>0</v>
      </c>
      <c r="BA10" s="77">
        <v>0</v>
      </c>
      <c r="BB10" s="77">
        <v>0</v>
      </c>
      <c r="BC10" s="77">
        <v>0</v>
      </c>
      <c r="BD10" s="77">
        <v>298000</v>
      </c>
      <c r="BE10" s="77">
        <v>0</v>
      </c>
      <c r="BF10" s="76">
        <f aca="true" t="shared" si="9" ref="BF10:BF16">IF(C10&gt;0,C10/(N10+AM10)*100,0)</f>
        <v>70.09416834494866</v>
      </c>
      <c r="BG10" s="75">
        <f aca="true" t="shared" si="10" ref="BG10:BG16">IF(BE10&gt;0,BE10/(D10-G10)*100,0)</f>
        <v>0</v>
      </c>
    </row>
    <row r="11" spans="1:59" s="61" customFormat="1" ht="30" customHeight="1">
      <c r="A11" s="67" t="s">
        <v>9</v>
      </c>
      <c r="B11" s="11" t="s">
        <v>11</v>
      </c>
      <c r="C11" s="71">
        <v>143703</v>
      </c>
      <c r="D11" s="74">
        <v>83887</v>
      </c>
      <c r="E11" s="74">
        <v>83887</v>
      </c>
      <c r="F11" s="74">
        <v>31658</v>
      </c>
      <c r="G11" s="74">
        <v>0</v>
      </c>
      <c r="H11" s="74">
        <v>0</v>
      </c>
      <c r="I11" s="74">
        <v>59816</v>
      </c>
      <c r="J11" s="74">
        <v>0</v>
      </c>
      <c r="K11" s="74">
        <v>0</v>
      </c>
      <c r="L11" s="74">
        <v>33673</v>
      </c>
      <c r="M11" s="74">
        <v>26143</v>
      </c>
      <c r="N11" s="71">
        <f t="shared" si="2"/>
        <v>141369</v>
      </c>
      <c r="O11" s="74">
        <v>110169</v>
      </c>
      <c r="P11" s="74">
        <v>47650</v>
      </c>
      <c r="Q11" s="74">
        <v>0</v>
      </c>
      <c r="R11" s="74">
        <v>62519</v>
      </c>
      <c r="S11" s="74">
        <v>31200</v>
      </c>
      <c r="T11" s="71">
        <f t="shared" si="3"/>
        <v>2276</v>
      </c>
      <c r="U11" s="74">
        <v>2276</v>
      </c>
      <c r="V11" s="74">
        <v>0</v>
      </c>
      <c r="W11" s="74">
        <v>28924</v>
      </c>
      <c r="X11" s="71">
        <f t="shared" si="4"/>
        <v>2334</v>
      </c>
      <c r="Y11" s="74">
        <v>3694</v>
      </c>
      <c r="Z11" s="74">
        <v>0</v>
      </c>
      <c r="AA11" s="74">
        <v>0</v>
      </c>
      <c r="AB11" s="74">
        <v>3694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7388</v>
      </c>
      <c r="AJ11" s="74">
        <v>0</v>
      </c>
      <c r="AK11" s="74">
        <v>0</v>
      </c>
      <c r="AL11" s="74">
        <v>0</v>
      </c>
      <c r="AM11" s="74">
        <v>7388</v>
      </c>
      <c r="AN11" s="74">
        <v>0</v>
      </c>
      <c r="AO11" s="74">
        <v>0</v>
      </c>
      <c r="AP11" s="74">
        <v>0</v>
      </c>
      <c r="AQ11" s="71">
        <f t="shared" si="5"/>
        <v>-3694</v>
      </c>
      <c r="AR11" s="71">
        <f t="shared" si="6"/>
        <v>-1360</v>
      </c>
      <c r="AS11" s="74">
        <v>0</v>
      </c>
      <c r="AT11" s="74">
        <v>85084</v>
      </c>
      <c r="AU11" s="74">
        <v>0</v>
      </c>
      <c r="AV11" s="74">
        <v>0</v>
      </c>
      <c r="AW11" s="72"/>
      <c r="AX11" s="71">
        <f t="shared" si="7"/>
        <v>83724</v>
      </c>
      <c r="AY11" s="71">
        <f t="shared" si="8"/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83724</v>
      </c>
      <c r="BE11" s="74">
        <v>0</v>
      </c>
      <c r="BF11" s="69">
        <f t="shared" si="9"/>
        <v>96.60251282292597</v>
      </c>
      <c r="BG11" s="68">
        <f t="shared" si="10"/>
        <v>0</v>
      </c>
    </row>
    <row r="12" spans="1:59" s="61" customFormat="1" ht="30" customHeight="1">
      <c r="A12" s="67" t="s">
        <v>9</v>
      </c>
      <c r="B12" s="11" t="s">
        <v>12</v>
      </c>
      <c r="C12" s="71">
        <v>32498</v>
      </c>
      <c r="D12" s="74">
        <v>19129</v>
      </c>
      <c r="E12" s="74">
        <v>19129</v>
      </c>
      <c r="F12" s="74">
        <v>4951</v>
      </c>
      <c r="G12" s="74">
        <v>0</v>
      </c>
      <c r="H12" s="74">
        <v>0</v>
      </c>
      <c r="I12" s="74">
        <v>13369</v>
      </c>
      <c r="J12" s="74">
        <v>0</v>
      </c>
      <c r="K12" s="74">
        <v>0</v>
      </c>
      <c r="L12" s="74">
        <v>10363</v>
      </c>
      <c r="M12" s="74">
        <v>3006</v>
      </c>
      <c r="N12" s="71">
        <f t="shared" si="2"/>
        <v>32498</v>
      </c>
      <c r="O12" s="74">
        <v>29662</v>
      </c>
      <c r="P12" s="74">
        <v>10023</v>
      </c>
      <c r="Q12" s="74">
        <v>0</v>
      </c>
      <c r="R12" s="74">
        <v>19639</v>
      </c>
      <c r="S12" s="74">
        <v>2836</v>
      </c>
      <c r="T12" s="71">
        <f t="shared" si="3"/>
        <v>2836</v>
      </c>
      <c r="U12" s="74">
        <v>2836</v>
      </c>
      <c r="V12" s="74">
        <v>0</v>
      </c>
      <c r="W12" s="74">
        <v>0</v>
      </c>
      <c r="X12" s="71">
        <f t="shared" si="4"/>
        <v>0</v>
      </c>
      <c r="Y12" s="74">
        <v>24343</v>
      </c>
      <c r="Z12" s="74">
        <v>0</v>
      </c>
      <c r="AA12" s="74">
        <v>0</v>
      </c>
      <c r="AB12" s="74">
        <v>24343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24343</v>
      </c>
      <c r="AJ12" s="74">
        <v>1386</v>
      </c>
      <c r="AK12" s="74">
        <v>0</v>
      </c>
      <c r="AL12" s="74">
        <v>0</v>
      </c>
      <c r="AM12" s="74">
        <v>22957</v>
      </c>
      <c r="AN12" s="74">
        <v>0</v>
      </c>
      <c r="AO12" s="74">
        <v>0</v>
      </c>
      <c r="AP12" s="74">
        <v>0</v>
      </c>
      <c r="AQ12" s="71">
        <f t="shared" si="5"/>
        <v>0</v>
      </c>
      <c r="AR12" s="71">
        <f t="shared" si="6"/>
        <v>0</v>
      </c>
      <c r="AS12" s="74">
        <v>0</v>
      </c>
      <c r="AT12" s="74">
        <v>0</v>
      </c>
      <c r="AU12" s="74">
        <v>0</v>
      </c>
      <c r="AV12" s="74">
        <v>0</v>
      </c>
      <c r="AW12" s="72"/>
      <c r="AX12" s="71">
        <f t="shared" si="7"/>
        <v>0</v>
      </c>
      <c r="AY12" s="71">
        <f t="shared" si="8"/>
        <v>0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69">
        <f t="shared" si="9"/>
        <v>58.60247047155352</v>
      </c>
      <c r="BG12" s="68">
        <f t="shared" si="10"/>
        <v>0</v>
      </c>
    </row>
    <row r="13" spans="1:59" s="61" customFormat="1" ht="30" customHeight="1">
      <c r="A13" s="67" t="s">
        <v>9</v>
      </c>
      <c r="B13" s="11" t="s">
        <v>13</v>
      </c>
      <c r="C13" s="71">
        <v>217453</v>
      </c>
      <c r="D13" s="74">
        <v>135191</v>
      </c>
      <c r="E13" s="74">
        <v>100443</v>
      </c>
      <c r="F13" s="74">
        <v>11464</v>
      </c>
      <c r="G13" s="74">
        <v>0</v>
      </c>
      <c r="H13" s="74">
        <v>34748</v>
      </c>
      <c r="I13" s="74">
        <v>82262</v>
      </c>
      <c r="J13" s="74">
        <v>0</v>
      </c>
      <c r="K13" s="74">
        <v>0</v>
      </c>
      <c r="L13" s="74">
        <v>81659</v>
      </c>
      <c r="M13" s="74">
        <v>603</v>
      </c>
      <c r="N13" s="71">
        <f t="shared" si="2"/>
        <v>151511</v>
      </c>
      <c r="O13" s="74">
        <v>94232</v>
      </c>
      <c r="P13" s="74">
        <v>13322</v>
      </c>
      <c r="Q13" s="74">
        <v>0</v>
      </c>
      <c r="R13" s="74">
        <v>80910</v>
      </c>
      <c r="S13" s="74">
        <v>57279</v>
      </c>
      <c r="T13" s="71">
        <f t="shared" si="3"/>
        <v>53390</v>
      </c>
      <c r="U13" s="74">
        <v>53228</v>
      </c>
      <c r="V13" s="74">
        <v>162</v>
      </c>
      <c r="W13" s="74">
        <v>3889</v>
      </c>
      <c r="X13" s="71">
        <f t="shared" si="4"/>
        <v>65942</v>
      </c>
      <c r="Y13" s="74">
        <v>1306341</v>
      </c>
      <c r="Z13" s="74">
        <v>0</v>
      </c>
      <c r="AA13" s="74">
        <v>0</v>
      </c>
      <c r="AB13" s="74">
        <v>1306341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178156</v>
      </c>
      <c r="AJ13" s="74">
        <v>105</v>
      </c>
      <c r="AK13" s="74">
        <v>0</v>
      </c>
      <c r="AL13" s="74">
        <v>0</v>
      </c>
      <c r="AM13" s="74">
        <v>178051</v>
      </c>
      <c r="AN13" s="74">
        <v>0</v>
      </c>
      <c r="AO13" s="74">
        <v>0</v>
      </c>
      <c r="AP13" s="74">
        <v>0</v>
      </c>
      <c r="AQ13" s="71">
        <f t="shared" si="5"/>
        <v>1128185</v>
      </c>
      <c r="AR13" s="71">
        <f t="shared" si="6"/>
        <v>1194127</v>
      </c>
      <c r="AS13" s="74">
        <v>0</v>
      </c>
      <c r="AT13" s="74">
        <v>0</v>
      </c>
      <c r="AU13" s="74">
        <v>0</v>
      </c>
      <c r="AV13" s="74">
        <v>1403571</v>
      </c>
      <c r="AW13" s="72"/>
      <c r="AX13" s="71">
        <f t="shared" si="7"/>
        <v>-209444</v>
      </c>
      <c r="AY13" s="71">
        <f t="shared" si="8"/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209444</v>
      </c>
      <c r="BF13" s="69">
        <f t="shared" si="9"/>
        <v>65.98242515824033</v>
      </c>
      <c r="BG13" s="68">
        <f t="shared" si="10"/>
        <v>154.9245142058273</v>
      </c>
    </row>
    <row r="14" spans="1:59" s="61" customFormat="1" ht="30" customHeight="1">
      <c r="A14" s="67" t="s">
        <v>9</v>
      </c>
      <c r="B14" s="11" t="s">
        <v>74</v>
      </c>
      <c r="C14" s="71">
        <v>180691</v>
      </c>
      <c r="D14" s="74">
        <v>68552</v>
      </c>
      <c r="E14" s="74">
        <v>45329</v>
      </c>
      <c r="F14" s="74">
        <v>8975</v>
      </c>
      <c r="G14" s="74">
        <v>0</v>
      </c>
      <c r="H14" s="74">
        <v>23223</v>
      </c>
      <c r="I14" s="74">
        <v>112139</v>
      </c>
      <c r="J14" s="74">
        <v>0</v>
      </c>
      <c r="K14" s="74">
        <v>0</v>
      </c>
      <c r="L14" s="74">
        <v>112138</v>
      </c>
      <c r="M14" s="74">
        <v>1</v>
      </c>
      <c r="N14" s="71">
        <f t="shared" si="2"/>
        <v>180691</v>
      </c>
      <c r="O14" s="74">
        <v>124174</v>
      </c>
      <c r="P14" s="74">
        <v>34569</v>
      </c>
      <c r="Q14" s="74">
        <v>0</v>
      </c>
      <c r="R14" s="74">
        <v>89605</v>
      </c>
      <c r="S14" s="74">
        <v>56517</v>
      </c>
      <c r="T14" s="71">
        <f t="shared" si="3"/>
        <v>47781</v>
      </c>
      <c r="U14" s="74">
        <v>47781</v>
      </c>
      <c r="V14" s="74">
        <v>0</v>
      </c>
      <c r="W14" s="74">
        <v>8736</v>
      </c>
      <c r="X14" s="71">
        <f t="shared" si="4"/>
        <v>0</v>
      </c>
      <c r="Y14" s="74">
        <v>164350</v>
      </c>
      <c r="Z14" s="74">
        <v>0</v>
      </c>
      <c r="AA14" s="74">
        <v>0</v>
      </c>
      <c r="AB14" s="74">
        <v>164350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146605</v>
      </c>
      <c r="AJ14" s="74">
        <v>6923</v>
      </c>
      <c r="AK14" s="74">
        <v>0</v>
      </c>
      <c r="AL14" s="74">
        <v>0</v>
      </c>
      <c r="AM14" s="74">
        <v>137907</v>
      </c>
      <c r="AN14" s="74">
        <v>0</v>
      </c>
      <c r="AO14" s="74">
        <v>0</v>
      </c>
      <c r="AP14" s="74">
        <v>1775</v>
      </c>
      <c r="AQ14" s="71">
        <f t="shared" si="5"/>
        <v>17745</v>
      </c>
      <c r="AR14" s="71">
        <f t="shared" si="6"/>
        <v>17745</v>
      </c>
      <c r="AS14" s="74">
        <v>0</v>
      </c>
      <c r="AT14" s="74">
        <v>0</v>
      </c>
      <c r="AU14" s="74">
        <v>0</v>
      </c>
      <c r="AV14" s="74">
        <v>0</v>
      </c>
      <c r="AW14" s="72"/>
      <c r="AX14" s="71">
        <f t="shared" si="7"/>
        <v>17745</v>
      </c>
      <c r="AY14" s="71">
        <f t="shared" si="8"/>
        <v>0</v>
      </c>
      <c r="AZ14" s="74">
        <v>0</v>
      </c>
      <c r="BA14" s="74">
        <v>0</v>
      </c>
      <c r="BB14" s="74">
        <v>0</v>
      </c>
      <c r="BC14" s="74">
        <v>17745</v>
      </c>
      <c r="BD14" s="74">
        <v>0</v>
      </c>
      <c r="BE14" s="74">
        <v>0</v>
      </c>
      <c r="BF14" s="69">
        <f t="shared" si="9"/>
        <v>56.714417541855255</v>
      </c>
      <c r="BG14" s="68">
        <f t="shared" si="10"/>
        <v>0</v>
      </c>
    </row>
    <row r="15" spans="1:59" s="61" customFormat="1" ht="30" customHeight="1">
      <c r="A15" s="67" t="s">
        <v>9</v>
      </c>
      <c r="B15" s="11" t="s">
        <v>79</v>
      </c>
      <c r="C15" s="73">
        <v>9000</v>
      </c>
      <c r="D15" s="70">
        <v>1453</v>
      </c>
      <c r="E15" s="70">
        <v>1453</v>
      </c>
      <c r="F15" s="70">
        <v>0</v>
      </c>
      <c r="G15" s="70">
        <v>0</v>
      </c>
      <c r="H15" s="70">
        <v>0</v>
      </c>
      <c r="I15" s="70">
        <v>7547</v>
      </c>
      <c r="J15" s="70">
        <v>0</v>
      </c>
      <c r="K15" s="70">
        <v>0</v>
      </c>
      <c r="L15" s="70">
        <v>6463</v>
      </c>
      <c r="M15" s="70">
        <v>1084</v>
      </c>
      <c r="N15" s="73">
        <f t="shared" si="2"/>
        <v>8961</v>
      </c>
      <c r="O15" s="70">
        <v>7877</v>
      </c>
      <c r="P15" s="70">
        <v>0</v>
      </c>
      <c r="Q15" s="70">
        <v>0</v>
      </c>
      <c r="R15" s="70">
        <v>7877</v>
      </c>
      <c r="S15" s="70">
        <v>1084</v>
      </c>
      <c r="T15" s="73">
        <f t="shared" si="3"/>
        <v>0</v>
      </c>
      <c r="U15" s="70">
        <v>0</v>
      </c>
      <c r="V15" s="70">
        <v>0</v>
      </c>
      <c r="W15" s="70">
        <v>1084</v>
      </c>
      <c r="X15" s="73">
        <f t="shared" si="4"/>
        <v>39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3">
        <f t="shared" si="5"/>
        <v>0</v>
      </c>
      <c r="AR15" s="73">
        <f t="shared" si="6"/>
        <v>39</v>
      </c>
      <c r="AS15" s="70">
        <v>0</v>
      </c>
      <c r="AT15" s="70">
        <v>111</v>
      </c>
      <c r="AU15" s="70">
        <v>0</v>
      </c>
      <c r="AV15" s="70">
        <v>0</v>
      </c>
      <c r="AW15" s="72"/>
      <c r="AX15" s="71">
        <f t="shared" si="7"/>
        <v>150</v>
      </c>
      <c r="AY15" s="71">
        <f t="shared" si="8"/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150</v>
      </c>
      <c r="BE15" s="70">
        <v>0</v>
      </c>
      <c r="BF15" s="69">
        <f t="shared" si="9"/>
        <v>100.43521928356209</v>
      </c>
      <c r="BG15" s="68">
        <f t="shared" si="10"/>
        <v>0</v>
      </c>
    </row>
    <row r="16" spans="1:59" s="61" customFormat="1" ht="30" customHeight="1" thickBot="1">
      <c r="A16" s="67"/>
      <c r="B16" s="66" t="s">
        <v>95</v>
      </c>
      <c r="C16" s="64">
        <f aca="true" t="shared" si="11" ref="C16:AV16">SUM(C10:C15)</f>
        <v>1191032</v>
      </c>
      <c r="D16" s="64">
        <f t="shared" si="11"/>
        <v>747635</v>
      </c>
      <c r="E16" s="64">
        <f t="shared" si="11"/>
        <v>576998</v>
      </c>
      <c r="F16" s="64">
        <f t="shared" si="11"/>
        <v>89156</v>
      </c>
      <c r="G16" s="64">
        <f t="shared" si="11"/>
        <v>0</v>
      </c>
      <c r="H16" s="64">
        <f t="shared" si="11"/>
        <v>170637</v>
      </c>
      <c r="I16" s="64">
        <f t="shared" si="11"/>
        <v>443397</v>
      </c>
      <c r="J16" s="64">
        <f t="shared" si="11"/>
        <v>0</v>
      </c>
      <c r="K16" s="64">
        <f t="shared" si="11"/>
        <v>949</v>
      </c>
      <c r="L16" s="64">
        <f t="shared" si="11"/>
        <v>384342</v>
      </c>
      <c r="M16" s="64">
        <f t="shared" si="11"/>
        <v>58106</v>
      </c>
      <c r="N16" s="64">
        <f t="shared" si="11"/>
        <v>1041600</v>
      </c>
      <c r="O16" s="64">
        <f t="shared" si="11"/>
        <v>791800</v>
      </c>
      <c r="P16" s="64">
        <f t="shared" si="11"/>
        <v>192865</v>
      </c>
      <c r="Q16" s="64">
        <f t="shared" si="11"/>
        <v>0</v>
      </c>
      <c r="R16" s="64">
        <f t="shared" si="11"/>
        <v>598935</v>
      </c>
      <c r="S16" s="64">
        <f t="shared" si="11"/>
        <v>249800</v>
      </c>
      <c r="T16" s="64">
        <f t="shared" si="11"/>
        <v>187163</v>
      </c>
      <c r="U16" s="64">
        <f t="shared" si="11"/>
        <v>187001</v>
      </c>
      <c r="V16" s="64">
        <f t="shared" si="11"/>
        <v>162</v>
      </c>
      <c r="W16" s="64">
        <f t="shared" si="11"/>
        <v>62637</v>
      </c>
      <c r="X16" s="64">
        <f t="shared" si="11"/>
        <v>149432</v>
      </c>
      <c r="Y16" s="64">
        <f t="shared" si="11"/>
        <v>1726165</v>
      </c>
      <c r="Z16" s="64">
        <f t="shared" si="11"/>
        <v>0</v>
      </c>
      <c r="AA16" s="64">
        <f t="shared" si="11"/>
        <v>0</v>
      </c>
      <c r="AB16" s="64">
        <f t="shared" si="11"/>
        <v>1723756</v>
      </c>
      <c r="AC16" s="64">
        <f t="shared" si="11"/>
        <v>0</v>
      </c>
      <c r="AD16" s="64">
        <f t="shared" si="11"/>
        <v>0</v>
      </c>
      <c r="AE16" s="64">
        <f t="shared" si="11"/>
        <v>0</v>
      </c>
      <c r="AF16" s="64">
        <f t="shared" si="11"/>
        <v>2409</v>
      </c>
      <c r="AG16" s="64">
        <f t="shared" si="11"/>
        <v>0</v>
      </c>
      <c r="AH16" s="64">
        <f t="shared" si="11"/>
        <v>0</v>
      </c>
      <c r="AI16" s="64">
        <f t="shared" si="11"/>
        <v>696880</v>
      </c>
      <c r="AJ16" s="64">
        <f t="shared" si="11"/>
        <v>8414</v>
      </c>
      <c r="AK16" s="64">
        <f t="shared" si="11"/>
        <v>0</v>
      </c>
      <c r="AL16" s="64">
        <f t="shared" si="11"/>
        <v>0</v>
      </c>
      <c r="AM16" s="64">
        <f t="shared" si="11"/>
        <v>686691</v>
      </c>
      <c r="AN16" s="64">
        <f t="shared" si="11"/>
        <v>0</v>
      </c>
      <c r="AO16" s="64">
        <f t="shared" si="11"/>
        <v>0</v>
      </c>
      <c r="AP16" s="64">
        <f t="shared" si="11"/>
        <v>1775</v>
      </c>
      <c r="AQ16" s="64">
        <f t="shared" si="11"/>
        <v>1029285</v>
      </c>
      <c r="AR16" s="64">
        <f t="shared" si="11"/>
        <v>1178717</v>
      </c>
      <c r="AS16" s="64">
        <f t="shared" si="11"/>
        <v>0</v>
      </c>
      <c r="AT16" s="64">
        <f t="shared" si="11"/>
        <v>415029</v>
      </c>
      <c r="AU16" s="64">
        <f t="shared" si="11"/>
        <v>0</v>
      </c>
      <c r="AV16" s="64">
        <f t="shared" si="11"/>
        <v>1403571</v>
      </c>
      <c r="AW16" s="65"/>
      <c r="AX16" s="64">
        <f aca="true" t="shared" si="12" ref="AX16:BE16">SUM(AX10:AX15)</f>
        <v>190175</v>
      </c>
      <c r="AY16" s="64">
        <f t="shared" si="12"/>
        <v>0</v>
      </c>
      <c r="AZ16" s="64">
        <f t="shared" si="12"/>
        <v>0</v>
      </c>
      <c r="BA16" s="64">
        <f t="shared" si="12"/>
        <v>0</v>
      </c>
      <c r="BB16" s="64">
        <f t="shared" si="12"/>
        <v>0</v>
      </c>
      <c r="BC16" s="64">
        <f t="shared" si="12"/>
        <v>17745</v>
      </c>
      <c r="BD16" s="64">
        <f t="shared" si="12"/>
        <v>381874</v>
      </c>
      <c r="BE16" s="64">
        <f t="shared" si="12"/>
        <v>209444</v>
      </c>
      <c r="BF16" s="63">
        <f t="shared" si="9"/>
        <v>68.91385767790263</v>
      </c>
      <c r="BG16" s="62">
        <f t="shared" si="10"/>
        <v>28.01420479244551</v>
      </c>
    </row>
  </sheetData>
  <sheetProtection/>
  <mergeCells count="47">
    <mergeCell ref="AR4:AR5"/>
    <mergeCell ref="AS4:AS5"/>
    <mergeCell ref="AT4:AT5"/>
    <mergeCell ref="AL5:AL6"/>
    <mergeCell ref="AM4:AM5"/>
    <mergeCell ref="AP4:AP5"/>
    <mergeCell ref="AQ4:AQ5"/>
    <mergeCell ref="AI4:AI5"/>
    <mergeCell ref="AJ4:AJ5"/>
    <mergeCell ref="AK5:AK6"/>
    <mergeCell ref="AK4:AL4"/>
    <mergeCell ref="AE4:AE5"/>
    <mergeCell ref="AF4:AF5"/>
    <mergeCell ref="AG4:AG5"/>
    <mergeCell ref="AH4:AH5"/>
    <mergeCell ref="AA4:AA5"/>
    <mergeCell ref="AB4:AB5"/>
    <mergeCell ref="AC4:AC5"/>
    <mergeCell ref="AD4:AD5"/>
    <mergeCell ref="W4:W5"/>
    <mergeCell ref="X4:X5"/>
    <mergeCell ref="Y4:Y5"/>
    <mergeCell ref="Z4:Z5"/>
    <mergeCell ref="R4:R5"/>
    <mergeCell ref="S4:S5"/>
    <mergeCell ref="T4:T5"/>
    <mergeCell ref="U5:U6"/>
    <mergeCell ref="U4:V4"/>
    <mergeCell ref="V5:V6"/>
    <mergeCell ref="N4:N5"/>
    <mergeCell ref="O4:O5"/>
    <mergeCell ref="P4:P5"/>
    <mergeCell ref="Q4:Q5"/>
    <mergeCell ref="J4:J5"/>
    <mergeCell ref="K4:K5"/>
    <mergeCell ref="L4:L5"/>
    <mergeCell ref="M4:M5"/>
    <mergeCell ref="F5:F6"/>
    <mergeCell ref="BD4:BE4"/>
    <mergeCell ref="C4:C5"/>
    <mergeCell ref="D4:D5"/>
    <mergeCell ref="E4:E5"/>
    <mergeCell ref="G4:G5"/>
    <mergeCell ref="H4:H5"/>
    <mergeCell ref="I4:I5"/>
    <mergeCell ref="AZ4:BB4"/>
    <mergeCell ref="AY4:AY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77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5"/>
  <sheetViews>
    <sheetView showGridLines="0" zoomScale="115" zoomScaleNormal="11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9.00390625" defaultRowHeight="18" customHeight="1"/>
  <cols>
    <col min="1" max="1" width="0.5" style="108" customWidth="1"/>
    <col min="2" max="2" width="18.875" style="107" customWidth="1"/>
    <col min="3" max="4" width="18.875" style="106" customWidth="1"/>
    <col min="5" max="5" width="12.875" style="106" customWidth="1"/>
    <col min="6" max="7" width="18.875" style="106" customWidth="1"/>
    <col min="8" max="8" width="16.875" style="106" customWidth="1"/>
    <col min="9" max="9" width="15.625" style="106" customWidth="1"/>
    <col min="10" max="10" width="10.875" style="106" customWidth="1"/>
    <col min="11" max="11" width="15.625" style="106" customWidth="1"/>
    <col min="12" max="13" width="10.875" style="106" customWidth="1"/>
    <col min="14" max="14" width="12.875" style="106" customWidth="1"/>
    <col min="15" max="15" width="18.875" style="106" customWidth="1"/>
    <col min="16" max="22" width="16.875" style="106" customWidth="1"/>
    <col min="23" max="23" width="15.875" style="106" customWidth="1"/>
    <col min="24" max="25" width="14.875" style="106" customWidth="1"/>
    <col min="26" max="16384" width="9.375" style="105" customWidth="1"/>
  </cols>
  <sheetData>
    <row r="1" spans="1:25" s="124" customFormat="1" ht="18" customHeight="1">
      <c r="A1" s="135"/>
      <c r="B1" s="107"/>
      <c r="C1" s="140" t="s">
        <v>70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s="124" customFormat="1" ht="18" customHeight="1">
      <c r="A2" s="135"/>
      <c r="B2" s="112"/>
      <c r="C2" s="140" t="s">
        <v>342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5" s="124" customFormat="1" ht="18" customHeight="1" thickBot="1">
      <c r="A3" s="135"/>
      <c r="B3" s="141"/>
      <c r="C3" s="140" t="s">
        <v>341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s="124" customFormat="1" ht="18" customHeight="1">
      <c r="A4" s="135"/>
      <c r="B4" s="165" t="s">
        <v>340</v>
      </c>
      <c r="C4" s="167" t="s">
        <v>339</v>
      </c>
      <c r="D4" s="169" t="s">
        <v>338</v>
      </c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69" t="s">
        <v>337</v>
      </c>
      <c r="P4" s="170"/>
      <c r="Q4" s="170"/>
      <c r="R4" s="170"/>
      <c r="S4" s="170"/>
      <c r="T4" s="170"/>
      <c r="U4" s="170"/>
      <c r="V4" s="170"/>
      <c r="W4" s="170"/>
      <c r="X4" s="170"/>
      <c r="Y4" s="172"/>
    </row>
    <row r="5" spans="1:25" s="124" customFormat="1" ht="18" customHeight="1">
      <c r="A5" s="135"/>
      <c r="B5" s="166"/>
      <c r="C5" s="168"/>
      <c r="D5" s="173" t="s">
        <v>353</v>
      </c>
      <c r="E5" s="174"/>
      <c r="F5" s="175"/>
      <c r="G5" s="138">
        <v>2</v>
      </c>
      <c r="H5" s="137">
        <v>3</v>
      </c>
      <c r="I5" s="137">
        <v>4</v>
      </c>
      <c r="J5" s="137">
        <v>5</v>
      </c>
      <c r="K5" s="137">
        <v>6</v>
      </c>
      <c r="L5" s="137">
        <v>7</v>
      </c>
      <c r="M5" s="137">
        <v>8</v>
      </c>
      <c r="N5" s="137">
        <v>9</v>
      </c>
      <c r="O5" s="137">
        <v>1</v>
      </c>
      <c r="P5" s="137">
        <v>2</v>
      </c>
      <c r="Q5" s="137">
        <v>3</v>
      </c>
      <c r="R5" s="137">
        <v>4</v>
      </c>
      <c r="S5" s="137">
        <v>5</v>
      </c>
      <c r="T5" s="137">
        <v>6</v>
      </c>
      <c r="U5" s="137">
        <v>7</v>
      </c>
      <c r="V5" s="137">
        <v>8</v>
      </c>
      <c r="W5" s="137">
        <v>9</v>
      </c>
      <c r="X5" s="137">
        <v>10</v>
      </c>
      <c r="Y5" s="136">
        <v>11</v>
      </c>
    </row>
    <row r="6" spans="1:28" s="124" customFormat="1" ht="42" customHeight="1">
      <c r="A6" s="135"/>
      <c r="B6" s="166"/>
      <c r="C6" s="168"/>
      <c r="D6" s="134" t="s">
        <v>336</v>
      </c>
      <c r="E6" s="133" t="s">
        <v>335</v>
      </c>
      <c r="F6" s="132" t="s">
        <v>334</v>
      </c>
      <c r="G6" s="132" t="s">
        <v>333</v>
      </c>
      <c r="H6" s="132" t="s">
        <v>332</v>
      </c>
      <c r="I6" s="132" t="s">
        <v>331</v>
      </c>
      <c r="J6" s="132" t="s">
        <v>330</v>
      </c>
      <c r="K6" s="132" t="s">
        <v>329</v>
      </c>
      <c r="L6" s="132" t="s">
        <v>328</v>
      </c>
      <c r="M6" s="132" t="s">
        <v>327</v>
      </c>
      <c r="N6" s="132" t="s">
        <v>326</v>
      </c>
      <c r="O6" s="132" t="s">
        <v>325</v>
      </c>
      <c r="P6" s="132" t="s">
        <v>324</v>
      </c>
      <c r="Q6" s="132" t="s">
        <v>323</v>
      </c>
      <c r="R6" s="132" t="s">
        <v>322</v>
      </c>
      <c r="S6" s="132" t="s">
        <v>321</v>
      </c>
      <c r="T6" s="132" t="s">
        <v>320</v>
      </c>
      <c r="U6" s="132" t="s">
        <v>319</v>
      </c>
      <c r="V6" s="132" t="s">
        <v>318</v>
      </c>
      <c r="W6" s="132" t="s">
        <v>317</v>
      </c>
      <c r="X6" s="132" t="s">
        <v>316</v>
      </c>
      <c r="Y6" s="131" t="s">
        <v>315</v>
      </c>
      <c r="AA6" s="125"/>
      <c r="AB6" s="125"/>
    </row>
    <row r="7" spans="1:28" s="124" customFormat="1" ht="34.5" customHeight="1" hidden="1">
      <c r="A7" s="130"/>
      <c r="B7" s="129"/>
      <c r="C7" s="127" t="s">
        <v>314</v>
      </c>
      <c r="D7" s="128" t="s">
        <v>313</v>
      </c>
      <c r="E7" s="127" t="s">
        <v>312</v>
      </c>
      <c r="F7" s="127" t="s">
        <v>311</v>
      </c>
      <c r="G7" s="127" t="s">
        <v>310</v>
      </c>
      <c r="H7" s="127" t="s">
        <v>309</v>
      </c>
      <c r="I7" s="127" t="s">
        <v>308</v>
      </c>
      <c r="J7" s="127" t="s">
        <v>307</v>
      </c>
      <c r="K7" s="127" t="s">
        <v>306</v>
      </c>
      <c r="L7" s="127" t="s">
        <v>305</v>
      </c>
      <c r="M7" s="127" t="s">
        <v>304</v>
      </c>
      <c r="N7" s="127" t="s">
        <v>303</v>
      </c>
      <c r="O7" s="127" t="s">
        <v>302</v>
      </c>
      <c r="P7" s="127" t="s">
        <v>301</v>
      </c>
      <c r="Q7" s="127" t="s">
        <v>300</v>
      </c>
      <c r="R7" s="127" t="s">
        <v>299</v>
      </c>
      <c r="S7" s="127" t="s">
        <v>298</v>
      </c>
      <c r="T7" s="127" t="s">
        <v>297</v>
      </c>
      <c r="U7" s="127" t="s">
        <v>296</v>
      </c>
      <c r="V7" s="127" t="s">
        <v>295</v>
      </c>
      <c r="W7" s="127" t="s">
        <v>294</v>
      </c>
      <c r="X7" s="127" t="s">
        <v>293</v>
      </c>
      <c r="Y7" s="126" t="s">
        <v>292</v>
      </c>
      <c r="AA7" s="125"/>
      <c r="AB7" s="125"/>
    </row>
    <row r="8" spans="1:25" ht="30" customHeight="1">
      <c r="A8" s="108" t="s">
        <v>9</v>
      </c>
      <c r="B8" s="123" t="s">
        <v>10</v>
      </c>
      <c r="C8" s="122">
        <v>4395245</v>
      </c>
      <c r="D8" s="121">
        <v>3677877</v>
      </c>
      <c r="E8" s="121">
        <v>0</v>
      </c>
      <c r="F8" s="121">
        <v>0</v>
      </c>
      <c r="G8" s="121">
        <v>717368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890374</v>
      </c>
      <c r="Q8" s="121">
        <v>1806686</v>
      </c>
      <c r="R8" s="121">
        <v>1517065</v>
      </c>
      <c r="S8" s="121">
        <v>159101</v>
      </c>
      <c r="T8" s="121">
        <v>22019</v>
      </c>
      <c r="U8" s="121">
        <v>0</v>
      </c>
      <c r="V8" s="121">
        <v>0</v>
      </c>
      <c r="W8" s="121">
        <v>0</v>
      </c>
      <c r="X8" s="121">
        <v>0</v>
      </c>
      <c r="Y8" s="120">
        <v>0</v>
      </c>
    </row>
    <row r="9" spans="1:25" ht="30" customHeight="1">
      <c r="A9" s="108" t="s">
        <v>9</v>
      </c>
      <c r="B9" s="118" t="s">
        <v>11</v>
      </c>
      <c r="C9" s="117">
        <v>42691</v>
      </c>
      <c r="D9" s="74">
        <v>42691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29056</v>
      </c>
      <c r="U9" s="74">
        <v>13635</v>
      </c>
      <c r="V9" s="74">
        <v>0</v>
      </c>
      <c r="W9" s="74">
        <v>0</v>
      </c>
      <c r="X9" s="74">
        <v>0</v>
      </c>
      <c r="Y9" s="119">
        <v>0</v>
      </c>
    </row>
    <row r="10" spans="1:25" ht="30" customHeight="1">
      <c r="A10" s="108" t="s">
        <v>9</v>
      </c>
      <c r="B10" s="118" t="s">
        <v>12</v>
      </c>
      <c r="C10" s="117">
        <v>41324</v>
      </c>
      <c r="D10" s="74">
        <v>41324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41324</v>
      </c>
      <c r="U10" s="74">
        <v>0</v>
      </c>
      <c r="V10" s="74">
        <v>0</v>
      </c>
      <c r="W10" s="74">
        <v>0</v>
      </c>
      <c r="X10" s="74">
        <v>0</v>
      </c>
      <c r="Y10" s="119">
        <v>0</v>
      </c>
    </row>
    <row r="11" spans="1:25" ht="30" customHeight="1">
      <c r="A11" s="108" t="s">
        <v>9</v>
      </c>
      <c r="B11" s="118" t="s">
        <v>13</v>
      </c>
      <c r="C11" s="117">
        <v>738241</v>
      </c>
      <c r="D11" s="74">
        <v>738241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17137</v>
      </c>
      <c r="U11" s="74">
        <v>258585</v>
      </c>
      <c r="V11" s="74">
        <v>462519</v>
      </c>
      <c r="W11" s="74">
        <v>0</v>
      </c>
      <c r="X11" s="74">
        <v>0</v>
      </c>
      <c r="Y11" s="119">
        <v>0</v>
      </c>
    </row>
    <row r="12" spans="1:25" ht="30" customHeight="1">
      <c r="A12" s="108" t="s">
        <v>9</v>
      </c>
      <c r="B12" s="118" t="s">
        <v>291</v>
      </c>
      <c r="C12" s="117">
        <v>947984</v>
      </c>
      <c r="D12" s="74">
        <v>922168</v>
      </c>
      <c r="E12" s="74">
        <v>0</v>
      </c>
      <c r="F12" s="74">
        <v>0</v>
      </c>
      <c r="G12" s="74">
        <v>25816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4410</v>
      </c>
      <c r="Q12" s="74">
        <v>68295</v>
      </c>
      <c r="R12" s="74">
        <v>0</v>
      </c>
      <c r="S12" s="74">
        <v>0</v>
      </c>
      <c r="T12" s="74">
        <v>608092</v>
      </c>
      <c r="U12" s="74">
        <v>244977</v>
      </c>
      <c r="V12" s="74">
        <v>22210</v>
      </c>
      <c r="W12" s="74">
        <v>0</v>
      </c>
      <c r="X12" s="74">
        <v>0</v>
      </c>
      <c r="Y12" s="119">
        <v>0</v>
      </c>
    </row>
    <row r="13" spans="1:25" ht="30" customHeight="1">
      <c r="A13" s="108" t="s">
        <v>9</v>
      </c>
      <c r="B13" s="118" t="s">
        <v>290</v>
      </c>
      <c r="C13" s="117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116">
        <v>0</v>
      </c>
    </row>
    <row r="14" spans="1:25" ht="30" customHeight="1" thickBot="1">
      <c r="A14" s="108" t="s">
        <v>9</v>
      </c>
      <c r="B14" s="115" t="s">
        <v>289</v>
      </c>
      <c r="C14" s="114">
        <f aca="true" t="shared" si="0" ref="C14:Y14">SUM(C8:C13)</f>
        <v>6165485</v>
      </c>
      <c r="D14" s="114">
        <f t="shared" si="0"/>
        <v>5422301</v>
      </c>
      <c r="E14" s="114">
        <f t="shared" si="0"/>
        <v>0</v>
      </c>
      <c r="F14" s="114">
        <f t="shared" si="0"/>
        <v>0</v>
      </c>
      <c r="G14" s="114">
        <f t="shared" si="0"/>
        <v>743184</v>
      </c>
      <c r="H14" s="114">
        <f t="shared" si="0"/>
        <v>0</v>
      </c>
      <c r="I14" s="114">
        <f t="shared" si="0"/>
        <v>0</v>
      </c>
      <c r="J14" s="114">
        <f t="shared" si="0"/>
        <v>0</v>
      </c>
      <c r="K14" s="114">
        <f t="shared" si="0"/>
        <v>0</v>
      </c>
      <c r="L14" s="114">
        <f t="shared" si="0"/>
        <v>0</v>
      </c>
      <c r="M14" s="114">
        <f t="shared" si="0"/>
        <v>0</v>
      </c>
      <c r="N14" s="114">
        <f t="shared" si="0"/>
        <v>0</v>
      </c>
      <c r="O14" s="114">
        <f t="shared" si="0"/>
        <v>0</v>
      </c>
      <c r="P14" s="114">
        <f t="shared" si="0"/>
        <v>894784</v>
      </c>
      <c r="Q14" s="114">
        <f t="shared" si="0"/>
        <v>1874981</v>
      </c>
      <c r="R14" s="114">
        <f t="shared" si="0"/>
        <v>1517065</v>
      </c>
      <c r="S14" s="114">
        <f t="shared" si="0"/>
        <v>159101</v>
      </c>
      <c r="T14" s="114">
        <f t="shared" si="0"/>
        <v>717628</v>
      </c>
      <c r="U14" s="114">
        <f t="shared" si="0"/>
        <v>517197</v>
      </c>
      <c r="V14" s="114">
        <f t="shared" si="0"/>
        <v>484729</v>
      </c>
      <c r="W14" s="114">
        <f t="shared" si="0"/>
        <v>0</v>
      </c>
      <c r="X14" s="114">
        <f t="shared" si="0"/>
        <v>0</v>
      </c>
      <c r="Y14" s="113">
        <f t="shared" si="0"/>
        <v>0</v>
      </c>
    </row>
    <row r="15" spans="2:25" ht="18" customHeight="1">
      <c r="B15" s="112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2:25" ht="18" customHeight="1">
      <c r="B16" s="110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2:25" ht="18" customHeight="1">
      <c r="B17" s="110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2:25" ht="18" customHeight="1">
      <c r="B18" s="110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2:25" ht="18" customHeight="1">
      <c r="B19" s="110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2:25" ht="18" customHeight="1">
      <c r="B20" s="110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</row>
    <row r="21" spans="2:25" ht="18" customHeight="1">
      <c r="B21" s="110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2:25" ht="18" customHeight="1">
      <c r="B22" s="110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2:25" ht="18" customHeight="1">
      <c r="B23" s="110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2:25" ht="18" customHeight="1">
      <c r="B24" s="110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2:25" ht="18" customHeight="1">
      <c r="B25" s="110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2:25" ht="18" customHeight="1">
      <c r="B26" s="11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2:25" ht="18" customHeight="1">
      <c r="B27" s="110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2:25" ht="18" customHeight="1">
      <c r="B28" s="110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2:25" ht="18" customHeight="1">
      <c r="B29" s="110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2:25" ht="18" customHeight="1">
      <c r="B30" s="110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2:25" ht="18" customHeight="1">
      <c r="B31" s="110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2:25" ht="18" customHeight="1">
      <c r="B32" s="110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2:25" ht="18" customHeight="1">
      <c r="B33" s="110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2:25" ht="18" customHeight="1">
      <c r="B34" s="110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2:25" ht="18" customHeight="1">
      <c r="B35" s="110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2:25" ht="18" customHeight="1">
      <c r="B36" s="110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2:25" ht="18" customHeight="1">
      <c r="B37" s="110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2:25" ht="18" customHeight="1">
      <c r="B38" s="110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2:25" ht="18" customHeight="1">
      <c r="B39" s="110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2:25" ht="18" customHeight="1">
      <c r="B40" s="110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2:25" ht="18" customHeight="1">
      <c r="B41" s="110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2:25" ht="18" customHeight="1">
      <c r="B42" s="110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2:25" ht="18" customHeight="1">
      <c r="B43" s="110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2:25" ht="18" customHeight="1">
      <c r="B44" s="110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</row>
    <row r="45" spans="2:25" ht="18" customHeight="1">
      <c r="B45" s="110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spans="2:25" ht="18" customHeight="1">
      <c r="B46" s="110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spans="2:25" ht="18" customHeight="1">
      <c r="B47" s="110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spans="2:25" ht="18" customHeight="1">
      <c r="B48" s="110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spans="2:25" ht="18" customHeight="1">
      <c r="B49" s="110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spans="2:25" ht="18" customHeight="1">
      <c r="B50" s="110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spans="2:25" ht="18" customHeight="1">
      <c r="B51" s="110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spans="2:25" ht="18" customHeight="1">
      <c r="B52" s="110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spans="2:25" ht="18" customHeight="1">
      <c r="B53" s="110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spans="2:25" ht="18" customHeight="1">
      <c r="B54" s="110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spans="2:25" ht="18" customHeight="1">
      <c r="B55" s="110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spans="2:25" ht="18" customHeight="1">
      <c r="B56" s="110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spans="2:25" ht="18" customHeight="1">
      <c r="B57" s="110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spans="2:25" ht="18" customHeight="1">
      <c r="B58" s="110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spans="2:25" ht="18" customHeight="1">
      <c r="B59" s="110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spans="2:25" ht="18" customHeight="1">
      <c r="B60" s="110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spans="2:25" ht="18" customHeight="1">
      <c r="B61" s="110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spans="2:25" ht="18" customHeight="1">
      <c r="B62" s="110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spans="2:25" ht="18" customHeight="1">
      <c r="B63" s="110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spans="2:25" ht="18" customHeight="1">
      <c r="B64" s="110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spans="2:25" ht="18" customHeight="1">
      <c r="B65" s="110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spans="2:25" ht="18" customHeight="1">
      <c r="B66" s="110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spans="2:25" ht="18" customHeight="1">
      <c r="B67" s="110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spans="2:25" ht="18" customHeight="1">
      <c r="B68" s="110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spans="2:25" ht="18" customHeight="1">
      <c r="B69" s="110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spans="2:25" ht="18" customHeight="1">
      <c r="B70" s="110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spans="2:25" ht="18" customHeight="1">
      <c r="B71" s="110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spans="2:25" ht="18" customHeight="1">
      <c r="B72" s="110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spans="2:25" ht="18" customHeight="1">
      <c r="B73" s="110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spans="2:25" ht="18" customHeight="1">
      <c r="B74" s="110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spans="2:25" ht="18" customHeight="1">
      <c r="B75" s="110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spans="2:25" ht="18" customHeight="1">
      <c r="B76" s="110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spans="2:25" ht="18" customHeight="1">
      <c r="B77" s="110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spans="2:25" ht="18" customHeight="1">
      <c r="B78" s="110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2:25" ht="18" customHeight="1">
      <c r="B79" s="110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2:25" ht="18" customHeight="1">
      <c r="B80" s="110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spans="2:25" ht="18" customHeight="1">
      <c r="B81" s="110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spans="2:25" ht="18" customHeight="1">
      <c r="B82" s="110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spans="2:25" ht="18" customHeight="1">
      <c r="B83" s="110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spans="2:25" ht="18" customHeight="1">
      <c r="B84" s="110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spans="2:25" ht="18" customHeight="1">
      <c r="B85" s="110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spans="2:25" ht="18" customHeight="1">
      <c r="B86" s="110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spans="2:25" ht="18" customHeight="1">
      <c r="B87" s="110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spans="2:25" ht="18" customHeight="1">
      <c r="B88" s="110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spans="2:25" ht="18" customHeight="1">
      <c r="B89" s="110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spans="2:25" ht="18" customHeight="1">
      <c r="B90" s="110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spans="2:25" ht="18" customHeight="1">
      <c r="B91" s="110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spans="2:25" ht="18" customHeight="1">
      <c r="B92" s="110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spans="2:25" ht="18" customHeight="1">
      <c r="B93" s="110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spans="2:25" ht="18" customHeight="1">
      <c r="B94" s="110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spans="2:25" ht="18" customHeight="1">
      <c r="B95" s="110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  <row r="96" spans="2:25" ht="18" customHeight="1">
      <c r="B96" s="110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spans="2:25" ht="18" customHeight="1">
      <c r="B97" s="110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spans="2:25" ht="18" customHeight="1">
      <c r="B98" s="110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spans="2:25" ht="18" customHeight="1">
      <c r="B99" s="110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spans="2:25" ht="18" customHeight="1">
      <c r="B100" s="110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  <row r="101" spans="2:25" ht="18" customHeight="1">
      <c r="B101" s="110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</row>
    <row r="102" spans="2:25" ht="18" customHeight="1">
      <c r="B102" s="110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</row>
    <row r="103" spans="2:25" ht="18" customHeight="1">
      <c r="B103" s="110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</row>
    <row r="104" spans="2:25" ht="18" customHeight="1">
      <c r="B104" s="110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spans="2:25" ht="18" customHeight="1">
      <c r="B105" s="110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spans="2:25" ht="18" customHeight="1">
      <c r="B106" s="110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</row>
    <row r="107" spans="2:25" ht="18" customHeight="1">
      <c r="B107" s="110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spans="2:25" ht="18" customHeight="1">
      <c r="B108" s="110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spans="2:25" ht="18" customHeight="1">
      <c r="B109" s="110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</row>
    <row r="110" spans="2:25" ht="18" customHeight="1">
      <c r="B110" s="110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</row>
    <row r="111" spans="2:25" ht="18" customHeight="1">
      <c r="B111" s="110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</row>
    <row r="112" spans="2:25" ht="18" customHeight="1">
      <c r="B112" s="110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</row>
    <row r="113" spans="2:25" ht="18" customHeight="1">
      <c r="B113" s="110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spans="2:25" ht="18" customHeight="1">
      <c r="B114" s="110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</row>
    <row r="115" spans="2:25" ht="18" customHeight="1">
      <c r="B115" s="110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</row>
    <row r="116" spans="2:25" ht="18" customHeight="1">
      <c r="B116" s="110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</row>
    <row r="117" spans="2:25" ht="18" customHeight="1">
      <c r="B117" s="110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</row>
    <row r="118" spans="2:25" ht="18" customHeight="1">
      <c r="B118" s="110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</row>
    <row r="119" spans="2:25" ht="18" customHeight="1">
      <c r="B119" s="110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</row>
    <row r="120" spans="2:25" ht="18" customHeight="1">
      <c r="B120" s="110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</row>
    <row r="121" spans="2:25" ht="18" customHeight="1">
      <c r="B121" s="110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</row>
    <row r="122" spans="2:25" ht="18" customHeight="1">
      <c r="B122" s="110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</row>
    <row r="123" spans="2:25" ht="18" customHeight="1">
      <c r="B123" s="110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</row>
    <row r="124" spans="2:25" ht="18" customHeight="1">
      <c r="B124" s="110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</row>
    <row r="125" spans="2:25" ht="18" customHeight="1">
      <c r="B125" s="110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</row>
    <row r="126" spans="2:25" ht="18" customHeight="1">
      <c r="B126" s="110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</row>
    <row r="127" spans="2:25" ht="18" customHeight="1">
      <c r="B127" s="110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spans="2:25" ht="18" customHeight="1">
      <c r="B128" s="110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</row>
    <row r="129" spans="2:25" ht="18" customHeight="1">
      <c r="B129" s="110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spans="2:25" ht="18" customHeight="1">
      <c r="B130" s="110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spans="2:25" ht="18" customHeight="1">
      <c r="B131" s="110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spans="2:25" ht="18" customHeight="1">
      <c r="B132" s="110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</row>
    <row r="133" spans="2:25" ht="18" customHeight="1">
      <c r="B133" s="110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</row>
    <row r="134" spans="2:25" ht="18" customHeight="1">
      <c r="B134" s="110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</row>
    <row r="135" spans="2:25" ht="18" customHeight="1">
      <c r="B135" s="110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</row>
    <row r="136" spans="2:25" ht="18" customHeight="1">
      <c r="B136" s="110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</row>
    <row r="137" spans="2:25" ht="18" customHeight="1">
      <c r="B137" s="110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</row>
    <row r="138" spans="2:25" ht="18" customHeight="1">
      <c r="B138" s="110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</row>
    <row r="139" spans="2:25" ht="18" customHeight="1">
      <c r="B139" s="110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</row>
    <row r="140" spans="2:25" ht="18" customHeight="1">
      <c r="B140" s="110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</row>
    <row r="141" spans="2:25" ht="18" customHeight="1">
      <c r="B141" s="110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</row>
    <row r="142" spans="2:25" ht="18" customHeight="1">
      <c r="B142" s="110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</row>
    <row r="143" spans="2:25" ht="18" customHeight="1">
      <c r="B143" s="110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</row>
    <row r="144" spans="2:25" ht="18" customHeight="1">
      <c r="B144" s="110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</row>
    <row r="145" spans="2:25" ht="18" customHeight="1">
      <c r="B145" s="110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</row>
    <row r="146" spans="2:25" ht="18" customHeight="1">
      <c r="B146" s="110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</row>
    <row r="147" spans="2:25" ht="18" customHeight="1">
      <c r="B147" s="110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</row>
    <row r="148" spans="2:25" ht="18" customHeight="1">
      <c r="B148" s="110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spans="2:25" ht="18" customHeight="1">
      <c r="B149" s="110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</row>
    <row r="150" spans="2:25" ht="18" customHeight="1">
      <c r="B150" s="110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</row>
    <row r="151" spans="2:25" ht="18" customHeight="1">
      <c r="B151" s="110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</row>
    <row r="152" spans="2:25" ht="18" customHeight="1">
      <c r="B152" s="110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</row>
    <row r="153" spans="2:25" ht="18" customHeight="1">
      <c r="B153" s="110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</row>
    <row r="154" spans="2:25" ht="18" customHeight="1">
      <c r="B154" s="110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</row>
    <row r="155" spans="2:25" ht="18" customHeight="1">
      <c r="B155" s="110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</row>
    <row r="156" spans="2:25" ht="18" customHeight="1">
      <c r="B156" s="110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</row>
    <row r="157" spans="2:25" ht="18" customHeight="1">
      <c r="B157" s="110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</row>
    <row r="158" spans="2:25" ht="18" customHeight="1">
      <c r="B158" s="110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</row>
    <row r="159" spans="2:25" ht="18" customHeight="1">
      <c r="B159" s="110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</row>
    <row r="160" spans="2:25" ht="18" customHeight="1">
      <c r="B160" s="110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</row>
    <row r="161" spans="2:25" ht="18" customHeight="1">
      <c r="B161" s="110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</row>
    <row r="162" spans="2:25" ht="18" customHeight="1">
      <c r="B162" s="110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</row>
    <row r="163" spans="2:25" ht="18" customHeight="1">
      <c r="B163" s="110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</row>
    <row r="164" spans="2:25" ht="18" customHeight="1">
      <c r="B164" s="110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</row>
    <row r="165" spans="2:25" ht="18" customHeight="1">
      <c r="B165" s="110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</row>
    <row r="166" spans="2:25" ht="18" customHeight="1">
      <c r="B166" s="110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</row>
    <row r="167" spans="2:25" ht="18" customHeight="1">
      <c r="B167" s="110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</row>
    <row r="168" spans="2:25" ht="18" customHeight="1">
      <c r="B168" s="110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</row>
    <row r="169" spans="2:25" ht="18" customHeight="1">
      <c r="B169" s="110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</row>
    <row r="170" spans="2:25" ht="18" customHeight="1">
      <c r="B170" s="110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</row>
    <row r="171" spans="2:25" ht="18" customHeight="1">
      <c r="B171" s="110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</row>
    <row r="172" spans="2:25" ht="18" customHeight="1">
      <c r="B172" s="110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</row>
    <row r="173" spans="2:25" ht="18" customHeight="1">
      <c r="B173" s="110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</row>
    <row r="174" spans="2:25" ht="18" customHeight="1">
      <c r="B174" s="110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</row>
    <row r="175" spans="2:25" ht="18" customHeight="1">
      <c r="B175" s="110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spans="2:25" ht="18" customHeight="1">
      <c r="B176" s="110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spans="2:25" ht="18" customHeight="1">
      <c r="B177" s="110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</row>
    <row r="178" spans="2:25" ht="18" customHeight="1">
      <c r="B178" s="110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</row>
    <row r="179" spans="2:25" ht="18" customHeight="1">
      <c r="B179" s="110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</row>
    <row r="180" spans="2:25" ht="18" customHeight="1">
      <c r="B180" s="110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</row>
    <row r="181" spans="2:25" ht="18" customHeight="1">
      <c r="B181" s="110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</row>
    <row r="182" spans="2:25" ht="18" customHeight="1">
      <c r="B182" s="110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</row>
    <row r="183" spans="2:25" ht="18" customHeight="1">
      <c r="B183" s="110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</row>
    <row r="184" spans="2:25" ht="18" customHeight="1">
      <c r="B184" s="110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</row>
    <row r="185" spans="2:25" ht="18" customHeight="1">
      <c r="B185" s="110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</row>
    <row r="186" spans="2:25" ht="18" customHeight="1">
      <c r="B186" s="110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</row>
    <row r="187" spans="2:25" ht="18" customHeight="1">
      <c r="B187" s="110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</row>
    <row r="188" spans="2:25" ht="18" customHeight="1">
      <c r="B188" s="110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</row>
    <row r="189" spans="2:25" ht="18" customHeight="1">
      <c r="B189" s="110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</row>
    <row r="190" spans="2:25" ht="18" customHeight="1">
      <c r="B190" s="110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</row>
    <row r="191" spans="2:25" ht="18" customHeight="1">
      <c r="B191" s="110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</row>
    <row r="192" spans="2:25" ht="18" customHeight="1">
      <c r="B192" s="110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</row>
    <row r="193" spans="2:25" ht="18" customHeight="1">
      <c r="B193" s="110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</row>
    <row r="194" spans="2:25" ht="18" customHeight="1">
      <c r="B194" s="110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</row>
    <row r="195" spans="2:25" ht="18" customHeight="1">
      <c r="B195" s="110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</row>
    <row r="196" spans="2:25" ht="18" customHeight="1">
      <c r="B196" s="110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</row>
    <row r="197" spans="2:25" ht="18" customHeight="1">
      <c r="B197" s="110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</row>
    <row r="198" spans="2:25" ht="18" customHeight="1">
      <c r="B198" s="110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</row>
    <row r="199" spans="2:25" ht="18" customHeight="1">
      <c r="B199" s="110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</row>
    <row r="200" spans="2:25" ht="18" customHeight="1">
      <c r="B200" s="110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</row>
    <row r="201" spans="2:25" ht="18" customHeight="1">
      <c r="B201" s="110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</row>
    <row r="202" spans="2:25" ht="18" customHeight="1">
      <c r="B202" s="110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</row>
    <row r="203" spans="2:25" ht="18" customHeight="1">
      <c r="B203" s="110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</row>
    <row r="204" spans="2:25" ht="18" customHeight="1">
      <c r="B204" s="110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</row>
    <row r="205" spans="2:25" ht="18" customHeight="1">
      <c r="B205" s="110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</row>
    <row r="206" spans="2:25" ht="18" customHeight="1">
      <c r="B206" s="110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</row>
    <row r="207" spans="2:25" ht="18" customHeight="1">
      <c r="B207" s="110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</row>
    <row r="208" spans="2:25" ht="18" customHeight="1">
      <c r="B208" s="110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</row>
    <row r="209" spans="2:25" ht="18" customHeight="1">
      <c r="B209" s="110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</row>
    <row r="210" spans="2:25" ht="18" customHeight="1">
      <c r="B210" s="110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</row>
    <row r="211" spans="2:25" ht="18" customHeight="1">
      <c r="B211" s="110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</row>
    <row r="212" spans="2:25" ht="18" customHeight="1">
      <c r="B212" s="110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</row>
    <row r="213" spans="2:25" ht="18" customHeight="1">
      <c r="B213" s="110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</row>
    <row r="214" spans="2:25" ht="18" customHeight="1">
      <c r="B214" s="110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</row>
    <row r="215" spans="2:25" ht="18" customHeight="1">
      <c r="B215" s="110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</row>
    <row r="216" spans="2:25" ht="18" customHeight="1">
      <c r="B216" s="110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</row>
    <row r="217" spans="2:25" ht="18" customHeight="1">
      <c r="B217" s="110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</row>
    <row r="218" spans="2:25" ht="18" customHeight="1">
      <c r="B218" s="110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</row>
    <row r="219" spans="2:25" ht="18" customHeight="1">
      <c r="B219" s="110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</row>
    <row r="220" spans="2:25" ht="18" customHeight="1">
      <c r="B220" s="110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</row>
    <row r="221" spans="2:25" ht="18" customHeight="1">
      <c r="B221" s="110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</row>
    <row r="222" spans="2:25" ht="18" customHeight="1">
      <c r="B222" s="110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spans="2:25" ht="18" customHeight="1">
      <c r="B223" s="110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</row>
    <row r="224" spans="2:25" ht="18" customHeight="1">
      <c r="B224" s="110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</row>
    <row r="225" spans="2:25" ht="18" customHeight="1">
      <c r="B225" s="110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</row>
    <row r="226" spans="2:25" ht="18" customHeight="1">
      <c r="B226" s="110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</row>
    <row r="227" spans="2:25" ht="18" customHeight="1">
      <c r="B227" s="110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</row>
    <row r="228" spans="2:25" ht="18" customHeight="1">
      <c r="B228" s="110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</row>
    <row r="229" spans="2:25" ht="18" customHeight="1">
      <c r="B229" s="110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</row>
    <row r="230" spans="2:25" ht="18" customHeight="1">
      <c r="B230" s="110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</row>
    <row r="231" spans="2:25" ht="18" customHeight="1">
      <c r="B231" s="110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</row>
    <row r="232" spans="2:25" ht="18" customHeight="1">
      <c r="B232" s="110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</row>
    <row r="233" spans="2:25" ht="18" customHeight="1">
      <c r="B233" s="110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</row>
    <row r="234" spans="2:25" ht="18" customHeight="1">
      <c r="B234" s="110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</row>
    <row r="235" spans="2:25" ht="18" customHeight="1">
      <c r="B235" s="110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</row>
    <row r="236" spans="2:25" ht="18" customHeight="1">
      <c r="B236" s="110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</row>
    <row r="237" spans="2:25" ht="18" customHeight="1">
      <c r="B237" s="110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</row>
    <row r="238" spans="2:25" ht="18" customHeight="1">
      <c r="B238" s="110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</row>
    <row r="239" spans="2:25" ht="18" customHeight="1">
      <c r="B239" s="110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</row>
    <row r="240" spans="2:25" ht="18" customHeight="1">
      <c r="B240" s="110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</row>
    <row r="241" spans="2:25" ht="18" customHeight="1">
      <c r="B241" s="110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</row>
    <row r="242" spans="2:25" ht="18" customHeight="1">
      <c r="B242" s="110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</row>
    <row r="243" spans="2:25" ht="18" customHeight="1">
      <c r="B243" s="110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</row>
    <row r="244" spans="2:25" ht="18" customHeight="1">
      <c r="B244" s="110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</row>
    <row r="245" spans="2:25" ht="18" customHeight="1">
      <c r="B245" s="110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</row>
    <row r="246" spans="2:25" ht="18" customHeight="1">
      <c r="B246" s="110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</row>
    <row r="247" spans="2:25" ht="18" customHeight="1">
      <c r="B247" s="110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</row>
    <row r="248" spans="2:25" ht="18" customHeight="1">
      <c r="B248" s="110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</row>
    <row r="249" spans="2:25" ht="18" customHeight="1">
      <c r="B249" s="110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</row>
    <row r="250" spans="2:25" ht="18" customHeight="1">
      <c r="B250" s="110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</row>
    <row r="251" spans="2:25" ht="18" customHeight="1">
      <c r="B251" s="110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</row>
    <row r="252" spans="2:25" ht="18" customHeight="1">
      <c r="B252" s="110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</row>
    <row r="253" spans="2:25" ht="18" customHeight="1">
      <c r="B253" s="110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</row>
    <row r="254" spans="2:25" ht="18" customHeight="1">
      <c r="B254" s="110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</row>
    <row r="255" spans="2:25" ht="18" customHeight="1">
      <c r="B255" s="110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</row>
    <row r="256" spans="2:25" ht="18" customHeight="1">
      <c r="B256" s="110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</row>
    <row r="257" spans="2:25" ht="18" customHeight="1">
      <c r="B257" s="110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</row>
    <row r="258" spans="2:25" ht="18" customHeight="1">
      <c r="B258" s="110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</row>
    <row r="259" spans="2:25" ht="18" customHeight="1">
      <c r="B259" s="110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</row>
    <row r="260" spans="2:25" ht="18" customHeight="1">
      <c r="B260" s="110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</row>
    <row r="261" spans="2:25" ht="18" customHeight="1">
      <c r="B261" s="110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</row>
    <row r="262" spans="2:25" ht="18" customHeight="1">
      <c r="B262" s="110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</row>
    <row r="263" spans="2:25" ht="18" customHeight="1">
      <c r="B263" s="110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</row>
    <row r="264" spans="2:25" ht="18" customHeight="1">
      <c r="B264" s="110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</row>
    <row r="265" spans="2:25" ht="18" customHeight="1">
      <c r="B265" s="110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</row>
    <row r="266" spans="2:25" ht="18" customHeight="1">
      <c r="B266" s="110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</row>
    <row r="267" spans="2:25" ht="18" customHeight="1">
      <c r="B267" s="110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</row>
    <row r="268" spans="2:25" ht="18" customHeight="1">
      <c r="B268" s="110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</row>
    <row r="269" spans="2:25" ht="18" customHeight="1">
      <c r="B269" s="110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spans="2:25" ht="18" customHeight="1">
      <c r="B270" s="110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</row>
    <row r="271" spans="2:25" ht="18" customHeight="1">
      <c r="B271" s="110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</row>
    <row r="272" spans="2:25" ht="18" customHeight="1">
      <c r="B272" s="110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spans="2:25" ht="18" customHeight="1">
      <c r="B273" s="110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</row>
    <row r="274" spans="2:25" ht="18" customHeight="1">
      <c r="B274" s="110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</row>
    <row r="275" spans="2:25" ht="18" customHeight="1">
      <c r="B275" s="110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</row>
    <row r="276" spans="2:25" ht="18" customHeight="1">
      <c r="B276" s="110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</row>
    <row r="277" spans="2:25" ht="18" customHeight="1">
      <c r="B277" s="110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</row>
    <row r="278" spans="2:25" ht="18" customHeight="1">
      <c r="B278" s="110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</row>
    <row r="279" spans="2:25" ht="18" customHeight="1">
      <c r="B279" s="110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</row>
    <row r="280" spans="2:25" ht="18" customHeight="1">
      <c r="B280" s="110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</row>
    <row r="281" spans="2:25" ht="18" customHeight="1">
      <c r="B281" s="110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</row>
    <row r="282" spans="2:25" ht="18" customHeight="1">
      <c r="B282" s="110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</row>
    <row r="283" spans="2:25" ht="18" customHeight="1">
      <c r="B283" s="110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</row>
    <row r="284" spans="2:25" ht="18" customHeight="1">
      <c r="B284" s="110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</row>
    <row r="285" spans="2:25" ht="18" customHeight="1">
      <c r="B285" s="110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</row>
    <row r="286" spans="2:25" ht="18" customHeight="1">
      <c r="B286" s="110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</row>
    <row r="287" spans="2:25" ht="18" customHeight="1">
      <c r="B287" s="110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</row>
    <row r="288" spans="2:25" ht="18" customHeight="1">
      <c r="B288" s="110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</row>
    <row r="289" spans="2:25" ht="18" customHeight="1">
      <c r="B289" s="110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</row>
    <row r="290" spans="2:25" ht="18" customHeight="1">
      <c r="B290" s="110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</row>
    <row r="291" spans="2:25" ht="18" customHeight="1">
      <c r="B291" s="110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</row>
    <row r="292" spans="2:25" ht="18" customHeight="1">
      <c r="B292" s="110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</row>
    <row r="293" spans="2:25" ht="18" customHeight="1">
      <c r="B293" s="110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</row>
    <row r="294" spans="2:25" ht="18" customHeight="1">
      <c r="B294" s="110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</row>
    <row r="295" spans="2:25" ht="18" customHeight="1">
      <c r="B295" s="110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</row>
    <row r="296" spans="2:25" ht="18" customHeight="1">
      <c r="B296" s="110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</row>
    <row r="297" spans="2:25" ht="18" customHeight="1">
      <c r="B297" s="110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</row>
    <row r="298" spans="2:25" ht="18" customHeight="1">
      <c r="B298" s="110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</row>
    <row r="299" spans="2:25" ht="18" customHeight="1">
      <c r="B299" s="110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</row>
    <row r="300" spans="2:25" ht="18" customHeight="1">
      <c r="B300" s="110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</row>
    <row r="301" spans="2:25" ht="18" customHeight="1">
      <c r="B301" s="110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</row>
    <row r="302" spans="2:25" ht="18" customHeight="1">
      <c r="B302" s="110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</row>
    <row r="303" spans="2:25" ht="18" customHeight="1">
      <c r="B303" s="110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</row>
    <row r="304" spans="2:25" ht="18" customHeight="1">
      <c r="B304" s="110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</row>
    <row r="305" spans="2:25" ht="18" customHeight="1">
      <c r="B305" s="110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</row>
    <row r="306" spans="2:25" ht="18" customHeight="1">
      <c r="B306" s="110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</row>
    <row r="307" spans="2:25" ht="18" customHeight="1">
      <c r="B307" s="110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</row>
    <row r="308" spans="2:25" ht="18" customHeight="1">
      <c r="B308" s="110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</row>
    <row r="309" spans="2:25" ht="18" customHeight="1">
      <c r="B309" s="110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</row>
    <row r="310" spans="2:25" ht="18" customHeight="1">
      <c r="B310" s="110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</row>
    <row r="311" spans="2:25" ht="18" customHeight="1">
      <c r="B311" s="110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</row>
    <row r="312" spans="2:25" ht="18" customHeight="1">
      <c r="B312" s="110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</row>
    <row r="313" spans="2:25" ht="18" customHeight="1">
      <c r="B313" s="110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</row>
    <row r="314" spans="2:25" ht="18" customHeight="1">
      <c r="B314" s="110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</row>
    <row r="315" spans="2:25" ht="18" customHeight="1">
      <c r="B315" s="110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spans="2:25" ht="18" customHeight="1">
      <c r="B316" s="110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spans="2:25" ht="18" customHeight="1">
      <c r="B317" s="110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</row>
    <row r="318" spans="2:25" ht="18" customHeight="1">
      <c r="B318" s="110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spans="2:25" ht="18" customHeight="1">
      <c r="B319" s="110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</row>
    <row r="320" spans="2:25" ht="18" customHeight="1">
      <c r="B320" s="110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</row>
    <row r="321" spans="2:25" ht="18" customHeight="1">
      <c r="B321" s="110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</row>
    <row r="322" spans="2:25" ht="18" customHeight="1">
      <c r="B322" s="110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</row>
    <row r="323" spans="2:25" ht="18" customHeight="1">
      <c r="B323" s="110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</row>
    <row r="324" spans="2:25" ht="18" customHeight="1">
      <c r="B324" s="110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</row>
    <row r="325" spans="2:25" ht="18" customHeight="1">
      <c r="B325" s="110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</row>
    <row r="326" spans="2:25" ht="18" customHeight="1">
      <c r="B326" s="110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</row>
    <row r="327" spans="2:25" ht="18" customHeight="1">
      <c r="B327" s="110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</row>
    <row r="328" spans="2:25" ht="18" customHeight="1">
      <c r="B328" s="110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</row>
    <row r="329" spans="2:25" ht="18" customHeight="1">
      <c r="B329" s="110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</row>
    <row r="330" spans="2:25" ht="18" customHeight="1">
      <c r="B330" s="110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</row>
    <row r="331" spans="2:25" ht="18" customHeight="1">
      <c r="B331" s="110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</row>
    <row r="332" spans="2:25" ht="18" customHeight="1">
      <c r="B332" s="110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</row>
    <row r="333" spans="2:25" ht="18" customHeight="1">
      <c r="B333" s="110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</row>
    <row r="334" spans="2:25" ht="18" customHeight="1">
      <c r="B334" s="110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</row>
    <row r="335" spans="2:25" ht="18" customHeight="1">
      <c r="B335" s="110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</row>
    <row r="336" spans="2:25" ht="18" customHeight="1">
      <c r="B336" s="110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</row>
    <row r="337" spans="2:25" ht="18" customHeight="1">
      <c r="B337" s="110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</row>
    <row r="338" spans="2:25" ht="18" customHeight="1">
      <c r="B338" s="110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</row>
    <row r="339" spans="2:25" ht="18" customHeight="1">
      <c r="B339" s="110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</row>
    <row r="340" spans="2:25" ht="18" customHeight="1">
      <c r="B340" s="110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</row>
    <row r="341" spans="2:25" ht="18" customHeight="1">
      <c r="B341" s="110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</row>
    <row r="342" spans="2:25" ht="18" customHeight="1">
      <c r="B342" s="110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</row>
    <row r="343" spans="2:25" ht="18" customHeight="1">
      <c r="B343" s="110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</row>
    <row r="344" spans="2:25" ht="18" customHeight="1">
      <c r="B344" s="110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</row>
    <row r="345" spans="2:25" ht="18" customHeight="1">
      <c r="B345" s="110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</row>
    <row r="346" spans="2:25" ht="18" customHeight="1">
      <c r="B346" s="110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</row>
    <row r="347" spans="2:25" ht="18" customHeight="1">
      <c r="B347" s="110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</row>
    <row r="348" spans="2:25" ht="18" customHeight="1">
      <c r="B348" s="110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spans="2:25" ht="18" customHeight="1">
      <c r="B349" s="110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</row>
    <row r="350" spans="2:25" ht="18" customHeight="1">
      <c r="B350" s="110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</row>
    <row r="351" spans="2:25" ht="18" customHeight="1">
      <c r="B351" s="110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</row>
    <row r="352" spans="2:25" ht="18" customHeight="1">
      <c r="B352" s="110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</row>
    <row r="353" spans="2:25" ht="18" customHeight="1">
      <c r="B353" s="110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</row>
    <row r="354" spans="2:25" ht="18" customHeight="1">
      <c r="B354" s="110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</row>
    <row r="355" spans="2:25" ht="18" customHeight="1">
      <c r="B355" s="110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</row>
    <row r="356" spans="2:25" ht="18" customHeight="1">
      <c r="B356" s="110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</row>
    <row r="357" spans="2:25" ht="18" customHeight="1">
      <c r="B357" s="110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</row>
    <row r="358" spans="2:25" ht="18" customHeight="1">
      <c r="B358" s="110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</row>
    <row r="359" spans="2:25" ht="18" customHeight="1">
      <c r="B359" s="110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</row>
    <row r="360" spans="2:25" ht="18" customHeight="1">
      <c r="B360" s="110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</row>
    <row r="361" spans="2:25" ht="18" customHeight="1">
      <c r="B361" s="110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spans="2:25" ht="18" customHeight="1">
      <c r="B362" s="110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spans="2:25" ht="18" customHeight="1">
      <c r="B363" s="110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</row>
    <row r="364" spans="2:25" ht="18" customHeight="1">
      <c r="B364" s="110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</row>
    <row r="365" spans="2:25" ht="18" customHeight="1">
      <c r="B365" s="110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</row>
    <row r="366" spans="2:25" ht="18" customHeight="1">
      <c r="B366" s="110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</row>
    <row r="367" spans="2:25" ht="18" customHeight="1">
      <c r="B367" s="110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</row>
    <row r="368" spans="2:25" ht="18" customHeight="1">
      <c r="B368" s="110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</row>
    <row r="369" spans="2:25" ht="18" customHeight="1">
      <c r="B369" s="110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</row>
    <row r="370" spans="2:25" ht="18" customHeight="1">
      <c r="B370" s="110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</row>
    <row r="371" spans="2:25" ht="18" customHeight="1">
      <c r="B371" s="110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</row>
    <row r="372" spans="2:25" ht="18" customHeight="1">
      <c r="B372" s="110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</row>
    <row r="373" spans="2:25" ht="18" customHeight="1">
      <c r="B373" s="110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</row>
    <row r="374" spans="2:25" ht="18" customHeight="1">
      <c r="B374" s="110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</row>
    <row r="375" spans="2:25" ht="18" customHeight="1">
      <c r="B375" s="110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</row>
    <row r="376" spans="2:25" ht="18" customHeight="1">
      <c r="B376" s="110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</row>
    <row r="377" spans="2:25" ht="18" customHeight="1">
      <c r="B377" s="110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</row>
    <row r="378" spans="2:25" ht="18" customHeight="1">
      <c r="B378" s="110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</row>
    <row r="379" spans="2:25" ht="18" customHeight="1">
      <c r="B379" s="110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</row>
    <row r="380" spans="2:25" ht="18" customHeight="1">
      <c r="B380" s="110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</row>
    <row r="381" spans="2:25" ht="18" customHeight="1">
      <c r="B381" s="110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</row>
    <row r="382" spans="2:25" ht="18" customHeight="1">
      <c r="B382" s="110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</row>
    <row r="383" spans="2:25" ht="18" customHeight="1">
      <c r="B383" s="110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</row>
    <row r="384" spans="2:25" ht="18" customHeight="1">
      <c r="B384" s="110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</row>
    <row r="385" spans="2:25" ht="18" customHeight="1">
      <c r="B385" s="110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</row>
    <row r="386" spans="2:25" ht="18" customHeight="1">
      <c r="B386" s="110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</row>
    <row r="387" spans="2:25" ht="18" customHeight="1">
      <c r="B387" s="110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</row>
    <row r="388" spans="2:25" ht="18" customHeight="1">
      <c r="B388" s="110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</row>
    <row r="389" spans="2:25" ht="18" customHeight="1">
      <c r="B389" s="110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</row>
    <row r="390" spans="2:25" ht="18" customHeight="1">
      <c r="B390" s="110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</row>
    <row r="391" spans="2:25" ht="18" customHeight="1">
      <c r="B391" s="110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</row>
    <row r="392" spans="2:25" ht="18" customHeight="1">
      <c r="B392" s="110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</row>
    <row r="393" spans="2:25" ht="18" customHeight="1">
      <c r="B393" s="110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</row>
    <row r="394" spans="2:25" ht="18" customHeight="1">
      <c r="B394" s="110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</row>
    <row r="395" spans="2:25" ht="18" customHeight="1">
      <c r="B395" s="110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</row>
    <row r="396" spans="2:25" ht="18" customHeight="1">
      <c r="B396" s="110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</row>
    <row r="397" spans="2:25" ht="18" customHeight="1">
      <c r="B397" s="110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</row>
    <row r="398" spans="2:25" ht="18" customHeight="1">
      <c r="B398" s="110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</row>
    <row r="399" spans="2:25" ht="18" customHeight="1">
      <c r="B399" s="110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</row>
    <row r="400" spans="2:25" ht="18" customHeight="1">
      <c r="B400" s="110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</row>
    <row r="401" spans="2:25" ht="18" customHeight="1">
      <c r="B401" s="110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</row>
    <row r="402" spans="2:25" ht="18" customHeight="1">
      <c r="B402" s="110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</row>
    <row r="403" spans="2:25" ht="18" customHeight="1">
      <c r="B403" s="110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</row>
    <row r="404" spans="2:25" ht="18" customHeight="1">
      <c r="B404" s="110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</row>
    <row r="405" spans="2:25" ht="18" customHeight="1">
      <c r="B405" s="110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</row>
    <row r="406" spans="2:25" ht="18" customHeight="1">
      <c r="B406" s="110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</row>
    <row r="407" spans="2:25" ht="18" customHeight="1">
      <c r="B407" s="110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</row>
    <row r="408" spans="2:25" ht="18" customHeight="1">
      <c r="B408" s="110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</row>
    <row r="409" spans="2:25" ht="18" customHeight="1">
      <c r="B409" s="110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</row>
    <row r="410" spans="2:25" ht="18" customHeight="1">
      <c r="B410" s="110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</row>
    <row r="411" spans="2:25" ht="18" customHeight="1">
      <c r="B411" s="110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</row>
    <row r="412" spans="2:25" ht="18" customHeight="1">
      <c r="B412" s="110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</row>
    <row r="413" spans="2:25" ht="18" customHeight="1">
      <c r="B413" s="110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</row>
    <row r="414" spans="2:25" ht="18" customHeight="1">
      <c r="B414" s="110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</row>
    <row r="415" spans="2:25" ht="18" customHeight="1">
      <c r="B415" s="110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</row>
    <row r="416" spans="2:25" ht="18" customHeight="1">
      <c r="B416" s="110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</row>
    <row r="417" spans="2:25" ht="18" customHeight="1">
      <c r="B417" s="110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</row>
    <row r="418" spans="2:25" ht="18" customHeight="1">
      <c r="B418" s="110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</row>
    <row r="419" spans="2:25" ht="18" customHeight="1">
      <c r="B419" s="110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</row>
    <row r="420" spans="2:25" ht="18" customHeight="1">
      <c r="B420" s="110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</row>
    <row r="421" spans="2:25" ht="18" customHeight="1">
      <c r="B421" s="110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</row>
    <row r="422" spans="2:25" ht="18" customHeight="1">
      <c r="B422" s="110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</row>
    <row r="423" spans="2:25" ht="18" customHeight="1">
      <c r="B423" s="110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</row>
    <row r="424" spans="2:25" ht="18" customHeight="1">
      <c r="B424" s="110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</row>
    <row r="425" spans="2:25" ht="18" customHeight="1">
      <c r="B425" s="110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</row>
    <row r="426" spans="2:25" ht="18" customHeight="1">
      <c r="B426" s="110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</row>
    <row r="427" spans="2:25" ht="18" customHeight="1">
      <c r="B427" s="110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</row>
    <row r="428" spans="2:25" ht="18" customHeight="1">
      <c r="B428" s="110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</row>
    <row r="429" spans="2:25" ht="18" customHeight="1">
      <c r="B429" s="110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</row>
    <row r="430" spans="2:25" ht="18" customHeight="1">
      <c r="B430" s="110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</row>
    <row r="431" spans="2:25" ht="18" customHeight="1">
      <c r="B431" s="110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</row>
    <row r="432" spans="2:25" ht="18" customHeight="1">
      <c r="B432" s="110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</row>
    <row r="433" spans="2:25" ht="18" customHeight="1">
      <c r="B433" s="110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</row>
    <row r="434" spans="2:25" ht="18" customHeight="1">
      <c r="B434" s="110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</row>
    <row r="435" spans="2:25" ht="18" customHeight="1">
      <c r="B435" s="110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</row>
    <row r="436" spans="2:25" ht="18" customHeight="1">
      <c r="B436" s="110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</row>
    <row r="437" spans="2:25" ht="18" customHeight="1">
      <c r="B437" s="110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</row>
    <row r="438" spans="2:25" ht="18" customHeight="1">
      <c r="B438" s="110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</row>
    <row r="439" spans="2:25" ht="18" customHeight="1">
      <c r="B439" s="110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</row>
    <row r="440" spans="2:25" ht="18" customHeight="1">
      <c r="B440" s="110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</row>
    <row r="441" spans="2:25" ht="18" customHeight="1">
      <c r="B441" s="110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</row>
    <row r="442" spans="2:25" ht="18" customHeight="1">
      <c r="B442" s="110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</row>
    <row r="443" spans="2:25" ht="18" customHeight="1">
      <c r="B443" s="110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</row>
    <row r="444" spans="2:25" ht="18" customHeight="1">
      <c r="B444" s="110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</row>
    <row r="445" spans="2:25" ht="18" customHeight="1">
      <c r="B445" s="110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</row>
    <row r="446" spans="2:25" ht="18" customHeight="1">
      <c r="B446" s="110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</row>
    <row r="447" spans="2:25" ht="18" customHeight="1">
      <c r="B447" s="110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</row>
    <row r="448" spans="2:25" ht="18" customHeight="1">
      <c r="B448" s="110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</row>
    <row r="449" spans="2:25" ht="18" customHeight="1">
      <c r="B449" s="110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</row>
    <row r="450" spans="2:25" ht="18" customHeight="1">
      <c r="B450" s="110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</row>
    <row r="451" spans="2:25" ht="18" customHeight="1">
      <c r="B451" s="110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</row>
    <row r="452" spans="2:25" ht="18" customHeight="1">
      <c r="B452" s="110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</row>
    <row r="453" spans="2:25" ht="18" customHeight="1">
      <c r="B453" s="110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</row>
    <row r="454" spans="2:25" ht="18" customHeight="1">
      <c r="B454" s="110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</row>
    <row r="455" spans="2:25" ht="18" customHeight="1">
      <c r="B455" s="110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</row>
    <row r="456" spans="2:25" ht="18" customHeight="1">
      <c r="B456" s="110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</row>
    <row r="457" spans="2:25" ht="18" customHeight="1">
      <c r="B457" s="110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</row>
    <row r="458" spans="2:25" ht="18" customHeight="1">
      <c r="B458" s="110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</row>
    <row r="459" spans="2:25" ht="18" customHeight="1">
      <c r="B459" s="110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</row>
    <row r="460" spans="2:25" ht="18" customHeight="1">
      <c r="B460" s="110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</row>
    <row r="461" spans="2:25" ht="18" customHeight="1">
      <c r="B461" s="110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</row>
    <row r="462" spans="2:25" ht="18" customHeight="1">
      <c r="B462" s="110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</row>
    <row r="463" spans="2:25" ht="18" customHeight="1">
      <c r="B463" s="110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</row>
    <row r="464" spans="2:25" ht="18" customHeight="1">
      <c r="B464" s="110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</row>
    <row r="465" spans="2:25" ht="18" customHeight="1">
      <c r="B465" s="110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</row>
    <row r="466" spans="2:25" ht="18" customHeight="1">
      <c r="B466" s="110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</row>
    <row r="467" spans="2:25" ht="18" customHeight="1">
      <c r="B467" s="110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</row>
    <row r="468" spans="2:25" ht="18" customHeight="1">
      <c r="B468" s="110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</row>
    <row r="469" spans="2:25" ht="18" customHeight="1">
      <c r="B469" s="110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</row>
    <row r="470" spans="2:25" ht="18" customHeight="1">
      <c r="B470" s="110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</row>
    <row r="471" spans="2:25" ht="18" customHeight="1">
      <c r="B471" s="110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</row>
    <row r="472" spans="2:25" ht="18" customHeight="1">
      <c r="B472" s="110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</row>
    <row r="473" spans="2:25" ht="18" customHeight="1">
      <c r="B473" s="110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</row>
    <row r="474" spans="2:25" ht="18" customHeight="1">
      <c r="B474" s="110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</row>
    <row r="475" spans="2:25" ht="18" customHeight="1">
      <c r="B475" s="110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</row>
    <row r="476" spans="2:25" ht="18" customHeight="1">
      <c r="B476" s="110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</row>
    <row r="477" spans="2:25" ht="18" customHeight="1">
      <c r="B477" s="110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</row>
    <row r="478" spans="2:25" ht="18" customHeight="1">
      <c r="B478" s="110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</row>
    <row r="479" spans="2:25" ht="18" customHeight="1">
      <c r="B479" s="110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spans="2:25" ht="18" customHeight="1">
      <c r="B480" s="110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</row>
    <row r="481" spans="2:25" ht="18" customHeight="1">
      <c r="B481" s="110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</row>
    <row r="482" spans="2:25" ht="18" customHeight="1">
      <c r="B482" s="110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</row>
    <row r="483" spans="2:25" ht="18" customHeight="1">
      <c r="B483" s="110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</row>
    <row r="484" spans="2:25" ht="18" customHeight="1">
      <c r="B484" s="110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</row>
    <row r="485" spans="2:25" ht="18" customHeight="1">
      <c r="B485" s="110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</row>
    <row r="486" spans="2:25" ht="18" customHeight="1">
      <c r="B486" s="110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</row>
    <row r="487" spans="2:25" ht="18" customHeight="1">
      <c r="B487" s="110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</row>
    <row r="488" spans="2:25" ht="18" customHeight="1">
      <c r="B488" s="110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</row>
    <row r="489" spans="2:25" ht="18" customHeight="1">
      <c r="B489" s="110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</row>
    <row r="490" spans="2:25" ht="18" customHeight="1">
      <c r="B490" s="110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</row>
    <row r="491" spans="2:25" ht="18" customHeight="1">
      <c r="B491" s="110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</row>
    <row r="492" spans="2:25" ht="18" customHeight="1">
      <c r="B492" s="110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</row>
    <row r="493" spans="2:25" ht="18" customHeight="1">
      <c r="B493" s="110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</row>
    <row r="494" spans="2:25" ht="18" customHeight="1">
      <c r="B494" s="110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</row>
    <row r="495" spans="2:25" ht="18" customHeight="1">
      <c r="B495" s="110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</row>
    <row r="496" spans="2:25" ht="18" customHeight="1">
      <c r="B496" s="110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</row>
    <row r="497" spans="2:25" ht="18" customHeight="1">
      <c r="B497" s="110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</row>
    <row r="498" spans="2:25" ht="18" customHeight="1">
      <c r="B498" s="110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</row>
    <row r="499" spans="2:25" ht="18" customHeight="1">
      <c r="B499" s="110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</row>
    <row r="500" spans="2:25" ht="18" customHeight="1">
      <c r="B500" s="110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</row>
    <row r="501" spans="2:25" ht="18" customHeight="1">
      <c r="B501" s="110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</row>
    <row r="502" spans="2:25" ht="18" customHeight="1">
      <c r="B502" s="110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</row>
    <row r="503" spans="2:25" ht="18" customHeight="1">
      <c r="B503" s="110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</row>
    <row r="504" spans="2:25" ht="18" customHeight="1">
      <c r="B504" s="110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</row>
    <row r="505" spans="2:25" ht="18" customHeight="1">
      <c r="B505" s="110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</row>
    <row r="506" spans="2:25" ht="18" customHeight="1">
      <c r="B506" s="110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</row>
    <row r="507" spans="2:25" ht="18" customHeight="1">
      <c r="B507" s="110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</row>
    <row r="508" spans="2:25" ht="18" customHeight="1">
      <c r="B508" s="110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</row>
    <row r="509" spans="2:25" ht="18" customHeight="1">
      <c r="B509" s="110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</row>
    <row r="510" spans="2:25" ht="18" customHeight="1">
      <c r="B510" s="110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</row>
    <row r="511" spans="2:25" ht="18" customHeight="1">
      <c r="B511" s="110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</row>
    <row r="512" spans="2:25" ht="18" customHeight="1">
      <c r="B512" s="110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</row>
    <row r="513" spans="2:25" ht="18" customHeight="1">
      <c r="B513" s="110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</row>
    <row r="514" spans="2:25" ht="18" customHeight="1">
      <c r="B514" s="110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</row>
    <row r="515" spans="2:25" ht="18" customHeight="1">
      <c r="B515" s="110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</row>
    <row r="516" spans="2:25" ht="18" customHeight="1">
      <c r="B516" s="110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</row>
    <row r="517" spans="2:25" ht="18" customHeight="1">
      <c r="B517" s="110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</row>
    <row r="518" spans="2:25" ht="18" customHeight="1">
      <c r="B518" s="110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</row>
    <row r="519" spans="2:25" ht="18" customHeight="1">
      <c r="B519" s="110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</row>
    <row r="520" spans="2:25" ht="18" customHeight="1">
      <c r="B520" s="110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</row>
    <row r="521" spans="2:25" ht="18" customHeight="1">
      <c r="B521" s="110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</row>
    <row r="522" spans="2:25" ht="18" customHeight="1">
      <c r="B522" s="110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</row>
    <row r="523" spans="2:25" ht="18" customHeight="1">
      <c r="B523" s="110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</row>
    <row r="524" spans="2:25" ht="18" customHeight="1">
      <c r="B524" s="110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</row>
    <row r="525" spans="2:25" ht="18" customHeight="1">
      <c r="B525" s="110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</row>
    <row r="526" spans="2:25" ht="18" customHeight="1">
      <c r="B526" s="110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</row>
    <row r="527" spans="2:25" ht="18" customHeight="1">
      <c r="B527" s="110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</row>
    <row r="528" spans="2:25" ht="18" customHeight="1">
      <c r="B528" s="110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</row>
    <row r="529" spans="2:25" ht="18" customHeight="1">
      <c r="B529" s="110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</row>
    <row r="530" spans="2:25" ht="18" customHeight="1">
      <c r="B530" s="110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</row>
    <row r="531" spans="2:25" ht="18" customHeight="1">
      <c r="B531" s="110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</row>
    <row r="532" spans="2:25" ht="18" customHeight="1">
      <c r="B532" s="110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</row>
    <row r="533" spans="2:25" ht="18" customHeight="1">
      <c r="B533" s="110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</row>
    <row r="534" spans="2:25" ht="18" customHeight="1">
      <c r="B534" s="110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</row>
    <row r="535" spans="2:25" ht="18" customHeight="1">
      <c r="B535" s="110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</row>
    <row r="536" spans="2:25" ht="18" customHeight="1">
      <c r="B536" s="110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</row>
    <row r="537" spans="2:25" ht="18" customHeight="1">
      <c r="B537" s="110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</row>
    <row r="538" spans="2:25" ht="18" customHeight="1">
      <c r="B538" s="110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</row>
    <row r="539" spans="2:25" ht="18" customHeight="1">
      <c r="B539" s="110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</row>
    <row r="540" spans="2:25" ht="18" customHeight="1">
      <c r="B540" s="110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</row>
    <row r="541" spans="2:25" ht="18" customHeight="1">
      <c r="B541" s="110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</row>
    <row r="542" spans="2:25" ht="18" customHeight="1">
      <c r="B542" s="110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</row>
    <row r="543" spans="2:25" ht="18" customHeight="1">
      <c r="B543" s="110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</row>
    <row r="544" spans="2:25" ht="18" customHeight="1">
      <c r="B544" s="110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</row>
    <row r="545" spans="2:25" ht="18" customHeight="1">
      <c r="B545" s="110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</row>
    <row r="546" spans="2:25" ht="18" customHeight="1">
      <c r="B546" s="110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</row>
    <row r="547" spans="2:25" ht="18" customHeight="1">
      <c r="B547" s="110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</row>
    <row r="548" spans="2:25" ht="18" customHeight="1">
      <c r="B548" s="110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</row>
    <row r="549" spans="2:25" ht="18" customHeight="1">
      <c r="B549" s="110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</row>
    <row r="550" spans="2:25" ht="18" customHeight="1">
      <c r="B550" s="110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</row>
    <row r="551" spans="2:25" ht="18" customHeight="1">
      <c r="B551" s="110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</row>
    <row r="552" spans="2:25" ht="18" customHeight="1">
      <c r="B552" s="110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</row>
    <row r="553" spans="2:25" ht="18" customHeight="1">
      <c r="B553" s="110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</row>
    <row r="554" spans="2:25" ht="18" customHeight="1">
      <c r="B554" s="110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</row>
    <row r="555" spans="2:25" ht="18" customHeight="1">
      <c r="B555" s="110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</row>
    <row r="556" spans="2:25" ht="18" customHeight="1">
      <c r="B556" s="110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</row>
    <row r="557" spans="2:25" ht="18" customHeight="1">
      <c r="B557" s="110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</row>
    <row r="558" spans="2:25" ht="18" customHeight="1">
      <c r="B558" s="110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</row>
    <row r="559" spans="2:25" ht="18" customHeight="1">
      <c r="B559" s="110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</row>
    <row r="560" spans="2:25" ht="18" customHeight="1">
      <c r="B560" s="110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</row>
    <row r="561" spans="2:25" ht="18" customHeight="1">
      <c r="B561" s="110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</row>
    <row r="562" spans="2:25" ht="18" customHeight="1">
      <c r="B562" s="110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spans="2:25" ht="18" customHeight="1">
      <c r="B563" s="110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</row>
    <row r="564" spans="2:25" ht="18" customHeight="1">
      <c r="B564" s="110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</row>
    <row r="565" spans="2:25" ht="18" customHeight="1">
      <c r="B565" s="110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</row>
    <row r="566" spans="2:25" ht="18" customHeight="1">
      <c r="B566" s="110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</row>
    <row r="567" spans="2:25" ht="18" customHeight="1">
      <c r="B567" s="110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</row>
    <row r="568" spans="2:25" ht="18" customHeight="1">
      <c r="B568" s="110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</row>
    <row r="569" spans="2:25" ht="18" customHeight="1">
      <c r="B569" s="110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</row>
    <row r="570" spans="2:25" ht="18" customHeight="1">
      <c r="B570" s="110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</row>
    <row r="571" spans="2:25" ht="18" customHeight="1">
      <c r="B571" s="110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</row>
    <row r="572" spans="2:25" ht="18" customHeight="1">
      <c r="B572" s="110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</row>
    <row r="573" spans="2:25" ht="18" customHeight="1">
      <c r="B573" s="110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</row>
    <row r="574" spans="2:25" ht="18" customHeight="1">
      <c r="B574" s="110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</row>
    <row r="575" spans="2:25" ht="18" customHeight="1">
      <c r="B575" s="110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</row>
    <row r="576" spans="2:25" ht="18" customHeight="1">
      <c r="B576" s="110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</row>
    <row r="577" spans="2:25" ht="18" customHeight="1">
      <c r="B577" s="110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</row>
    <row r="578" spans="2:25" ht="18" customHeight="1">
      <c r="B578" s="110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</row>
    <row r="579" spans="2:25" ht="18" customHeight="1">
      <c r="B579" s="110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</row>
    <row r="580" spans="2:25" ht="18" customHeight="1">
      <c r="B580" s="110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</row>
    <row r="581" spans="2:25" ht="18" customHeight="1">
      <c r="B581" s="110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</row>
    <row r="582" spans="2:25" ht="18" customHeight="1">
      <c r="B582" s="110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</row>
    <row r="583" spans="2:25" ht="18" customHeight="1">
      <c r="B583" s="110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</row>
    <row r="584" spans="2:25" ht="18" customHeight="1">
      <c r="B584" s="110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</row>
    <row r="585" spans="2:25" ht="18" customHeight="1">
      <c r="B585" s="110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</row>
    <row r="586" spans="2:25" ht="18" customHeight="1">
      <c r="B586" s="110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</row>
    <row r="587" spans="2:25" ht="18" customHeight="1">
      <c r="B587" s="110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</row>
    <row r="588" spans="2:25" ht="18" customHeight="1">
      <c r="B588" s="110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</row>
    <row r="589" spans="2:25" ht="18" customHeight="1">
      <c r="B589" s="110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</row>
    <row r="590" spans="2:25" ht="18" customHeight="1">
      <c r="B590" s="110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</row>
    <row r="591" spans="2:25" ht="18" customHeight="1">
      <c r="B591" s="110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</row>
    <row r="592" spans="2:25" ht="18" customHeight="1">
      <c r="B592" s="110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</row>
    <row r="593" spans="2:25" ht="18" customHeight="1">
      <c r="B593" s="110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</row>
    <row r="594" spans="2:25" ht="18" customHeight="1">
      <c r="B594" s="110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</row>
    <row r="595" spans="2:25" ht="18" customHeight="1">
      <c r="B595" s="110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</row>
    <row r="596" spans="2:25" ht="18" customHeight="1">
      <c r="B596" s="110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</row>
    <row r="597" spans="2:25" ht="18" customHeight="1">
      <c r="B597" s="110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</row>
    <row r="598" spans="2:25" ht="18" customHeight="1">
      <c r="B598" s="110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</row>
    <row r="599" spans="2:25" ht="18" customHeight="1">
      <c r="B599" s="110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</row>
    <row r="600" spans="2:25" ht="18" customHeight="1">
      <c r="B600" s="110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</row>
    <row r="601" spans="2:25" ht="18" customHeight="1">
      <c r="B601" s="110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</row>
    <row r="602" spans="2:25" ht="18" customHeight="1">
      <c r="B602" s="110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</row>
    <row r="603" spans="2:25" ht="18" customHeight="1">
      <c r="B603" s="110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</row>
    <row r="604" spans="2:25" ht="18" customHeight="1">
      <c r="B604" s="110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</row>
    <row r="605" spans="2:25" ht="18" customHeight="1">
      <c r="B605" s="110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</row>
    <row r="606" spans="2:25" ht="18" customHeight="1">
      <c r="B606" s="110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</row>
    <row r="607" spans="2:25" ht="18" customHeight="1">
      <c r="B607" s="110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</row>
    <row r="608" spans="2:25" ht="18" customHeight="1">
      <c r="B608" s="110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</row>
    <row r="609" spans="2:25" ht="18" customHeight="1">
      <c r="B609" s="110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</row>
    <row r="610" spans="2:25" ht="18" customHeight="1">
      <c r="B610" s="110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</row>
    <row r="611" spans="2:25" ht="18" customHeight="1">
      <c r="B611" s="110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</row>
    <row r="612" spans="2:25" ht="18" customHeight="1">
      <c r="B612" s="110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</row>
    <row r="613" spans="2:25" ht="18" customHeight="1">
      <c r="B613" s="110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</row>
    <row r="614" spans="2:25" ht="18" customHeight="1">
      <c r="B614" s="110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</row>
    <row r="615" spans="2:25" ht="18" customHeight="1">
      <c r="B615" s="110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</row>
    <row r="616" spans="2:25" ht="18" customHeight="1">
      <c r="B616" s="110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</row>
    <row r="617" spans="2:25" ht="18" customHeight="1">
      <c r="B617" s="110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</row>
    <row r="618" spans="2:25" ht="18" customHeight="1">
      <c r="B618" s="110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</row>
    <row r="619" spans="2:25" ht="18" customHeight="1">
      <c r="B619" s="110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</row>
    <row r="620" spans="2:25" ht="18" customHeight="1">
      <c r="B620" s="110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</row>
    <row r="621" spans="2:25" ht="18" customHeight="1">
      <c r="B621" s="110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</row>
    <row r="622" spans="2:25" ht="18" customHeight="1">
      <c r="B622" s="110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</row>
    <row r="623" spans="2:25" ht="18" customHeight="1">
      <c r="B623" s="110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</row>
    <row r="624" spans="2:25" ht="18" customHeight="1">
      <c r="B624" s="110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</row>
    <row r="625" spans="2:25" ht="18" customHeight="1">
      <c r="B625" s="110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</row>
    <row r="626" spans="2:25" ht="18" customHeight="1">
      <c r="B626" s="110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</row>
    <row r="627" spans="2:25" ht="18" customHeight="1">
      <c r="B627" s="110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</row>
    <row r="628" spans="2:25" ht="18" customHeight="1">
      <c r="B628" s="110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</row>
    <row r="629" spans="2:25" ht="18" customHeight="1">
      <c r="B629" s="110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</row>
    <row r="630" spans="2:25" ht="18" customHeight="1">
      <c r="B630" s="110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</row>
    <row r="631" spans="2:25" ht="18" customHeight="1">
      <c r="B631" s="110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</row>
    <row r="632" spans="2:25" ht="18" customHeight="1">
      <c r="B632" s="110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</row>
    <row r="633" spans="2:25" ht="18" customHeight="1">
      <c r="B633" s="110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</row>
    <row r="634" spans="2:25" ht="18" customHeight="1">
      <c r="B634" s="110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</row>
    <row r="635" spans="2:25" ht="18" customHeight="1">
      <c r="B635" s="110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</row>
    <row r="636" spans="2:25" ht="18" customHeight="1">
      <c r="B636" s="110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</row>
    <row r="637" spans="2:25" ht="18" customHeight="1">
      <c r="B637" s="110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</row>
    <row r="638" spans="2:25" ht="18" customHeight="1">
      <c r="B638" s="110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</row>
    <row r="639" spans="2:25" ht="18" customHeight="1">
      <c r="B639" s="110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</row>
    <row r="640" spans="2:25" ht="18" customHeight="1">
      <c r="B640" s="110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</row>
    <row r="641" spans="2:25" ht="18" customHeight="1">
      <c r="B641" s="110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</row>
    <row r="642" spans="2:25" ht="18" customHeight="1">
      <c r="B642" s="110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</row>
    <row r="643" spans="2:25" ht="18" customHeight="1">
      <c r="B643" s="110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</row>
    <row r="644" spans="2:25" ht="18" customHeight="1">
      <c r="B644" s="110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</row>
    <row r="645" spans="2:25" ht="18" customHeight="1">
      <c r="B645" s="110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</row>
    <row r="646" spans="2:25" ht="18" customHeight="1">
      <c r="B646" s="110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</row>
    <row r="647" spans="2:25" ht="18" customHeight="1">
      <c r="B647" s="110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</row>
    <row r="648" spans="2:25" ht="18" customHeight="1">
      <c r="B648" s="110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</row>
    <row r="649" spans="2:25" ht="18" customHeight="1">
      <c r="B649" s="110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</row>
    <row r="650" spans="2:25" ht="18" customHeight="1">
      <c r="B650" s="110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</row>
    <row r="651" spans="2:25" ht="18" customHeight="1">
      <c r="B651" s="110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</row>
    <row r="652" spans="2:25" ht="18" customHeight="1">
      <c r="B652" s="110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</row>
    <row r="653" spans="2:25" ht="18" customHeight="1">
      <c r="B653" s="110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</row>
    <row r="654" spans="2:25" ht="18" customHeight="1">
      <c r="B654" s="110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</row>
    <row r="655" spans="2:25" ht="18" customHeight="1">
      <c r="B655" s="110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</row>
    <row r="656" spans="2:25" ht="18" customHeight="1">
      <c r="B656" s="110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</row>
    <row r="657" spans="2:25" ht="18" customHeight="1">
      <c r="B657" s="110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</row>
    <row r="658" spans="2:25" ht="18" customHeight="1">
      <c r="B658" s="110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</row>
    <row r="659" spans="2:25" ht="18" customHeight="1">
      <c r="B659" s="110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</row>
    <row r="660" spans="2:25" ht="18" customHeight="1">
      <c r="B660" s="110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</row>
    <row r="661" spans="2:25" ht="18" customHeight="1">
      <c r="B661" s="110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</row>
    <row r="662" spans="2:25" ht="18" customHeight="1">
      <c r="B662" s="110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</row>
    <row r="663" spans="2:25" ht="18" customHeight="1">
      <c r="B663" s="110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</row>
    <row r="664" spans="2:25" ht="18" customHeight="1">
      <c r="B664" s="110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</row>
    <row r="665" spans="2:25" ht="18" customHeight="1">
      <c r="B665" s="110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</row>
    <row r="666" spans="2:25" ht="18" customHeight="1">
      <c r="B666" s="110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</row>
    <row r="667" spans="2:25" ht="18" customHeight="1">
      <c r="B667" s="110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</row>
    <row r="668" spans="2:25" ht="18" customHeight="1">
      <c r="B668" s="110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</row>
    <row r="669" spans="2:25" ht="18" customHeight="1">
      <c r="B669" s="110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</row>
    <row r="670" spans="2:25" ht="18" customHeight="1">
      <c r="B670" s="110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</row>
    <row r="671" spans="2:25" ht="18" customHeight="1">
      <c r="B671" s="110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</row>
    <row r="672" spans="2:25" ht="18" customHeight="1">
      <c r="B672" s="110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</row>
    <row r="673" spans="2:25" ht="18" customHeight="1">
      <c r="B673" s="110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</row>
    <row r="674" spans="2:25" ht="18" customHeight="1">
      <c r="B674" s="110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</row>
    <row r="675" spans="2:25" ht="18" customHeight="1">
      <c r="B675" s="110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</row>
    <row r="676" spans="2:25" ht="18" customHeight="1">
      <c r="B676" s="110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</row>
    <row r="677" spans="2:25" ht="18" customHeight="1">
      <c r="B677" s="110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</row>
    <row r="678" spans="2:25" ht="18" customHeight="1">
      <c r="B678" s="110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</row>
    <row r="679" spans="2:25" ht="18" customHeight="1">
      <c r="B679" s="110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</row>
    <row r="680" spans="2:25" ht="18" customHeight="1">
      <c r="B680" s="110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</row>
    <row r="681" spans="2:25" ht="18" customHeight="1">
      <c r="B681" s="110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</row>
    <row r="682" spans="2:25" ht="18" customHeight="1">
      <c r="B682" s="110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</row>
    <row r="683" spans="2:25" ht="18" customHeight="1">
      <c r="B683" s="110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</row>
    <row r="684" spans="2:25" ht="18" customHeight="1">
      <c r="B684" s="110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</row>
    <row r="685" spans="2:25" ht="18" customHeight="1">
      <c r="B685" s="110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</row>
    <row r="686" spans="2:25" ht="18" customHeight="1">
      <c r="B686" s="110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</row>
    <row r="687" spans="2:25" ht="18" customHeight="1">
      <c r="B687" s="110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</row>
    <row r="688" spans="2:25" ht="18" customHeight="1">
      <c r="B688" s="110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</row>
    <row r="689" spans="2:25" ht="18" customHeight="1">
      <c r="B689" s="110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</row>
    <row r="690" spans="2:25" ht="18" customHeight="1">
      <c r="B690" s="110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</row>
    <row r="691" spans="2:25" ht="18" customHeight="1">
      <c r="B691" s="110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</row>
    <row r="692" spans="2:25" ht="18" customHeight="1">
      <c r="B692" s="110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</row>
    <row r="693" spans="2:25" ht="18" customHeight="1">
      <c r="B693" s="110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</row>
    <row r="694" spans="2:25" ht="18" customHeight="1">
      <c r="B694" s="110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</row>
    <row r="695" spans="2:25" ht="18" customHeight="1">
      <c r="B695" s="110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</row>
    <row r="696" spans="2:25" ht="18" customHeight="1">
      <c r="B696" s="110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</row>
    <row r="697" spans="2:25" ht="18" customHeight="1">
      <c r="B697" s="110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</row>
    <row r="698" spans="2:25" ht="18" customHeight="1">
      <c r="B698" s="110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</row>
    <row r="699" spans="2:25" ht="18" customHeight="1">
      <c r="B699" s="110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</row>
    <row r="700" spans="2:25" ht="18" customHeight="1">
      <c r="B700" s="110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</row>
    <row r="701" spans="2:25" ht="18" customHeight="1">
      <c r="B701" s="110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</row>
    <row r="702" spans="2:25" ht="18" customHeight="1">
      <c r="B702" s="110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</row>
    <row r="703" spans="2:25" ht="18" customHeight="1">
      <c r="B703" s="110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</row>
    <row r="704" spans="2:25" ht="18" customHeight="1">
      <c r="B704" s="110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</row>
    <row r="705" spans="2:25" ht="18" customHeight="1">
      <c r="B705" s="110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</row>
    <row r="706" spans="2:25" ht="18" customHeight="1">
      <c r="B706" s="110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</row>
    <row r="707" spans="2:25" ht="18" customHeight="1">
      <c r="B707" s="110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</row>
    <row r="708" spans="2:25" ht="18" customHeight="1">
      <c r="B708" s="110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</row>
    <row r="709" spans="2:25" ht="18" customHeight="1">
      <c r="B709" s="110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</row>
    <row r="710" spans="2:25" ht="18" customHeight="1">
      <c r="B710" s="110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</row>
    <row r="711" spans="2:25" ht="18" customHeight="1">
      <c r="B711" s="110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</row>
    <row r="712" spans="2:25" ht="18" customHeight="1">
      <c r="B712" s="110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</row>
    <row r="713" spans="2:25" ht="18" customHeight="1">
      <c r="B713" s="110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</row>
    <row r="714" spans="2:25" ht="18" customHeight="1">
      <c r="B714" s="110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</row>
    <row r="715" spans="2:25" ht="18" customHeight="1">
      <c r="B715" s="110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</row>
    <row r="716" spans="2:25" ht="18" customHeight="1">
      <c r="B716" s="110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</row>
    <row r="717" spans="2:25" ht="18" customHeight="1">
      <c r="B717" s="110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</row>
    <row r="718" spans="2:25" ht="18" customHeight="1">
      <c r="B718" s="110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</row>
    <row r="719" spans="2:25" ht="18" customHeight="1">
      <c r="B719" s="110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</row>
    <row r="720" spans="2:25" ht="18" customHeight="1">
      <c r="B720" s="110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</row>
    <row r="721" spans="2:25" ht="18" customHeight="1">
      <c r="B721" s="110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</row>
    <row r="722" spans="2:25" ht="18" customHeight="1">
      <c r="B722" s="110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</row>
    <row r="723" spans="2:25" ht="18" customHeight="1">
      <c r="B723" s="110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</row>
    <row r="724" spans="2:25" ht="18" customHeight="1">
      <c r="B724" s="110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spans="2:25" ht="18" customHeight="1">
      <c r="B725" s="110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</row>
    <row r="726" spans="2:25" ht="18" customHeight="1">
      <c r="B726" s="110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</row>
    <row r="727" spans="2:25" ht="18" customHeight="1">
      <c r="B727" s="110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</row>
    <row r="728" spans="2:25" ht="18" customHeight="1">
      <c r="B728" s="110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</row>
    <row r="729" spans="2:25" ht="18" customHeight="1">
      <c r="B729" s="110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</row>
    <row r="730" spans="2:25" ht="18" customHeight="1">
      <c r="B730" s="110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</row>
    <row r="731" spans="2:25" ht="18" customHeight="1">
      <c r="B731" s="110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</row>
    <row r="732" spans="2:25" ht="18" customHeight="1">
      <c r="B732" s="110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</row>
    <row r="733" spans="2:25" ht="18" customHeight="1">
      <c r="B733" s="110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</row>
    <row r="734" spans="2:25" ht="18" customHeight="1">
      <c r="B734" s="110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</row>
    <row r="735" spans="2:25" ht="18" customHeight="1">
      <c r="B735" s="110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</row>
    <row r="736" spans="2:25" ht="18" customHeight="1">
      <c r="B736" s="110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</row>
    <row r="737" spans="2:25" ht="18" customHeight="1">
      <c r="B737" s="110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</row>
    <row r="738" spans="2:25" ht="18" customHeight="1">
      <c r="B738" s="110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</row>
    <row r="739" spans="2:25" ht="18" customHeight="1">
      <c r="B739" s="110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</row>
    <row r="740" spans="2:25" ht="18" customHeight="1">
      <c r="B740" s="110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</row>
    <row r="741" spans="2:25" ht="18" customHeight="1">
      <c r="B741" s="110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</row>
    <row r="742" spans="2:25" ht="18" customHeight="1">
      <c r="B742" s="110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</row>
    <row r="743" spans="2:25" ht="18" customHeight="1">
      <c r="B743" s="110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</row>
    <row r="744" spans="2:25" ht="18" customHeight="1">
      <c r="B744" s="110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</row>
    <row r="745" spans="2:25" ht="18" customHeight="1">
      <c r="B745" s="110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</row>
    <row r="746" spans="2:25" ht="18" customHeight="1">
      <c r="B746" s="110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</row>
    <row r="747" spans="2:25" ht="18" customHeight="1">
      <c r="B747" s="110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</row>
    <row r="748" spans="2:25" ht="18" customHeight="1">
      <c r="B748" s="110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</row>
    <row r="749" spans="2:25" ht="18" customHeight="1">
      <c r="B749" s="110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</row>
    <row r="750" spans="2:25" ht="18" customHeight="1">
      <c r="B750" s="110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</row>
    <row r="751" spans="2:25" ht="18" customHeight="1">
      <c r="B751" s="110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</row>
    <row r="752" spans="2:25" ht="18" customHeight="1">
      <c r="B752" s="110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</row>
    <row r="753" spans="2:25" ht="18" customHeight="1">
      <c r="B753" s="110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</row>
    <row r="754" spans="2:25" ht="18" customHeight="1">
      <c r="B754" s="110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</row>
    <row r="755" spans="2:25" ht="18" customHeight="1">
      <c r="B755" s="110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</row>
    <row r="756" spans="2:25" ht="18" customHeight="1">
      <c r="B756" s="110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</row>
    <row r="757" spans="2:25" ht="18" customHeight="1">
      <c r="B757" s="110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</row>
    <row r="758" spans="2:25" ht="18" customHeight="1">
      <c r="B758" s="110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</row>
    <row r="759" spans="2:25" ht="18" customHeight="1">
      <c r="B759" s="110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</row>
    <row r="760" spans="2:25" ht="18" customHeight="1">
      <c r="B760" s="110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</row>
    <row r="761" spans="2:25" ht="18" customHeight="1">
      <c r="B761" s="110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</row>
    <row r="762" spans="2:25" ht="18" customHeight="1">
      <c r="B762" s="110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</row>
    <row r="763" spans="2:25" ht="18" customHeight="1">
      <c r="B763" s="110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</row>
    <row r="764" spans="2:25" ht="18" customHeight="1">
      <c r="B764" s="110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</row>
    <row r="765" spans="2:25" ht="18" customHeight="1">
      <c r="B765" s="110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</row>
    <row r="766" spans="2:25" ht="18" customHeight="1">
      <c r="B766" s="110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</row>
    <row r="767" spans="2:25" ht="18" customHeight="1">
      <c r="B767" s="110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</row>
    <row r="768" spans="2:25" ht="18" customHeight="1">
      <c r="B768" s="110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</row>
    <row r="769" spans="2:25" ht="18" customHeight="1">
      <c r="B769" s="110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</row>
    <row r="770" spans="2:25" ht="18" customHeight="1">
      <c r="B770" s="110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</row>
    <row r="771" spans="2:25" ht="18" customHeight="1">
      <c r="B771" s="110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</row>
    <row r="772" spans="2:25" ht="18" customHeight="1">
      <c r="B772" s="110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</row>
    <row r="773" spans="2:25" ht="18" customHeight="1">
      <c r="B773" s="110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</row>
    <row r="774" spans="2:25" ht="18" customHeight="1">
      <c r="B774" s="110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</row>
    <row r="775" spans="2:25" ht="18" customHeight="1">
      <c r="B775" s="110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</row>
    <row r="776" spans="2:25" ht="18" customHeight="1">
      <c r="B776" s="110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</row>
    <row r="777" spans="2:25" ht="18" customHeight="1">
      <c r="B777" s="110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</row>
    <row r="778" spans="2:25" ht="18" customHeight="1">
      <c r="B778" s="110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</row>
    <row r="779" spans="2:25" ht="18" customHeight="1">
      <c r="B779" s="110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</row>
    <row r="780" spans="2:25" ht="18" customHeight="1">
      <c r="B780" s="110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</row>
    <row r="781" spans="2:25" ht="18" customHeight="1">
      <c r="B781" s="110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</row>
    <row r="782" spans="2:25" ht="18" customHeight="1">
      <c r="B782" s="110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</row>
    <row r="783" spans="2:25" ht="18" customHeight="1">
      <c r="B783" s="110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</row>
    <row r="784" spans="2:25" ht="18" customHeight="1">
      <c r="B784" s="110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</row>
    <row r="785" spans="2:25" ht="18" customHeight="1">
      <c r="B785" s="110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</row>
  </sheetData>
  <sheetProtection/>
  <mergeCells count="5">
    <mergeCell ref="B4:B6"/>
    <mergeCell ref="C4:C6"/>
    <mergeCell ref="D4:N4"/>
    <mergeCell ref="O4:Y4"/>
    <mergeCell ref="D5:F5"/>
  </mergeCells>
  <printOptions/>
  <pageMargins left="0.984251968503937" right="0.984251968503937" top="0.984251968503937" bottom="0.984251968503937" header="0.5118110236220472" footer="0.5118110236220472"/>
  <pageSetup fitToWidth="2" fitToHeight="1" horizontalDpi="600" verticalDpi="600"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三隅　栄治</cp:lastModifiedBy>
  <cp:lastPrinted>2010-12-07T07:03:16Z</cp:lastPrinted>
  <dcterms:created xsi:type="dcterms:W3CDTF">2003-01-21T12:55:23Z</dcterms:created>
  <dcterms:modified xsi:type="dcterms:W3CDTF">2013-03-27T05:34:51Z</dcterms:modified>
  <cp:category/>
  <cp:version/>
  <cp:contentType/>
  <cp:contentStatus/>
</cp:coreProperties>
</file>