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476" windowWidth="17520" windowHeight="9000" tabRatio="772" activeTab="0"/>
  </bookViews>
  <sheets>
    <sheet name="観光施設・休養（施設及び業務概況）" sheetId="1" r:id="rId1"/>
    <sheet name="観光施設・索道（施設及び業務概況）" sheetId="2" r:id="rId2"/>
    <sheet name="観光施設・その他（施設及び業務概況）" sheetId="3" r:id="rId3"/>
    <sheet name="観光施設（収支の状況）" sheetId="4" r:id="rId4"/>
    <sheet name="観光施設（地方債の状況）" sheetId="5" r:id="rId5"/>
  </sheets>
  <definedNames>
    <definedName name="_xlnm.Print_Area" localSheetId="3">'観光施設（収支の状況）'!$C$1:$BG$35</definedName>
    <definedName name="_xlnm.Print_Area" localSheetId="4">'観光施設（地方債の状況）'!$C$1:$Y$34</definedName>
    <definedName name="_xlnm.Print_Area" localSheetId="2">'観光施設・その他（施設及び業務概況）'!$C$1:$S$17</definedName>
    <definedName name="_xlnm.Print_Area" localSheetId="0">'観光施設・休養（施設及び業務概況）'!$C$1:$V$12</definedName>
    <definedName name="_xlnm.Print_Area" localSheetId="1">'観光施設・索道（施設及び業務概況）'!$C$1:$L$11</definedName>
    <definedName name="_xlnm.Print_Titles" localSheetId="3">'観光施設（収支の状況）'!$B:$B,'観光施設（収支の状況）'!$2:$6</definedName>
    <definedName name="_xlnm.Print_Titles" localSheetId="4">'観光施設（地方債の状況）'!$B:$B</definedName>
    <definedName name="_xlnm.Print_Titles" localSheetId="2">'観光施設・その他（施設及び業務概況）'!$B:$B</definedName>
    <definedName name="_xlnm.Print_Titles" localSheetId="0">'観光施設・休養（施設及び業務概況）'!$B:$B</definedName>
    <definedName name="_xlnm.Print_Titles" localSheetId="1">'観光施設・索道（施設及び業務概況）'!$B:$B</definedName>
  </definedNames>
  <calcPr fullCalcOnLoad="1"/>
</workbook>
</file>

<file path=xl/sharedStrings.xml><?xml version="1.0" encoding="utf-8"?>
<sst xmlns="http://schemas.openxmlformats.org/spreadsheetml/2006/main" count="781" uniqueCount="484">
  <si>
    <t>項　目</t>
  </si>
  <si>
    <t>項目</t>
  </si>
  <si>
    <t>(1)延宿泊</t>
  </si>
  <si>
    <t>(2)延休憩</t>
  </si>
  <si>
    <t>計</t>
  </si>
  <si>
    <t>(1)損益勘定</t>
  </si>
  <si>
    <t>(2)資本勘定</t>
  </si>
  <si>
    <t>団体名</t>
  </si>
  <si>
    <t>(㎡)</t>
  </si>
  <si>
    <t>(千円)</t>
  </si>
  <si>
    <t>(室)</t>
  </si>
  <si>
    <t>(人)</t>
  </si>
  <si>
    <t>(総額　千円)</t>
  </si>
  <si>
    <t>(円)</t>
  </si>
  <si>
    <t xml:space="preserve">    所属職員</t>
  </si>
  <si>
    <t xml:space="preserve">   所属職員</t>
  </si>
  <si>
    <t>(本)</t>
  </si>
  <si>
    <t>(ｍ)</t>
  </si>
  <si>
    <t>(個)</t>
  </si>
  <si>
    <t>(日)</t>
  </si>
  <si>
    <t>(千人)</t>
  </si>
  <si>
    <t>(円)</t>
  </si>
  <si>
    <t>(1)延利用</t>
  </si>
  <si>
    <t>(2)延利用</t>
  </si>
  <si>
    <t>(3)延利用</t>
  </si>
  <si>
    <t>ア　個　　　人</t>
  </si>
  <si>
    <t>イ　団　　　体</t>
  </si>
  <si>
    <t>一　般</t>
  </si>
  <si>
    <t>学　生</t>
  </si>
  <si>
    <t>小中学生</t>
  </si>
  <si>
    <t>(回)</t>
  </si>
  <si>
    <t>(戸)</t>
  </si>
  <si>
    <t>観光施設事業(索道)</t>
  </si>
  <si>
    <t>下関市</t>
  </si>
  <si>
    <t>防府市</t>
  </si>
  <si>
    <t>岩国市</t>
  </si>
  <si>
    <t>観光施設事業(休養宿泊施設)</t>
  </si>
  <si>
    <t>観光施設事業(その他観光施設)</t>
  </si>
  <si>
    <t>合計</t>
  </si>
  <si>
    <t>長門市</t>
  </si>
  <si>
    <t>項　目</t>
  </si>
  <si>
    <t>16-01-01</t>
  </si>
  <si>
    <t>16-01-02</t>
  </si>
  <si>
    <t>16-01-07</t>
  </si>
  <si>
    <t>16-01-08</t>
  </si>
  <si>
    <t>16-01-09</t>
  </si>
  <si>
    <t>16-01-10</t>
  </si>
  <si>
    <t>16-01-11</t>
  </si>
  <si>
    <t>16-01-13</t>
  </si>
  <si>
    <t>16-01-14</t>
  </si>
  <si>
    <t>16-01-15</t>
  </si>
  <si>
    <t>16-01-16</t>
  </si>
  <si>
    <t>16-01-17</t>
  </si>
  <si>
    <t>16-10-19</t>
  </si>
  <si>
    <t>16-01-20</t>
  </si>
  <si>
    <t>16-01-21</t>
  </si>
  <si>
    <t>16-01-22</t>
  </si>
  <si>
    <t>16-01-24</t>
  </si>
  <si>
    <t>16-01-25</t>
  </si>
  <si>
    <t>16-01-26</t>
  </si>
  <si>
    <t>施設名</t>
  </si>
  <si>
    <t>国民宿舎
湯野荘</t>
  </si>
  <si>
    <t>国民宿舎
秋穂荘</t>
  </si>
  <si>
    <t>国民宿舎</t>
  </si>
  <si>
    <t>H14.04.28</t>
  </si>
  <si>
    <t>S40.08.20</t>
  </si>
  <si>
    <t>S41.07.01</t>
  </si>
  <si>
    <t>事業の種類</t>
  </si>
  <si>
    <t>事業開始</t>
  </si>
  <si>
    <t>年月日</t>
  </si>
  <si>
    <t>定員数</t>
  </si>
  <si>
    <t>休憩料</t>
  </si>
  <si>
    <t>その他</t>
  </si>
  <si>
    <t>(1)</t>
  </si>
  <si>
    <t>(2)</t>
  </si>
  <si>
    <t>(3)</t>
  </si>
  <si>
    <t>学  生</t>
  </si>
  <si>
    <t>一  般</t>
  </si>
  <si>
    <t>建物面積</t>
  </si>
  <si>
    <t>総建設費</t>
  </si>
  <si>
    <t>施設面積</t>
  </si>
  <si>
    <t>客室数</t>
  </si>
  <si>
    <t>利用者数</t>
  </si>
  <si>
    <t xml:space="preserve"> 　者  数</t>
  </si>
  <si>
    <t>05-01-01</t>
  </si>
  <si>
    <t>05-01-06</t>
  </si>
  <si>
    <t>05-01-07</t>
  </si>
  <si>
    <t>05-01-08</t>
  </si>
  <si>
    <t>05-01-10</t>
  </si>
  <si>
    <t>05-01-11</t>
  </si>
  <si>
    <t>05-01-13</t>
  </si>
  <si>
    <t>05-01-14</t>
  </si>
  <si>
    <t>05-01-15</t>
  </si>
  <si>
    <t>05-01-16</t>
  </si>
  <si>
    <t>S33.04.01</t>
  </si>
  <si>
    <t>S34.03.20</t>
  </si>
  <si>
    <t>S38.03.18</t>
  </si>
  <si>
    <t>(1)損益勘定所属職員</t>
  </si>
  <si>
    <t>(2)資本勘定所属職員</t>
  </si>
  <si>
    <t>(㎡)</t>
  </si>
  <si>
    <t>17-01-01</t>
  </si>
  <si>
    <t>17-01-02</t>
  </si>
  <si>
    <t>17-01-07</t>
  </si>
  <si>
    <t>17-01-08</t>
  </si>
  <si>
    <t>17-01-09</t>
  </si>
  <si>
    <t>17-01-10</t>
  </si>
  <si>
    <t>17-01-11</t>
  </si>
  <si>
    <t>17-01-19</t>
  </si>
  <si>
    <t>17-01-20</t>
  </si>
  <si>
    <t>17-01-21</t>
  </si>
  <si>
    <t>17-01-22</t>
  </si>
  <si>
    <t>17-01-23</t>
  </si>
  <si>
    <t>17-01-24</t>
  </si>
  <si>
    <t>17-01-27</t>
  </si>
  <si>
    <t>17-01-28</t>
  </si>
  <si>
    <t>17-01-29</t>
  </si>
  <si>
    <t>計</t>
  </si>
  <si>
    <t>S37.03.21</t>
  </si>
  <si>
    <t>S41.04.01</t>
  </si>
  <si>
    <t>S26.04.01</t>
  </si>
  <si>
    <t>S39.04.01</t>
  </si>
  <si>
    <t>M42.04.01</t>
  </si>
  <si>
    <t>S31.04.01</t>
  </si>
  <si>
    <t>岩国城</t>
  </si>
  <si>
    <t>錦帯橋</t>
  </si>
  <si>
    <t>秋芳洞</t>
  </si>
  <si>
    <t>養鱒場</t>
  </si>
  <si>
    <t>その他</t>
  </si>
  <si>
    <t>城</t>
  </si>
  <si>
    <t>温　泉</t>
  </si>
  <si>
    <t>湯本温泉
公衆浴場</t>
  </si>
  <si>
    <t>大正洞
景清洞</t>
  </si>
  <si>
    <t>事業の</t>
  </si>
  <si>
    <t>事業開始</t>
  </si>
  <si>
    <t>施設面積</t>
  </si>
  <si>
    <t>種　類</t>
  </si>
  <si>
    <t>年 月 日</t>
  </si>
  <si>
    <t>建　物</t>
  </si>
  <si>
    <t>面　積</t>
  </si>
  <si>
    <t>(2)</t>
  </si>
  <si>
    <t>損益勘定所属職員</t>
  </si>
  <si>
    <t>資本勘定所属職員</t>
  </si>
  <si>
    <t>回　数</t>
  </si>
  <si>
    <t>戸　数</t>
  </si>
  <si>
    <t>人　員</t>
  </si>
  <si>
    <t>２　法非適用公営企業会計決算の状況</t>
  </si>
  <si>
    <t>国民宿舎
海峡ビューしものせき</t>
  </si>
  <si>
    <t>　　　第3-10表　施設及び業務概況</t>
  </si>
  <si>
    <t>周南市</t>
  </si>
  <si>
    <t>山口市</t>
  </si>
  <si>
    <t>美祢市</t>
  </si>
  <si>
    <t>秋吉台リフレッシュパーク</t>
  </si>
  <si>
    <t>S61.06.19</t>
  </si>
  <si>
    <t>H03.04.01</t>
  </si>
  <si>
    <t>秋吉台家族旅行村</t>
  </si>
  <si>
    <t>　（６）観光施設事業（休養宿泊施設）</t>
  </si>
  <si>
    <t>　（６）観光施設事業（索道）</t>
  </si>
  <si>
    <t>　（６）観光施設事業（その他）</t>
  </si>
  <si>
    <t>S55.09.01</t>
  </si>
  <si>
    <t>サングリーン菊川</t>
  </si>
  <si>
    <t>市営宿舎</t>
  </si>
  <si>
    <t>合　計</t>
  </si>
  <si>
    <t>比　率</t>
  </si>
  <si>
    <t>(Q)</t>
  </si>
  <si>
    <t>支出金</t>
  </si>
  <si>
    <t>-(O) (P)</t>
  </si>
  <si>
    <t>(O)</t>
  </si>
  <si>
    <t>(N)</t>
  </si>
  <si>
    <t>(M)</t>
  </si>
  <si>
    <t>(G)+(K) (L)</t>
  </si>
  <si>
    <t>(H)-(I) (K)</t>
  </si>
  <si>
    <t>繰出金</t>
  </si>
  <si>
    <t>返　還　金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</si>
  <si>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</si>
  <si>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</si>
  <si>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</si>
  <si>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</si>
  <si>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</si>
  <si>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</si>
  <si>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</si>
  <si>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</si>
  <si>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</si>
  <si>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</si>
  <si>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比率</t>
  </si>
  <si>
    <t>収　支</t>
  </si>
  <si>
    <t>赤　字</t>
  </si>
  <si>
    <t>黒　字</t>
  </si>
  <si>
    <t>すべき財源</t>
  </si>
  <si>
    <t>その他</t>
  </si>
  <si>
    <t>地方債</t>
  </si>
  <si>
    <t>国庫（県）</t>
  </si>
  <si>
    <t>(L)-(M)+(N)</t>
  </si>
  <si>
    <t>繰上充用金</t>
  </si>
  <si>
    <t>へ  の</t>
  </si>
  <si>
    <t>長期借入金</t>
  </si>
  <si>
    <t>建設
利息</t>
  </si>
  <si>
    <t>職　員
給与費</t>
  </si>
  <si>
    <t>一時借入
金 利 息</t>
  </si>
  <si>
    <t>地方債
利　息</t>
  </si>
  <si>
    <t>赤字</t>
  </si>
  <si>
    <t>収益的</t>
  </si>
  <si>
    <t>実質収支 (P)-(Q)</t>
  </si>
  <si>
    <t>翌年度に繰越</t>
  </si>
  <si>
    <t>未収入特定財源（内訳）</t>
  </si>
  <si>
    <t>未 収 入
特定財源</t>
  </si>
  <si>
    <t>形式収支</t>
  </si>
  <si>
    <t>前年度</t>
  </si>
  <si>
    <t>う  ち</t>
  </si>
  <si>
    <t>前年度から
の繰越金</t>
  </si>
  <si>
    <t>積立金</t>
  </si>
  <si>
    <t>収　支
再差引</t>
  </si>
  <si>
    <t>収　支
差　引</t>
  </si>
  <si>
    <t>他会計</t>
  </si>
  <si>
    <t>他  会  計</t>
  </si>
  <si>
    <t>地方債
償還金</t>
  </si>
  <si>
    <t>う　　  ち</t>
  </si>
  <si>
    <t>建　設
改良費</t>
  </si>
  <si>
    <t>資本的
支　出</t>
  </si>
  <si>
    <t>工　事
負担金</t>
  </si>
  <si>
    <t>県
補助金</t>
  </si>
  <si>
    <t>国　庫
補助金</t>
  </si>
  <si>
    <t>固定資産
売却代金</t>
  </si>
  <si>
    <t>他会計
借入金</t>
  </si>
  <si>
    <t>他会計
補助金</t>
  </si>
  <si>
    <t>他会計
出資金</t>
  </si>
  <si>
    <t>地 方 債</t>
  </si>
  <si>
    <t>資本的
収　入</t>
  </si>
  <si>
    <t>収支差引</t>
  </si>
  <si>
    <t>内   　　訳</t>
  </si>
  <si>
    <t>支　払
利　息</t>
  </si>
  <si>
    <t>営業外
費　用</t>
  </si>
  <si>
    <t>受　託
工事費</t>
  </si>
  <si>
    <t>職　員
給与費</t>
  </si>
  <si>
    <t>営　業
費　用</t>
  </si>
  <si>
    <t>総 費 用</t>
  </si>
  <si>
    <t>他会計
繰入金</t>
  </si>
  <si>
    <t>県
補助金</t>
  </si>
  <si>
    <t>国　庫
補助金</t>
  </si>
  <si>
    <t>営業外
収　益</t>
  </si>
  <si>
    <t>受託工事
収　　益</t>
  </si>
  <si>
    <t>料金収入</t>
  </si>
  <si>
    <t>営業収益</t>
  </si>
  <si>
    <t>総 収 益</t>
  </si>
  <si>
    <t>　　　第3-11表　収支の状況</t>
  </si>
  <si>
    <t>　（６）観光施設事業(その他観光施設)</t>
  </si>
  <si>
    <t>(Q)</t>
  </si>
  <si>
    <t>-(O) (P)</t>
  </si>
  <si>
    <t>(O)</t>
  </si>
  <si>
    <t>(N)</t>
  </si>
  <si>
    <t>(M)</t>
  </si>
  <si>
    <t>(G)+(K) (L)</t>
  </si>
  <si>
    <t>(H)-(I) (K)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</si>
  <si>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</si>
  <si>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</si>
  <si>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</si>
  <si>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</si>
  <si>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</si>
  <si>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</si>
  <si>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</si>
  <si>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</si>
  <si>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</si>
  <si>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</si>
  <si>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比率</t>
  </si>
  <si>
    <t>(L)-(M)+(N)</t>
  </si>
  <si>
    <t>へ  の</t>
  </si>
  <si>
    <t>う  ち</t>
  </si>
  <si>
    <t>う　　  ち</t>
  </si>
  <si>
    <t>　　　第3-11表　収支の状況</t>
  </si>
  <si>
    <t>　（６）観光施設事業(索道)</t>
  </si>
  <si>
    <t>周南市</t>
  </si>
  <si>
    <t>山口市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</si>
  <si>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</si>
  <si>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</si>
  <si>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</si>
  <si>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</si>
  <si>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</si>
  <si>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</si>
  <si>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</si>
  <si>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</si>
  <si>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</si>
  <si>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</si>
  <si>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</si>
  <si>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</si>
  <si>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</si>
  <si>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</si>
  <si>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</si>
  <si>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</si>
  <si>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</si>
  <si>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</si>
  <si>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</si>
  <si>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</si>
  <si>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</si>
  <si>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</si>
  <si>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</si>
  <si>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</si>
  <si>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</si>
  <si>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</si>
  <si>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</si>
  <si>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</si>
  <si>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</si>
  <si>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</si>
  <si>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</si>
  <si>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</si>
  <si>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</si>
  <si>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</si>
  <si>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</si>
  <si>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</si>
  <si>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</si>
  <si>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</si>
  <si>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</si>
  <si>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</si>
  <si>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</si>
  <si>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</si>
  <si>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</si>
  <si>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</si>
  <si>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</si>
  <si>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</si>
  <si>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</si>
  <si>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</si>
  <si>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</si>
  <si>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</si>
  <si>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</si>
  <si>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</si>
  <si>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</si>
  <si>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団体名</t>
  </si>
  <si>
    <t>事業名</t>
  </si>
  <si>
    <t>26-02-09</t>
  </si>
  <si>
    <t>26-02-08</t>
  </si>
  <si>
    <t>26-02-07</t>
  </si>
  <si>
    <t>26-02-06</t>
  </si>
  <si>
    <t>26-02-05</t>
  </si>
  <si>
    <t>26-02-04</t>
  </si>
  <si>
    <t>26-02-03</t>
  </si>
  <si>
    <t>26-02-02</t>
  </si>
  <si>
    <t>26-02-01</t>
  </si>
  <si>
    <t>26-01-60</t>
  </si>
  <si>
    <t>26-01-59</t>
  </si>
  <si>
    <t>26-01-58</t>
  </si>
  <si>
    <t>26-01-57</t>
  </si>
  <si>
    <t>26-01-56</t>
  </si>
  <si>
    <t>26-01-55</t>
  </si>
  <si>
    <t>26-01-54</t>
  </si>
  <si>
    <t>26-01-53</t>
  </si>
  <si>
    <t>26-01-49</t>
  </si>
  <si>
    <t>26-01-36</t>
  </si>
  <si>
    <t>26-01-35</t>
  </si>
  <si>
    <t>26-01-34</t>
  </si>
  <si>
    <t>26-01-33</t>
  </si>
  <si>
    <t>26-01-32</t>
  </si>
  <si>
    <t>26-01-31</t>
  </si>
  <si>
    <t>26-01-30</t>
  </si>
  <si>
    <t>26-01-29</t>
  </si>
  <si>
    <t>26-01-28</t>
  </si>
  <si>
    <t>26-01-27</t>
  </si>
  <si>
    <t>26-01-26</t>
  </si>
  <si>
    <t>26-01-25</t>
  </si>
  <si>
    <t>26-01-24</t>
  </si>
  <si>
    <t>26-01-23</t>
  </si>
  <si>
    <t>26-01-22</t>
  </si>
  <si>
    <t>26-01-21</t>
  </si>
  <si>
    <t>26-01-20</t>
  </si>
  <si>
    <t>26-01-19</t>
  </si>
  <si>
    <t>26-01-18</t>
  </si>
  <si>
    <t>26-01-17</t>
  </si>
  <si>
    <t>26-01-16</t>
  </si>
  <si>
    <t>26-01-15</t>
  </si>
  <si>
    <t>26-01-14</t>
  </si>
  <si>
    <t>26-01-13</t>
  </si>
  <si>
    <t>26-01-12</t>
  </si>
  <si>
    <t>26-01-11</t>
  </si>
  <si>
    <t>26-01-10</t>
  </si>
  <si>
    <t>26-01-09</t>
  </si>
  <si>
    <t>26-01-08</t>
  </si>
  <si>
    <t>26-01-07</t>
  </si>
  <si>
    <t>26-01-06</t>
  </si>
  <si>
    <t>26-01-05</t>
  </si>
  <si>
    <t>26-01-03</t>
  </si>
  <si>
    <t>26-01-02</t>
  </si>
  <si>
    <t>26-01-01</t>
  </si>
  <si>
    <t>(Q)</t>
  </si>
  <si>
    <t>-(O) (P)</t>
  </si>
  <si>
    <t>(O)</t>
  </si>
  <si>
    <t>(N)</t>
  </si>
  <si>
    <t>(M)</t>
  </si>
  <si>
    <t>(G)+(K) (L)</t>
  </si>
  <si>
    <t>(H)-(I) (K)</t>
  </si>
  <si>
    <t>(J)</t>
  </si>
  <si>
    <t>(I)</t>
  </si>
  <si>
    <t>(H)</t>
  </si>
  <si>
    <t>(A)-(D) (G)</t>
  </si>
  <si>
    <t>(F)</t>
  </si>
  <si>
    <t>(E)</t>
  </si>
  <si>
    <t>(E)+(F) (D)</t>
  </si>
  <si>
    <t>(C)</t>
  </si>
  <si>
    <t>(B)</t>
  </si>
  <si>
    <t>(B)+(C) (A)</t>
  </si>
  <si>
    <t>比率</t>
  </si>
  <si>
    <t>　（６）観光施設事業(休養宿泊施設)</t>
  </si>
  <si>
    <t>合計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</si>
  <si>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</si>
  <si>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</si>
  <si>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</si>
  <si>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</si>
  <si>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</si>
  <si>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</si>
  <si>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</si>
  <si>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</si>
  <si>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</si>
  <si>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</si>
  <si>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</si>
  <si>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</si>
  <si>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</si>
  <si>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</si>
  <si>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</si>
  <si>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</si>
  <si>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</si>
  <si>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</si>
  <si>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地方公共団体
金融機構</t>
  </si>
  <si>
    <t>簡　保</t>
  </si>
  <si>
    <t>郵　貯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</si>
  <si>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</si>
  <si>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</si>
  <si>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</si>
  <si>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</si>
  <si>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</si>
  <si>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</si>
  <si>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　（６）観光施設事業(その他観光施設)</t>
  </si>
  <si>
    <t>　　　第3-12表　地方債の状況</t>
  </si>
  <si>
    <t>　（６）観光施設事業(索道)</t>
  </si>
  <si>
    <t>山口市</t>
  </si>
  <si>
    <t>24-01-11</t>
  </si>
  <si>
    <t>24-01-10</t>
  </si>
  <si>
    <t>24-01-09</t>
  </si>
  <si>
    <t>24-01-08</t>
  </si>
  <si>
    <t>24-01-07</t>
  </si>
  <si>
    <t>24-01-06</t>
  </si>
  <si>
    <t>24-01-05</t>
  </si>
  <si>
    <t>24-01-04</t>
  </si>
  <si>
    <t>24-01-03</t>
  </si>
  <si>
    <t>24-01-02</t>
  </si>
  <si>
    <t>24-01-01</t>
  </si>
  <si>
    <t>24-12-12</t>
  </si>
  <si>
    <t>24-11-12</t>
  </si>
  <si>
    <t>24-10-12</t>
  </si>
  <si>
    <t>24-09-12</t>
  </si>
  <si>
    <t>24-08-12</t>
  </si>
  <si>
    <t>24-07-12</t>
  </si>
  <si>
    <t>24-06-12</t>
  </si>
  <si>
    <t>24-05-12</t>
  </si>
  <si>
    <t>24-04-12</t>
  </si>
  <si>
    <t>24-03-12</t>
  </si>
  <si>
    <t>24-02-12</t>
  </si>
  <si>
    <t>24-01-12</t>
  </si>
  <si>
    <t>　（６）観光施設事業(休養宿泊施設)</t>
  </si>
  <si>
    <t>（単位　千円、％）</t>
  </si>
  <si>
    <t>（単位　千円、％）</t>
  </si>
  <si>
    <t>（単位　千円、％）</t>
  </si>
  <si>
    <t>1 事業開
始年月日</t>
  </si>
  <si>
    <t>2 路線数</t>
  </si>
  <si>
    <t>3 斜 長</t>
  </si>
  <si>
    <t>4 搬器数</t>
  </si>
  <si>
    <t>5 年間営
  業日数</t>
  </si>
  <si>
    <t>6 年間輸
  送人員</t>
  </si>
  <si>
    <t>7 料 金</t>
  </si>
  <si>
    <t>8 　職　員　数（人）</t>
  </si>
  <si>
    <t>1</t>
  </si>
  <si>
    <t>2</t>
  </si>
  <si>
    <t>3</t>
  </si>
  <si>
    <t>4</t>
  </si>
  <si>
    <t>5</t>
  </si>
  <si>
    <t>6</t>
  </si>
  <si>
    <t>7 宿 泊</t>
  </si>
  <si>
    <t>8 年間利用状況(人)</t>
  </si>
  <si>
    <t>9 休憩利用者消費額</t>
  </si>
  <si>
    <t>10 宿泊利用者消費額</t>
  </si>
  <si>
    <t>11 宿泊料（円）</t>
  </si>
  <si>
    <t>13 　職員数（人）</t>
  </si>
  <si>
    <t>2</t>
  </si>
  <si>
    <t>3</t>
  </si>
  <si>
    <t>4</t>
  </si>
  <si>
    <t>5 年間利用状況</t>
  </si>
  <si>
    <t>6 　料金・その他入場料・使用料（円）</t>
  </si>
  <si>
    <t>7 　職　員　数（人）</t>
  </si>
  <si>
    <t>1   政 府 資 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</si>
</sst>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9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4"/>
      <color indexed="8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Border="1" applyAlignment="1">
      <alignment vertical="center"/>
    </xf>
    <xf numFmtId="182" fontId="6" fillId="0" borderId="0" xfId="52" applyFont="1" applyBorder="1" applyAlignment="1">
      <alignment vertical="center" shrinkToFit="1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0" xfId="0" applyNumberFormat="1" applyFont="1" applyAlignment="1">
      <alignment vertical="center" shrinkToFit="1"/>
    </xf>
    <xf numFmtId="49" fontId="8" fillId="0" borderId="14" xfId="0" applyNumberFormat="1" applyFont="1" applyBorder="1" applyAlignment="1">
      <alignment horizontal="right" vertical="center" shrinkToFit="1"/>
    </xf>
    <xf numFmtId="49" fontId="8" fillId="0" borderId="15" xfId="0" applyNumberFormat="1" applyFont="1" applyBorder="1" applyAlignment="1">
      <alignment vertical="center" shrinkToFit="1"/>
    </xf>
    <xf numFmtId="49" fontId="8" fillId="0" borderId="13" xfId="0" applyNumberFormat="1" applyFont="1" applyBorder="1" applyAlignment="1">
      <alignment vertical="center" shrinkToFit="1"/>
    </xf>
    <xf numFmtId="49" fontId="8" fillId="0" borderId="16" xfId="0" applyNumberFormat="1" applyFont="1" applyBorder="1" applyAlignment="1">
      <alignment vertical="center" shrinkToFit="1"/>
    </xf>
    <xf numFmtId="49" fontId="6" fillId="0" borderId="0" xfId="52" applyNumberFormat="1" applyFont="1" applyFill="1" applyBorder="1" applyAlignment="1">
      <alignment horizontal="left" vertical="center" shrinkToFit="1"/>
    </xf>
    <xf numFmtId="49" fontId="6" fillId="0" borderId="0" xfId="52" applyNumberFormat="1" applyFont="1" applyBorder="1" applyAlignment="1">
      <alignment vertical="center" shrinkToFit="1"/>
    </xf>
    <xf numFmtId="49" fontId="6" fillId="0" borderId="0" xfId="52" applyNumberFormat="1" applyFont="1" applyAlignment="1">
      <alignment vertical="center" shrinkToFit="1"/>
    </xf>
    <xf numFmtId="49" fontId="6" fillId="0" borderId="13" xfId="52" applyNumberFormat="1" applyFont="1" applyFill="1" applyBorder="1" applyAlignment="1">
      <alignment horizontal="distributed" vertical="center" shrinkToFit="1"/>
    </xf>
    <xf numFmtId="49" fontId="8" fillId="0" borderId="15" xfId="0" applyNumberFormat="1" applyFont="1" applyBorder="1" applyAlignment="1">
      <alignment horizontal="left" vertical="center" shrinkToFit="1"/>
    </xf>
    <xf numFmtId="49" fontId="6" fillId="0" borderId="11" xfId="52" applyNumberFormat="1" applyFont="1" applyFill="1" applyBorder="1" applyAlignment="1">
      <alignment horizontal="center" vertical="center" wrapText="1"/>
    </xf>
    <xf numFmtId="49" fontId="6" fillId="0" borderId="11" xfId="52" applyNumberFormat="1" applyFont="1" applyFill="1" applyBorder="1" applyAlignment="1">
      <alignment vertical="center" wrapText="1"/>
    </xf>
    <xf numFmtId="49" fontId="6" fillId="0" borderId="17" xfId="52" applyNumberFormat="1" applyFont="1" applyBorder="1" applyAlignment="1">
      <alignment horizontal="distributed" vertical="center" shrinkToFit="1"/>
    </xf>
    <xf numFmtId="49" fontId="6" fillId="0" borderId="18" xfId="52" applyNumberFormat="1" applyFont="1" applyBorder="1" applyAlignment="1">
      <alignment vertical="center" shrinkToFit="1"/>
    </xf>
    <xf numFmtId="49" fontId="6" fillId="0" borderId="18" xfId="52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left" vertical="center" wrapText="1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 quotePrefix="1">
      <alignment horizontal="left" vertical="center" shrinkToFit="1"/>
    </xf>
    <xf numFmtId="49" fontId="8" fillId="0" borderId="19" xfId="0" applyNumberFormat="1" applyFont="1" applyBorder="1" applyAlignment="1" quotePrefix="1">
      <alignment horizontal="left" vertical="center" shrinkToFit="1"/>
    </xf>
    <xf numFmtId="49" fontId="8" fillId="0" borderId="10" xfId="0" applyNumberFormat="1" applyFont="1" applyBorder="1" applyAlignment="1">
      <alignment horizontal="right" vertical="center" shrinkToFit="1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9" xfId="0" applyNumberFormat="1" applyFont="1" applyBorder="1" applyAlignment="1">
      <alignment horizontal="left" vertical="center" shrinkToFit="1"/>
    </xf>
    <xf numFmtId="182" fontId="6" fillId="0" borderId="18" xfId="52" applyFont="1" applyBorder="1" applyAlignment="1">
      <alignment horizontal="center" vertical="center" shrinkToFit="1"/>
    </xf>
    <xf numFmtId="182" fontId="6" fillId="0" borderId="20" xfId="52" applyFont="1" applyBorder="1" applyAlignment="1">
      <alignment horizontal="center" vertical="center" shrinkToFit="1"/>
    </xf>
    <xf numFmtId="49" fontId="7" fillId="0" borderId="0" xfId="0" applyNumberFormat="1" applyFont="1" applyAlignment="1">
      <alignment vertical="center"/>
    </xf>
    <xf numFmtId="49" fontId="6" fillId="0" borderId="0" xfId="52" applyNumberFormat="1" applyFont="1" applyAlignment="1">
      <alignment horizontal="center" vertical="center" shrinkToFit="1"/>
    </xf>
    <xf numFmtId="182" fontId="6" fillId="0" borderId="0" xfId="52" applyFont="1" applyFill="1" applyBorder="1" applyAlignment="1">
      <alignment horizontal="left" vertical="center" shrinkToFit="1"/>
    </xf>
    <xf numFmtId="49" fontId="8" fillId="0" borderId="14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vertical="center"/>
    </xf>
    <xf numFmtId="49" fontId="6" fillId="0" borderId="13" xfId="52" applyNumberFormat="1" applyFont="1" applyBorder="1" applyAlignment="1">
      <alignment horizontal="center" vertical="center" shrinkToFit="1"/>
    </xf>
    <xf numFmtId="49" fontId="6" fillId="0" borderId="11" xfId="52" applyNumberFormat="1" applyFont="1" applyBorder="1" applyAlignment="1">
      <alignment horizontal="center" vertical="center" shrinkToFit="1"/>
    </xf>
    <xf numFmtId="49" fontId="6" fillId="0" borderId="12" xfId="52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15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6" fillId="0" borderId="0" xfId="52" applyNumberFormat="1" applyFont="1" applyFill="1" applyBorder="1" applyAlignment="1">
      <alignment vertical="center" shrinkToFit="1"/>
    </xf>
    <xf numFmtId="49" fontId="8" fillId="0" borderId="19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left" vertical="center"/>
    </xf>
    <xf numFmtId="49" fontId="12" fillId="0" borderId="0" xfId="52" applyNumberFormat="1" applyFont="1" applyAlignment="1">
      <alignment vertical="center"/>
    </xf>
    <xf numFmtId="49" fontId="6" fillId="0" borderId="11" xfId="52" applyNumberFormat="1" applyFont="1" applyFill="1" applyBorder="1" applyAlignment="1">
      <alignment horizontal="distributed" vertical="center" wrapText="1"/>
    </xf>
    <xf numFmtId="49" fontId="8" fillId="0" borderId="0" xfId="0" applyNumberFormat="1" applyFont="1" applyAlignment="1">
      <alignment vertical="center" wrapText="1"/>
    </xf>
    <xf numFmtId="182" fontId="8" fillId="0" borderId="19" xfId="0" applyNumberFormat="1" applyFont="1" applyFill="1" applyBorder="1" applyAlignment="1">
      <alignment vertical="center"/>
    </xf>
    <xf numFmtId="182" fontId="8" fillId="0" borderId="22" xfId="0" applyNumberFormat="1" applyFont="1" applyFill="1" applyBorder="1" applyAlignment="1">
      <alignment vertical="center"/>
    </xf>
    <xf numFmtId="182" fontId="8" fillId="0" borderId="11" xfId="0" applyNumberFormat="1" applyFont="1" applyFill="1" applyBorder="1" applyAlignment="1">
      <alignment vertical="center"/>
    </xf>
    <xf numFmtId="182" fontId="8" fillId="0" borderId="12" xfId="0" applyNumberFormat="1" applyFont="1" applyFill="1" applyBorder="1" applyAlignment="1">
      <alignment vertical="center"/>
    </xf>
    <xf numFmtId="182" fontId="8" fillId="0" borderId="10" xfId="0" applyNumberFormat="1" applyFont="1" applyFill="1" applyBorder="1" applyAlignment="1">
      <alignment vertical="center"/>
    </xf>
    <xf numFmtId="182" fontId="8" fillId="0" borderId="21" xfId="0" applyNumberFormat="1" applyFont="1" applyFill="1" applyBorder="1" applyAlignment="1">
      <alignment vertical="center"/>
    </xf>
    <xf numFmtId="182" fontId="6" fillId="0" borderId="18" xfId="52" applyFont="1" applyFill="1" applyBorder="1" applyAlignment="1">
      <alignment horizontal="center" vertical="center"/>
    </xf>
    <xf numFmtId="182" fontId="6" fillId="0" borderId="20" xfId="52" applyFont="1" applyFill="1" applyBorder="1" applyAlignment="1">
      <alignment horizontal="center" vertical="center"/>
    </xf>
    <xf numFmtId="49" fontId="6" fillId="0" borderId="11" xfId="52" applyNumberFormat="1" applyFont="1" applyFill="1" applyBorder="1" applyAlignment="1">
      <alignment horizontal="center" vertical="center"/>
    </xf>
    <xf numFmtId="49" fontId="6" fillId="0" borderId="18" xfId="52" applyNumberFormat="1" applyFont="1" applyBorder="1" applyAlignment="1">
      <alignment horizontal="center" vertical="center"/>
    </xf>
    <xf numFmtId="182" fontId="6" fillId="0" borderId="18" xfId="52" applyFont="1" applyBorder="1" applyAlignment="1">
      <alignment vertical="center"/>
    </xf>
    <xf numFmtId="182" fontId="6" fillId="0" borderId="20" xfId="52" applyFont="1" applyBorder="1" applyAlignment="1">
      <alignment vertical="center"/>
    </xf>
    <xf numFmtId="49" fontId="8" fillId="0" borderId="23" xfId="0" applyNumberFormat="1" applyFont="1" applyBorder="1" applyAlignment="1">
      <alignment horizontal="center" vertical="center" shrinkToFit="1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8" fillId="0" borderId="20" xfId="0" applyNumberFormat="1" applyFont="1" applyBorder="1" applyAlignment="1">
      <alignment vertical="center" shrinkToFit="1"/>
    </xf>
    <xf numFmtId="194" fontId="8" fillId="0" borderId="18" xfId="0" applyNumberFormat="1" applyFont="1" applyBorder="1" applyAlignment="1">
      <alignment vertical="center" shrinkToFit="1"/>
    </xf>
    <xf numFmtId="193" fontId="6" fillId="0" borderId="18" xfId="52" applyNumberFormat="1" applyFont="1" applyFill="1" applyBorder="1" applyAlignment="1">
      <alignment vertical="center" shrinkToFit="1"/>
    </xf>
    <xf numFmtId="193" fontId="6" fillId="33" borderId="18" xfId="52" applyNumberFormat="1" applyFont="1" applyFill="1" applyBorder="1" applyAlignment="1">
      <alignment vertical="center" shrinkToFit="1"/>
    </xf>
    <xf numFmtId="49" fontId="6" fillId="0" borderId="17" xfId="52" applyNumberFormat="1" applyFont="1" applyFill="1" applyBorder="1" applyAlignment="1">
      <alignment horizontal="distributed" vertical="center" shrinkToFit="1"/>
    </xf>
    <xf numFmtId="49" fontId="6" fillId="0" borderId="24" xfId="52" applyNumberFormat="1" applyFont="1" applyFill="1" applyBorder="1" applyAlignment="1">
      <alignment horizontal="left" vertical="center" shrinkToFit="1"/>
    </xf>
    <xf numFmtId="194" fontId="8" fillId="0" borderId="12" xfId="0" applyNumberFormat="1" applyFont="1" applyBorder="1" applyAlignment="1">
      <alignment vertical="center" shrinkToFit="1"/>
    </xf>
    <xf numFmtId="194" fontId="8" fillId="0" borderId="11" xfId="0" applyNumberFormat="1" applyFont="1" applyBorder="1" applyAlignment="1">
      <alignment vertical="center" shrinkToFit="1"/>
    </xf>
    <xf numFmtId="193" fontId="8" fillId="0" borderId="10" xfId="51" applyNumberFormat="1" applyFont="1" applyFill="1" applyBorder="1" applyAlignment="1">
      <alignment vertical="center"/>
    </xf>
    <xf numFmtId="193" fontId="6" fillId="0" borderId="11" xfId="52" applyNumberFormat="1" applyFont="1" applyFill="1" applyBorder="1" applyAlignment="1">
      <alignment vertical="center" shrinkToFit="1"/>
    </xf>
    <xf numFmtId="193" fontId="6" fillId="33" borderId="11" xfId="52" applyNumberFormat="1" applyFont="1" applyFill="1" applyBorder="1" applyAlignment="1">
      <alignment vertical="center" shrinkToFit="1"/>
    </xf>
    <xf numFmtId="193" fontId="8" fillId="0" borderId="11" xfId="51" applyNumberFormat="1" applyFont="1" applyFill="1" applyBorder="1" applyAlignment="1">
      <alignment vertical="center"/>
    </xf>
    <xf numFmtId="193" fontId="8" fillId="0" borderId="15" xfId="51" applyNumberFormat="1" applyFont="1" applyFill="1" applyBorder="1" applyAlignment="1">
      <alignment vertical="center"/>
    </xf>
    <xf numFmtId="193" fontId="6" fillId="0" borderId="15" xfId="52" applyNumberFormat="1" applyFont="1" applyFill="1" applyBorder="1" applyAlignment="1">
      <alignment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right" vertical="center" shrinkToFit="1"/>
    </xf>
    <xf numFmtId="49" fontId="8" fillId="0" borderId="26" xfId="0" applyNumberFormat="1" applyFont="1" applyBorder="1" applyAlignment="1" quotePrefix="1">
      <alignment horizontal="right" vertical="center" shrinkToFit="1"/>
    </xf>
    <xf numFmtId="49" fontId="8" fillId="34" borderId="26" xfId="0" applyNumberFormat="1" applyFont="1" applyFill="1" applyBorder="1" applyAlignment="1">
      <alignment horizontal="right" vertical="center" shrinkToFit="1"/>
    </xf>
    <xf numFmtId="49" fontId="8" fillId="0" borderId="27" xfId="0" applyNumberFormat="1" applyFont="1" applyBorder="1" applyAlignment="1">
      <alignment horizontal="left" vertical="center" shrinkToFit="1"/>
    </xf>
    <xf numFmtId="49" fontId="8" fillId="0" borderId="11" xfId="0" applyNumberFormat="1" applyFont="1" applyBorder="1" applyAlignment="1">
      <alignment horizontal="right" vertical="center" shrinkToFit="1"/>
    </xf>
    <xf numFmtId="49" fontId="8" fillId="34" borderId="11" xfId="0" applyNumberFormat="1" applyFont="1" applyFill="1" applyBorder="1" applyAlignment="1">
      <alignment horizontal="center" vertical="center" shrinkToFit="1"/>
    </xf>
    <xf numFmtId="49" fontId="8" fillId="0" borderId="28" xfId="0" applyNumberFormat="1" applyFont="1" applyBorder="1" applyAlignment="1">
      <alignment horizontal="center" vertical="center" shrinkToFit="1"/>
    </xf>
    <xf numFmtId="49" fontId="8" fillId="34" borderId="15" xfId="0" applyNumberFormat="1" applyFont="1" applyFill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49" fontId="6" fillId="0" borderId="0" xfId="52" applyNumberFormat="1" applyFont="1" applyAlignment="1">
      <alignment vertical="center"/>
    </xf>
    <xf numFmtId="49" fontId="8" fillId="0" borderId="0" xfId="0" applyNumberFormat="1" applyFont="1" applyBorder="1" applyAlignment="1">
      <alignment vertical="center" shrinkToFit="1"/>
    </xf>
    <xf numFmtId="49" fontId="12" fillId="0" borderId="0" xfId="52" applyNumberFormat="1" applyFont="1" applyFill="1" applyBorder="1" applyAlignment="1">
      <alignment vertical="center"/>
    </xf>
    <xf numFmtId="49" fontId="6" fillId="0" borderId="0" xfId="52" applyNumberFormat="1" applyFont="1" applyFill="1" applyBorder="1" applyAlignment="1">
      <alignment horizontal="distributed" vertical="center" shrinkToFit="1"/>
    </xf>
    <xf numFmtId="194" fontId="8" fillId="0" borderId="29" xfId="0" applyNumberFormat="1" applyFont="1" applyBorder="1" applyAlignment="1">
      <alignment vertical="center" shrinkToFit="1"/>
    </xf>
    <xf numFmtId="193" fontId="6" fillId="0" borderId="29" xfId="52" applyNumberFormat="1" applyFont="1" applyFill="1" applyBorder="1" applyAlignment="1">
      <alignment vertical="center" shrinkToFit="1"/>
    </xf>
    <xf numFmtId="49" fontId="6" fillId="0" borderId="29" xfId="52" applyNumberFormat="1" applyFont="1" applyFill="1" applyBorder="1" applyAlignment="1">
      <alignment horizontal="distributed" vertical="center" shrinkToFit="1"/>
    </xf>
    <xf numFmtId="194" fontId="8" fillId="0" borderId="28" xfId="0" applyNumberFormat="1" applyFont="1" applyBorder="1" applyAlignment="1">
      <alignment vertical="center" shrinkToFit="1"/>
    </xf>
    <xf numFmtId="194" fontId="8" fillId="0" borderId="15" xfId="0" applyNumberFormat="1" applyFont="1" applyBorder="1" applyAlignment="1">
      <alignment vertical="center" shrinkToFit="1"/>
    </xf>
    <xf numFmtId="193" fontId="6" fillId="33" borderId="15" xfId="52" applyNumberFormat="1" applyFont="1" applyFill="1" applyBorder="1" applyAlignment="1">
      <alignment vertical="center" shrinkToFit="1"/>
    </xf>
    <xf numFmtId="49" fontId="6" fillId="0" borderId="14" xfId="52" applyNumberFormat="1" applyFont="1" applyFill="1" applyBorder="1" applyAlignment="1">
      <alignment horizontal="distributed" vertical="center" shrinkToFit="1"/>
    </xf>
    <xf numFmtId="193" fontId="6" fillId="34" borderId="30" xfId="52" applyNumberFormat="1" applyFont="1" applyFill="1" applyBorder="1" applyAlignment="1">
      <alignment horizontal="center" vertical="center" shrinkToFit="1"/>
    </xf>
    <xf numFmtId="193" fontId="6" fillId="34" borderId="31" xfId="52" applyNumberFormat="1" applyFont="1" applyFill="1" applyBorder="1" applyAlignment="1">
      <alignment horizontal="center" vertical="center" shrinkToFit="1"/>
    </xf>
    <xf numFmtId="49" fontId="6" fillId="34" borderId="32" xfId="52" applyNumberFormat="1" applyFont="1" applyFill="1" applyBorder="1" applyAlignment="1">
      <alignment horizontal="center" vertical="center" shrinkToFit="1"/>
    </xf>
    <xf numFmtId="49" fontId="6" fillId="34" borderId="33" xfId="52" applyNumberFormat="1" applyFont="1" applyFill="1" applyBorder="1" applyAlignment="1">
      <alignment horizontal="center" vertical="center" shrinkToFit="1"/>
    </xf>
    <xf numFmtId="193" fontId="6" fillId="0" borderId="0" xfId="52" applyNumberFormat="1" applyFont="1" applyAlignment="1">
      <alignment horizontal="center" vertical="center" shrinkToFit="1"/>
    </xf>
    <xf numFmtId="193" fontId="6" fillId="0" borderId="34" xfId="52" applyNumberFormat="1" applyFont="1" applyBorder="1" applyAlignment="1">
      <alignment horizontal="center" vertical="center" shrinkToFit="1"/>
    </xf>
    <xf numFmtId="193" fontId="6" fillId="0" borderId="0" xfId="52" applyNumberFormat="1" applyFont="1" applyBorder="1" applyAlignment="1">
      <alignment horizontal="center" vertical="center" shrinkToFit="1"/>
    </xf>
    <xf numFmtId="193" fontId="6" fillId="34" borderId="0" xfId="52" applyNumberFormat="1" applyFont="1" applyFill="1" applyBorder="1" applyAlignment="1">
      <alignment horizontal="center" vertical="center" shrinkToFit="1"/>
    </xf>
    <xf numFmtId="49" fontId="6" fillId="0" borderId="35" xfId="52" applyNumberFormat="1" applyFont="1" applyBorder="1" applyAlignment="1">
      <alignment horizontal="center" vertical="center" shrinkToFit="1"/>
    </xf>
    <xf numFmtId="193" fontId="14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4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193" fontId="6" fillId="0" borderId="20" xfId="51" applyNumberFormat="1" applyFont="1" applyFill="1" applyBorder="1" applyAlignment="1">
      <alignment horizontal="center" vertical="center"/>
    </xf>
    <xf numFmtId="193" fontId="6" fillId="0" borderId="18" xfId="51" applyNumberFormat="1" applyFont="1" applyFill="1" applyBorder="1" applyAlignment="1">
      <alignment horizontal="center" vertical="center"/>
    </xf>
    <xf numFmtId="49" fontId="6" fillId="0" borderId="17" xfId="51" applyNumberFormat="1" applyFont="1" applyFill="1" applyBorder="1" applyAlignment="1">
      <alignment horizontal="distributed" vertical="center" shrinkToFit="1"/>
    </xf>
    <xf numFmtId="193" fontId="8" fillId="0" borderId="21" xfId="51" applyNumberFormat="1" applyFont="1" applyFill="1" applyBorder="1" applyAlignment="1">
      <alignment vertical="center"/>
    </xf>
    <xf numFmtId="193" fontId="6" fillId="0" borderId="11" xfId="51" applyNumberFormat="1" applyFont="1" applyFill="1" applyBorder="1" applyAlignment="1">
      <alignment horizontal="center" vertical="center"/>
    </xf>
    <xf numFmtId="49" fontId="6" fillId="0" borderId="13" xfId="51" applyNumberFormat="1" applyFont="1" applyFill="1" applyBorder="1" applyAlignment="1">
      <alignment horizontal="distributed" vertical="center" shrinkToFit="1"/>
    </xf>
    <xf numFmtId="193" fontId="8" fillId="0" borderId="12" xfId="51" applyNumberFormat="1" applyFont="1" applyFill="1" applyBorder="1" applyAlignment="1">
      <alignment vertical="center"/>
    </xf>
    <xf numFmtId="193" fontId="8" fillId="0" borderId="22" xfId="51" applyNumberFormat="1" applyFont="1" applyFill="1" applyBorder="1" applyAlignment="1">
      <alignment vertical="center"/>
    </xf>
    <xf numFmtId="193" fontId="8" fillId="0" borderId="19" xfId="51" applyNumberFormat="1" applyFont="1" applyFill="1" applyBorder="1" applyAlignment="1">
      <alignment vertical="center"/>
    </xf>
    <xf numFmtId="49" fontId="14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8" fillId="0" borderId="34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19" xfId="51" applyNumberFormat="1" applyFont="1" applyBorder="1" applyAlignment="1">
      <alignment horizontal="center" vertical="center" wrapText="1"/>
    </xf>
    <xf numFmtId="49" fontId="8" fillId="0" borderId="0" xfId="51" applyNumberFormat="1" applyFont="1" applyBorder="1" applyAlignment="1">
      <alignment horizontal="center" vertical="center" wrapText="1"/>
    </xf>
    <xf numFmtId="49" fontId="14" fillId="0" borderId="0" xfId="51" applyNumberFormat="1" applyFont="1" applyAlignment="1">
      <alignment vertical="center" shrinkToFit="1"/>
    </xf>
    <xf numFmtId="49" fontId="8" fillId="0" borderId="34" xfId="51" applyNumberFormat="1" applyFont="1" applyBorder="1" applyAlignment="1">
      <alignment vertical="center"/>
    </xf>
    <xf numFmtId="49" fontId="8" fillId="0" borderId="19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12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12" fillId="0" borderId="0" xfId="51" applyNumberFormat="1" applyFont="1" applyFill="1" applyBorder="1" applyAlignment="1">
      <alignment vertical="center"/>
    </xf>
    <xf numFmtId="49" fontId="8" fillId="0" borderId="36" xfId="51" applyNumberFormat="1" applyFont="1" applyBorder="1" applyAlignment="1" quotePrefix="1">
      <alignment horizontal="center" vertical="center" wrapText="1"/>
    </xf>
    <xf numFmtId="49" fontId="8" fillId="0" borderId="10" xfId="51" applyNumberFormat="1" applyFont="1" applyBorder="1" applyAlignment="1" quotePrefix="1">
      <alignment horizontal="center" vertical="center" wrapText="1"/>
    </xf>
    <xf numFmtId="49" fontId="8" fillId="0" borderId="37" xfId="51" applyNumberFormat="1" applyFont="1" applyBorder="1" applyAlignment="1" quotePrefix="1">
      <alignment horizontal="center" vertical="center" wrapText="1"/>
    </xf>
    <xf numFmtId="49" fontId="8" fillId="0" borderId="16" xfId="51" applyNumberFormat="1" applyFont="1" applyBorder="1" applyAlignment="1">
      <alignment horizontal="center" vertical="center"/>
    </xf>
    <xf numFmtId="49" fontId="14" fillId="0" borderId="37" xfId="51" applyNumberFormat="1" applyFont="1" applyBorder="1" applyAlignment="1">
      <alignment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38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wrapText="1" shrinkToFit="1"/>
    </xf>
    <xf numFmtId="49" fontId="9" fillId="0" borderId="11" xfId="0" applyNumberFormat="1" applyFont="1" applyBorder="1" applyAlignment="1">
      <alignment horizontal="center" vertical="center" wrapText="1" shrinkToFit="1"/>
    </xf>
    <xf numFmtId="49" fontId="8" fillId="0" borderId="39" xfId="0" applyNumberFormat="1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 shrinkToFit="1"/>
    </xf>
    <xf numFmtId="49" fontId="8" fillId="0" borderId="11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wrapText="1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wrapText="1" shrinkToFit="1"/>
    </xf>
    <xf numFmtId="49" fontId="8" fillId="0" borderId="41" xfId="0" applyNumberFormat="1" applyFont="1" applyBorder="1" applyAlignment="1">
      <alignment horizontal="center" vertical="center" shrinkToFit="1"/>
    </xf>
    <xf numFmtId="49" fontId="8" fillId="34" borderId="15" xfId="0" applyNumberFormat="1" applyFont="1" applyFill="1" applyBorder="1" applyAlignment="1">
      <alignment horizontal="center" vertical="center" wrapText="1" shrinkToFit="1"/>
    </xf>
    <xf numFmtId="49" fontId="8" fillId="34" borderId="11" xfId="0" applyNumberFormat="1" applyFont="1" applyFill="1" applyBorder="1" applyAlignment="1">
      <alignment horizontal="center" vertical="center" wrapText="1" shrinkToFit="1"/>
    </xf>
    <xf numFmtId="49" fontId="8" fillId="0" borderId="40" xfId="0" applyNumberFormat="1" applyFont="1" applyBorder="1" applyAlignment="1">
      <alignment horizontal="center" vertical="center" shrinkToFit="1"/>
    </xf>
    <xf numFmtId="49" fontId="8" fillId="0" borderId="43" xfId="0" applyNumberFormat="1" applyFont="1" applyBorder="1" applyAlignment="1">
      <alignment horizontal="center" vertical="center" wrapText="1" shrinkToFit="1"/>
    </xf>
    <xf numFmtId="49" fontId="8" fillId="0" borderId="44" xfId="0" applyNumberFormat="1" applyFont="1" applyBorder="1" applyAlignment="1">
      <alignment horizontal="center" vertical="center" shrinkToFit="1"/>
    </xf>
    <xf numFmtId="49" fontId="8" fillId="0" borderId="14" xfId="51" applyNumberFormat="1" applyFont="1" applyBorder="1" applyAlignment="1">
      <alignment horizontal="center" vertical="center"/>
    </xf>
    <xf numFmtId="49" fontId="8" fillId="0" borderId="13" xfId="51" applyNumberFormat="1" applyFont="1" applyBorder="1" applyAlignment="1">
      <alignment horizontal="center" vertical="center"/>
    </xf>
    <xf numFmtId="49" fontId="8" fillId="0" borderId="45" xfId="51" applyNumberFormat="1" applyFont="1" applyBorder="1" applyAlignment="1">
      <alignment horizontal="center" vertical="center"/>
    </xf>
    <xf numFmtId="49" fontId="8" fillId="0" borderId="15" xfId="51" applyNumberFormat="1" applyFont="1" applyBorder="1" applyAlignment="1">
      <alignment horizontal="center" vertical="center" wrapText="1"/>
    </xf>
    <xf numFmtId="49" fontId="8" fillId="0" borderId="11" xfId="51" applyNumberFormat="1" applyFont="1" applyBorder="1" applyAlignment="1">
      <alignment horizontal="center" vertical="center" wrapText="1"/>
    </xf>
    <xf numFmtId="49" fontId="8" fillId="0" borderId="46" xfId="51" applyNumberFormat="1" applyFont="1" applyBorder="1" applyAlignment="1">
      <alignment horizontal="center" vertical="center" wrapText="1"/>
    </xf>
    <xf numFmtId="49" fontId="8" fillId="0" borderId="47" xfId="51" applyNumberFormat="1" applyFont="1" applyBorder="1" applyAlignment="1">
      <alignment horizontal="center" vertical="center"/>
    </xf>
    <xf numFmtId="49" fontId="8" fillId="0" borderId="48" xfId="51" applyNumberFormat="1" applyFont="1" applyBorder="1" applyAlignment="1">
      <alignment horizontal="center" vertical="center"/>
    </xf>
    <xf numFmtId="49" fontId="8" fillId="0" borderId="49" xfId="51" applyNumberFormat="1" applyFont="1" applyBorder="1" applyAlignment="1">
      <alignment horizontal="center" vertical="center"/>
    </xf>
    <xf numFmtId="49" fontId="8" fillId="0" borderId="39" xfId="51" applyNumberFormat="1" applyFont="1" applyBorder="1" applyAlignment="1">
      <alignment horizontal="center" vertical="center"/>
    </xf>
    <xf numFmtId="49" fontId="8" fillId="0" borderId="40" xfId="51" applyNumberFormat="1" applyFont="1" applyBorder="1" applyAlignment="1">
      <alignment horizontal="center" vertical="center"/>
    </xf>
    <xf numFmtId="49" fontId="8" fillId="0" borderId="41" xfId="51" applyNumberFormat="1" applyFont="1" applyBorder="1" applyAlignment="1">
      <alignment horizontal="center" vertical="center"/>
    </xf>
    <xf numFmtId="49" fontId="8" fillId="0" borderId="50" xfId="51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952500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8575" y="685800"/>
          <a:ext cx="9525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95325"/>
          <a:ext cx="9810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95325"/>
          <a:ext cx="109537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685800"/>
          <a:ext cx="1209675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9525</xdr:rowOff>
    </xdr:from>
    <xdr:to>
      <xdr:col>2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8100" y="7458075"/>
          <a:ext cx="12096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9525</xdr:rowOff>
    </xdr:from>
    <xdr:to>
      <xdr:col>2</xdr:col>
      <xdr:colOff>0</xdr:colOff>
      <xdr:row>20</xdr:row>
      <xdr:rowOff>9525</xdr:rowOff>
    </xdr:to>
    <xdr:sp>
      <xdr:nvSpPr>
        <xdr:cNvPr id="3" name="Line 3"/>
        <xdr:cNvSpPr>
          <a:spLocks/>
        </xdr:cNvSpPr>
      </xdr:nvSpPr>
      <xdr:spPr>
        <a:xfrm flipH="1" flipV="1">
          <a:off x="38100" y="4181475"/>
          <a:ext cx="1209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showGridLines="0" tabSelected="1" zoomScaleSheetLayoutView="100" zoomScalePageLayoutView="0" workbookViewId="0" topLeftCell="A1">
      <selection activeCell="T5" sqref="T5"/>
    </sheetView>
  </sheetViews>
  <sheetFormatPr defaultColWidth="12.00390625" defaultRowHeight="15" customHeight="1"/>
  <cols>
    <col min="1" max="1" width="0.37109375" style="19" customWidth="1"/>
    <col min="2" max="2" width="12.875" style="19" customWidth="1"/>
    <col min="3" max="3" width="14.625" style="19" customWidth="1"/>
    <col min="4" max="5" width="13.875" style="19" customWidth="1"/>
    <col min="6" max="6" width="13.875" style="1" customWidth="1"/>
    <col min="7" max="7" width="16.875" style="1" customWidth="1"/>
    <col min="8" max="8" width="13.875" style="1" customWidth="1"/>
    <col min="9" max="12" width="12.875" style="1" customWidth="1"/>
    <col min="13" max="14" width="13.375" style="1" customWidth="1"/>
    <col min="15" max="15" width="13.50390625" style="1" customWidth="1"/>
    <col min="16" max="19" width="10.875" style="1" customWidth="1"/>
    <col min="20" max="22" width="9.875" style="1" customWidth="1"/>
    <col min="23" max="32" width="18.50390625" style="1" customWidth="1"/>
    <col min="33" max="16384" width="12.00390625" style="1" customWidth="1"/>
  </cols>
  <sheetData>
    <row r="1" s="19" customFormat="1" ht="18" customHeight="1">
      <c r="C1" s="60" t="s">
        <v>145</v>
      </c>
    </row>
    <row r="2" s="4" customFormat="1" ht="18" customHeight="1">
      <c r="C2" s="37" t="s">
        <v>155</v>
      </c>
    </row>
    <row r="3" s="4" customFormat="1" ht="18" customHeight="1" thickBot="1">
      <c r="C3" s="37" t="s">
        <v>147</v>
      </c>
    </row>
    <row r="4" spans="1:22" s="4" customFormat="1" ht="18" customHeight="1">
      <c r="A4" s="12"/>
      <c r="B4" s="13" t="s">
        <v>40</v>
      </c>
      <c r="C4" s="14"/>
      <c r="D4" s="21" t="s">
        <v>465</v>
      </c>
      <c r="E4" s="28" t="s">
        <v>466</v>
      </c>
      <c r="F4" s="21" t="s">
        <v>467</v>
      </c>
      <c r="G4" s="21" t="s">
        <v>468</v>
      </c>
      <c r="H4" s="21" t="s">
        <v>469</v>
      </c>
      <c r="I4" s="21" t="s">
        <v>470</v>
      </c>
      <c r="J4" s="27" t="s">
        <v>471</v>
      </c>
      <c r="K4" s="167" t="s">
        <v>472</v>
      </c>
      <c r="L4" s="168"/>
      <c r="M4" s="169"/>
      <c r="N4" s="165" t="s">
        <v>473</v>
      </c>
      <c r="O4" s="165" t="s">
        <v>474</v>
      </c>
      <c r="P4" s="161" t="s">
        <v>475</v>
      </c>
      <c r="Q4" s="161"/>
      <c r="R4" s="161"/>
      <c r="S4" s="21">
        <v>12</v>
      </c>
      <c r="T4" s="161" t="s">
        <v>476</v>
      </c>
      <c r="U4" s="161"/>
      <c r="V4" s="162"/>
    </row>
    <row r="5" spans="1:22" s="4" customFormat="1" ht="18" customHeight="1">
      <c r="A5" s="12"/>
      <c r="B5" s="15"/>
      <c r="C5" s="8" t="s">
        <v>60</v>
      </c>
      <c r="D5" s="8" t="s">
        <v>67</v>
      </c>
      <c r="E5" s="8" t="s">
        <v>68</v>
      </c>
      <c r="F5" s="8" t="s">
        <v>78</v>
      </c>
      <c r="G5" s="8" t="s">
        <v>79</v>
      </c>
      <c r="H5" s="8" t="s">
        <v>80</v>
      </c>
      <c r="I5" s="8" t="s">
        <v>81</v>
      </c>
      <c r="J5" s="8" t="s">
        <v>70</v>
      </c>
      <c r="K5" s="30" t="s">
        <v>2</v>
      </c>
      <c r="L5" s="31" t="s">
        <v>3</v>
      </c>
      <c r="M5" s="159" t="s">
        <v>4</v>
      </c>
      <c r="N5" s="166"/>
      <c r="O5" s="166"/>
      <c r="P5" s="33" t="s">
        <v>73</v>
      </c>
      <c r="Q5" s="34" t="s">
        <v>74</v>
      </c>
      <c r="R5" s="34" t="s">
        <v>75</v>
      </c>
      <c r="S5" s="8" t="s">
        <v>71</v>
      </c>
      <c r="T5" s="8" t="s">
        <v>5</v>
      </c>
      <c r="U5" s="29" t="s">
        <v>6</v>
      </c>
      <c r="V5" s="163" t="s">
        <v>4</v>
      </c>
    </row>
    <row r="6" spans="1:22" s="4" customFormat="1" ht="42.75" customHeight="1">
      <c r="A6" s="12"/>
      <c r="B6" s="16" t="s">
        <v>7</v>
      </c>
      <c r="C6" s="10"/>
      <c r="D6" s="10"/>
      <c r="E6" s="6" t="s">
        <v>69</v>
      </c>
      <c r="F6" s="32" t="s">
        <v>8</v>
      </c>
      <c r="G6" s="32" t="s">
        <v>9</v>
      </c>
      <c r="H6" s="32" t="s">
        <v>8</v>
      </c>
      <c r="I6" s="32" t="s">
        <v>10</v>
      </c>
      <c r="J6" s="32" t="s">
        <v>11</v>
      </c>
      <c r="K6" s="32" t="s">
        <v>83</v>
      </c>
      <c r="L6" s="32" t="s">
        <v>82</v>
      </c>
      <c r="M6" s="160"/>
      <c r="N6" s="32" t="s">
        <v>12</v>
      </c>
      <c r="O6" s="32" t="s">
        <v>12</v>
      </c>
      <c r="P6" s="6" t="s">
        <v>77</v>
      </c>
      <c r="Q6" s="6" t="s">
        <v>76</v>
      </c>
      <c r="R6" s="6" t="s">
        <v>72</v>
      </c>
      <c r="S6" s="32" t="s">
        <v>13</v>
      </c>
      <c r="T6" s="6" t="s">
        <v>14</v>
      </c>
      <c r="U6" s="6" t="s">
        <v>15</v>
      </c>
      <c r="V6" s="164"/>
    </row>
    <row r="7" spans="1:22" s="5" customFormat="1" ht="45.75" customHeight="1" hidden="1">
      <c r="A7" s="7"/>
      <c r="B7" s="11"/>
      <c r="C7" s="8"/>
      <c r="D7" s="8" t="s">
        <v>41</v>
      </c>
      <c r="E7" s="8" t="s">
        <v>42</v>
      </c>
      <c r="F7" s="8" t="s">
        <v>43</v>
      </c>
      <c r="G7" s="8" t="s">
        <v>44</v>
      </c>
      <c r="H7" s="8" t="s">
        <v>45</v>
      </c>
      <c r="I7" s="8" t="s">
        <v>46</v>
      </c>
      <c r="J7" s="8" t="s">
        <v>47</v>
      </c>
      <c r="K7" s="8" t="s">
        <v>48</v>
      </c>
      <c r="L7" s="8" t="s">
        <v>49</v>
      </c>
      <c r="M7" s="8" t="s">
        <v>50</v>
      </c>
      <c r="N7" s="8" t="s">
        <v>51</v>
      </c>
      <c r="O7" s="8" t="s">
        <v>52</v>
      </c>
      <c r="P7" s="8" t="s">
        <v>53</v>
      </c>
      <c r="Q7" s="8" t="s">
        <v>54</v>
      </c>
      <c r="R7" s="8" t="s">
        <v>55</v>
      </c>
      <c r="S7" s="8" t="s">
        <v>56</v>
      </c>
      <c r="T7" s="8" t="s">
        <v>57</v>
      </c>
      <c r="U7" s="8" t="s">
        <v>58</v>
      </c>
      <c r="V7" s="9" t="s">
        <v>59</v>
      </c>
    </row>
    <row r="8" spans="1:22" s="2" customFormat="1" ht="42" customHeight="1">
      <c r="A8" s="17" t="s">
        <v>36</v>
      </c>
      <c r="B8" s="20" t="s">
        <v>33</v>
      </c>
      <c r="C8" s="23" t="s">
        <v>146</v>
      </c>
      <c r="D8" s="22" t="s">
        <v>63</v>
      </c>
      <c r="E8" s="71" t="s">
        <v>64</v>
      </c>
      <c r="F8" s="63">
        <v>5906</v>
      </c>
      <c r="G8" s="63">
        <v>1784699</v>
      </c>
      <c r="H8" s="63">
        <v>5351</v>
      </c>
      <c r="I8" s="63">
        <v>42</v>
      </c>
      <c r="J8" s="63">
        <v>156</v>
      </c>
      <c r="K8" s="63">
        <v>27315</v>
      </c>
      <c r="L8" s="63">
        <v>11235</v>
      </c>
      <c r="M8" s="63">
        <v>38550</v>
      </c>
      <c r="N8" s="63">
        <v>7821</v>
      </c>
      <c r="O8" s="63">
        <v>295414</v>
      </c>
      <c r="P8" s="63">
        <v>6300</v>
      </c>
      <c r="Q8" s="63">
        <v>4200</v>
      </c>
      <c r="R8" s="63">
        <v>2100</v>
      </c>
      <c r="S8" s="63">
        <v>3150</v>
      </c>
      <c r="T8" s="63">
        <v>0</v>
      </c>
      <c r="U8" s="63">
        <v>0</v>
      </c>
      <c r="V8" s="64">
        <v>0</v>
      </c>
    </row>
    <row r="9" spans="1:22" s="2" customFormat="1" ht="42" customHeight="1">
      <c r="A9" s="17"/>
      <c r="B9" s="20" t="s">
        <v>33</v>
      </c>
      <c r="C9" s="62" t="s">
        <v>159</v>
      </c>
      <c r="D9" s="22" t="s">
        <v>160</v>
      </c>
      <c r="E9" s="71" t="s">
        <v>158</v>
      </c>
      <c r="F9" s="65">
        <v>2064</v>
      </c>
      <c r="G9" s="65">
        <v>530000</v>
      </c>
      <c r="H9" s="65">
        <v>1486</v>
      </c>
      <c r="I9" s="65">
        <v>19</v>
      </c>
      <c r="J9" s="65">
        <v>58</v>
      </c>
      <c r="K9" s="65">
        <v>4912</v>
      </c>
      <c r="L9" s="65">
        <v>18302</v>
      </c>
      <c r="M9" s="65">
        <v>23214</v>
      </c>
      <c r="N9" s="65">
        <v>10048</v>
      </c>
      <c r="O9" s="65">
        <v>40903</v>
      </c>
      <c r="P9" s="65">
        <v>6300</v>
      </c>
      <c r="Q9" s="65">
        <v>5250</v>
      </c>
      <c r="R9" s="65">
        <v>0</v>
      </c>
      <c r="S9" s="65">
        <v>1050</v>
      </c>
      <c r="T9" s="65">
        <v>0</v>
      </c>
      <c r="U9" s="65">
        <v>0</v>
      </c>
      <c r="V9" s="66">
        <v>0</v>
      </c>
    </row>
    <row r="10" spans="1:22" s="2" customFormat="1" ht="42" customHeight="1">
      <c r="A10" s="17" t="s">
        <v>36</v>
      </c>
      <c r="B10" s="20" t="s">
        <v>149</v>
      </c>
      <c r="C10" s="23" t="s">
        <v>62</v>
      </c>
      <c r="D10" s="22" t="s">
        <v>63</v>
      </c>
      <c r="E10" s="71" t="s">
        <v>66</v>
      </c>
      <c r="F10" s="65">
        <v>2860</v>
      </c>
      <c r="G10" s="65">
        <v>659397</v>
      </c>
      <c r="H10" s="65">
        <v>5977</v>
      </c>
      <c r="I10" s="65">
        <v>16</v>
      </c>
      <c r="J10" s="65">
        <v>67</v>
      </c>
      <c r="K10" s="65">
        <v>7651</v>
      </c>
      <c r="L10" s="65">
        <v>30647</v>
      </c>
      <c r="M10" s="65">
        <v>38298</v>
      </c>
      <c r="N10" s="65">
        <v>112219</v>
      </c>
      <c r="O10" s="65">
        <v>83818</v>
      </c>
      <c r="P10" s="65">
        <v>7875</v>
      </c>
      <c r="Q10" s="65">
        <v>7875</v>
      </c>
      <c r="R10" s="65">
        <v>7350</v>
      </c>
      <c r="S10" s="65">
        <v>630</v>
      </c>
      <c r="T10" s="65">
        <v>0</v>
      </c>
      <c r="U10" s="65">
        <v>0</v>
      </c>
      <c r="V10" s="66">
        <v>0</v>
      </c>
    </row>
    <row r="11" spans="1:22" s="2" customFormat="1" ht="42" customHeight="1">
      <c r="A11" s="17" t="s">
        <v>36</v>
      </c>
      <c r="B11" s="20" t="s">
        <v>148</v>
      </c>
      <c r="C11" s="23" t="s">
        <v>61</v>
      </c>
      <c r="D11" s="22" t="s">
        <v>63</v>
      </c>
      <c r="E11" s="71" t="s">
        <v>65</v>
      </c>
      <c r="F11" s="67">
        <v>2118</v>
      </c>
      <c r="G11" s="67">
        <v>278155</v>
      </c>
      <c r="H11" s="67">
        <v>2743</v>
      </c>
      <c r="I11" s="67">
        <v>17</v>
      </c>
      <c r="J11" s="67">
        <v>86</v>
      </c>
      <c r="K11" s="67">
        <v>4455</v>
      </c>
      <c r="L11" s="67">
        <v>3595</v>
      </c>
      <c r="M11" s="67">
        <v>8050</v>
      </c>
      <c r="N11" s="67">
        <v>58680</v>
      </c>
      <c r="O11" s="67">
        <v>30118</v>
      </c>
      <c r="P11" s="67">
        <v>6615</v>
      </c>
      <c r="Q11" s="67">
        <v>6615</v>
      </c>
      <c r="R11" s="67">
        <v>5880</v>
      </c>
      <c r="S11" s="67">
        <v>1501</v>
      </c>
      <c r="T11" s="67">
        <v>0</v>
      </c>
      <c r="U11" s="67">
        <v>0</v>
      </c>
      <c r="V11" s="68">
        <v>0</v>
      </c>
    </row>
    <row r="12" spans="1:22" s="3" customFormat="1" ht="42" customHeight="1" thickBot="1">
      <c r="A12" s="18"/>
      <c r="B12" s="24" t="s">
        <v>38</v>
      </c>
      <c r="C12" s="25"/>
      <c r="D12" s="25"/>
      <c r="E12" s="26"/>
      <c r="F12" s="69">
        <f aca="true" t="shared" si="0" ref="F12:O12">SUM(F8:F11)</f>
        <v>12948</v>
      </c>
      <c r="G12" s="69">
        <f t="shared" si="0"/>
        <v>3252251</v>
      </c>
      <c r="H12" s="69">
        <f t="shared" si="0"/>
        <v>15557</v>
      </c>
      <c r="I12" s="69">
        <f t="shared" si="0"/>
        <v>94</v>
      </c>
      <c r="J12" s="69">
        <f t="shared" si="0"/>
        <v>367</v>
      </c>
      <c r="K12" s="69">
        <f t="shared" si="0"/>
        <v>44333</v>
      </c>
      <c r="L12" s="69">
        <f t="shared" si="0"/>
        <v>63779</v>
      </c>
      <c r="M12" s="69">
        <f t="shared" si="0"/>
        <v>108112</v>
      </c>
      <c r="N12" s="69">
        <f t="shared" si="0"/>
        <v>188768</v>
      </c>
      <c r="O12" s="69">
        <f t="shared" si="0"/>
        <v>450253</v>
      </c>
      <c r="P12" s="69"/>
      <c r="Q12" s="69"/>
      <c r="R12" s="69"/>
      <c r="S12" s="69"/>
      <c r="T12" s="69">
        <f>SUM(T8:T11)</f>
        <v>0</v>
      </c>
      <c r="U12" s="69">
        <f>SUM(U8:U11)</f>
        <v>0</v>
      </c>
      <c r="V12" s="70">
        <f>SUM(V8:V11)</f>
        <v>0</v>
      </c>
    </row>
    <row r="13" spans="1:5" s="3" customFormat="1" ht="18" customHeight="1">
      <c r="A13" s="18"/>
      <c r="B13" s="18"/>
      <c r="C13" s="18"/>
      <c r="D13" s="18"/>
      <c r="E13" s="18"/>
    </row>
    <row r="14" spans="1:5" s="3" customFormat="1" ht="18" customHeight="1">
      <c r="A14" s="18"/>
      <c r="B14" s="18"/>
      <c r="C14" s="18"/>
      <c r="D14" s="18"/>
      <c r="E14" s="18"/>
    </row>
    <row r="15" spans="1:5" s="3" customFormat="1" ht="18" customHeight="1">
      <c r="A15" s="18"/>
      <c r="B15" s="18"/>
      <c r="C15" s="18"/>
      <c r="D15" s="18"/>
      <c r="E15" s="18"/>
    </row>
    <row r="16" ht="18" customHeight="1"/>
  </sheetData>
  <sheetProtection/>
  <mergeCells count="7">
    <mergeCell ref="M5:M6"/>
    <mergeCell ref="T4:V4"/>
    <mergeCell ref="P4:R4"/>
    <mergeCell ref="V5:V6"/>
    <mergeCell ref="N4:N5"/>
    <mergeCell ref="O4:O5"/>
    <mergeCell ref="K4:M4"/>
  </mergeCells>
  <printOptions/>
  <pageMargins left="0.59" right="0.57" top="0.7874015748031497" bottom="0.7874015748031497" header="0.5118110236220472" footer="0.5118110236220472"/>
  <pageSetup fitToHeight="1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E9" sqref="E9"/>
      <selection pane="topRight" activeCell="E9" sqref="E9"/>
      <selection pane="bottomLeft" activeCell="E9" sqref="E9"/>
      <selection pane="bottomRight" activeCell="H8" sqref="H8"/>
    </sheetView>
  </sheetViews>
  <sheetFormatPr defaultColWidth="12.00390625" defaultRowHeight="18" customHeight="1"/>
  <cols>
    <col min="1" max="1" width="0.5" style="1" customWidth="1"/>
    <col min="2" max="2" width="12.875" style="19" customWidth="1"/>
    <col min="3" max="3" width="13.875" style="19" customWidth="1"/>
    <col min="4" max="9" width="12.875" style="1" customWidth="1"/>
    <col min="10" max="12" width="10.375" style="1" customWidth="1"/>
    <col min="13" max="19" width="18.50390625" style="1" customWidth="1"/>
    <col min="20" max="16384" width="12.00390625" style="1" customWidth="1"/>
  </cols>
  <sheetData>
    <row r="1" s="19" customFormat="1" ht="18" customHeight="1">
      <c r="C1" s="60" t="s">
        <v>145</v>
      </c>
    </row>
    <row r="2" s="4" customFormat="1" ht="18" customHeight="1">
      <c r="C2" s="37" t="s">
        <v>156</v>
      </c>
    </row>
    <row r="3" s="4" customFormat="1" ht="18" customHeight="1" thickBot="1">
      <c r="C3" s="37" t="s">
        <v>147</v>
      </c>
    </row>
    <row r="4" spans="2:12" s="4" customFormat="1" ht="18" customHeight="1">
      <c r="B4" s="40" t="s">
        <v>1</v>
      </c>
      <c r="C4" s="172" t="s">
        <v>457</v>
      </c>
      <c r="D4" s="170" t="s">
        <v>458</v>
      </c>
      <c r="E4" s="170" t="s">
        <v>459</v>
      </c>
      <c r="F4" s="170" t="s">
        <v>460</v>
      </c>
      <c r="G4" s="172" t="s">
        <v>461</v>
      </c>
      <c r="H4" s="172" t="s">
        <v>462</v>
      </c>
      <c r="I4" s="170" t="s">
        <v>463</v>
      </c>
      <c r="J4" s="174" t="s">
        <v>464</v>
      </c>
      <c r="K4" s="174"/>
      <c r="L4" s="175"/>
    </row>
    <row r="5" spans="2:12" s="4" customFormat="1" ht="18" customHeight="1">
      <c r="B5" s="41"/>
      <c r="C5" s="173"/>
      <c r="D5" s="171"/>
      <c r="E5" s="171"/>
      <c r="F5" s="171"/>
      <c r="G5" s="171"/>
      <c r="H5" s="171"/>
      <c r="I5" s="171"/>
      <c r="J5" s="178" t="s">
        <v>97</v>
      </c>
      <c r="K5" s="178" t="s">
        <v>98</v>
      </c>
      <c r="L5" s="176" t="s">
        <v>4</v>
      </c>
    </row>
    <row r="6" spans="2:12" s="4" customFormat="1" ht="44.25" customHeight="1">
      <c r="B6" s="42" t="s">
        <v>7</v>
      </c>
      <c r="C6" s="46"/>
      <c r="D6" s="55" t="s">
        <v>16</v>
      </c>
      <c r="E6" s="55" t="s">
        <v>17</v>
      </c>
      <c r="F6" s="55" t="s">
        <v>18</v>
      </c>
      <c r="G6" s="55" t="s">
        <v>19</v>
      </c>
      <c r="H6" s="55" t="s">
        <v>20</v>
      </c>
      <c r="I6" s="55" t="s">
        <v>21</v>
      </c>
      <c r="J6" s="179"/>
      <c r="K6" s="179"/>
      <c r="L6" s="177"/>
    </row>
    <row r="7" spans="2:12" s="38" customFormat="1" ht="44.25" customHeight="1" hidden="1">
      <c r="B7" s="43"/>
      <c r="C7" s="44" t="s">
        <v>84</v>
      </c>
      <c r="D7" s="44" t="s">
        <v>85</v>
      </c>
      <c r="E7" s="44" t="s">
        <v>86</v>
      </c>
      <c r="F7" s="44" t="s">
        <v>87</v>
      </c>
      <c r="G7" s="44" t="s">
        <v>88</v>
      </c>
      <c r="H7" s="44" t="s">
        <v>89</v>
      </c>
      <c r="I7" s="44" t="s">
        <v>90</v>
      </c>
      <c r="J7" s="44" t="s">
        <v>91</v>
      </c>
      <c r="K7" s="44" t="s">
        <v>92</v>
      </c>
      <c r="L7" s="45" t="s">
        <v>93</v>
      </c>
    </row>
    <row r="8" spans="1:12" s="2" customFormat="1" ht="42" customHeight="1">
      <c r="A8" s="39" t="s">
        <v>32</v>
      </c>
      <c r="B8" s="20" t="s">
        <v>33</v>
      </c>
      <c r="C8" s="71" t="s">
        <v>94</v>
      </c>
      <c r="D8" s="63">
        <v>1</v>
      </c>
      <c r="E8" s="63">
        <v>484</v>
      </c>
      <c r="F8" s="63">
        <v>2</v>
      </c>
      <c r="G8" s="63">
        <v>180</v>
      </c>
      <c r="H8" s="63">
        <v>40</v>
      </c>
      <c r="I8" s="63">
        <v>300</v>
      </c>
      <c r="J8" s="63">
        <v>1</v>
      </c>
      <c r="K8" s="63">
        <v>0</v>
      </c>
      <c r="L8" s="64">
        <v>1</v>
      </c>
    </row>
    <row r="9" spans="1:12" s="2" customFormat="1" ht="42" customHeight="1">
      <c r="A9" s="39" t="s">
        <v>32</v>
      </c>
      <c r="B9" s="20" t="s">
        <v>34</v>
      </c>
      <c r="C9" s="71" t="s">
        <v>95</v>
      </c>
      <c r="D9" s="65">
        <v>1</v>
      </c>
      <c r="E9" s="65">
        <v>953</v>
      </c>
      <c r="F9" s="65">
        <v>2</v>
      </c>
      <c r="G9" s="65">
        <v>246</v>
      </c>
      <c r="H9" s="65">
        <v>21</v>
      </c>
      <c r="I9" s="65">
        <v>600</v>
      </c>
      <c r="J9" s="65">
        <v>3</v>
      </c>
      <c r="K9" s="65">
        <v>0</v>
      </c>
      <c r="L9" s="66">
        <v>3</v>
      </c>
    </row>
    <row r="10" spans="1:12" s="2" customFormat="1" ht="42" customHeight="1">
      <c r="A10" s="39" t="s">
        <v>32</v>
      </c>
      <c r="B10" s="20" t="s">
        <v>35</v>
      </c>
      <c r="C10" s="71" t="s">
        <v>96</v>
      </c>
      <c r="D10" s="67">
        <v>1</v>
      </c>
      <c r="E10" s="67">
        <v>412</v>
      </c>
      <c r="F10" s="67">
        <v>2</v>
      </c>
      <c r="G10" s="67">
        <v>350</v>
      </c>
      <c r="H10" s="67">
        <v>309</v>
      </c>
      <c r="I10" s="67">
        <v>320</v>
      </c>
      <c r="J10" s="67">
        <v>6</v>
      </c>
      <c r="K10" s="67">
        <v>0</v>
      </c>
      <c r="L10" s="68">
        <v>6</v>
      </c>
    </row>
    <row r="11" spans="2:12" s="3" customFormat="1" ht="42" customHeight="1" thickBot="1">
      <c r="B11" s="24" t="s">
        <v>38</v>
      </c>
      <c r="C11" s="72"/>
      <c r="D11" s="73">
        <f>SUM(D8:D10)</f>
        <v>3</v>
      </c>
      <c r="E11" s="73">
        <f aca="true" t="shared" si="0" ref="E11:L11">SUM(E8:E10)</f>
        <v>1849</v>
      </c>
      <c r="F11" s="73">
        <f t="shared" si="0"/>
        <v>6</v>
      </c>
      <c r="G11" s="73">
        <f t="shared" si="0"/>
        <v>776</v>
      </c>
      <c r="H11" s="73">
        <f t="shared" si="0"/>
        <v>370</v>
      </c>
      <c r="I11" s="73"/>
      <c r="J11" s="73">
        <f t="shared" si="0"/>
        <v>10</v>
      </c>
      <c r="K11" s="73">
        <f t="shared" si="0"/>
        <v>0</v>
      </c>
      <c r="L11" s="74">
        <f t="shared" si="0"/>
        <v>10</v>
      </c>
    </row>
    <row r="12" spans="2:3" s="3" customFormat="1" ht="18" customHeight="1">
      <c r="B12" s="18"/>
      <c r="C12" s="18"/>
    </row>
  </sheetData>
  <sheetProtection/>
  <mergeCells count="11">
    <mergeCell ref="J4:L4"/>
    <mergeCell ref="L5:L6"/>
    <mergeCell ref="J5:J6"/>
    <mergeCell ref="K5:K6"/>
    <mergeCell ref="D4:D5"/>
    <mergeCell ref="E4:E5"/>
    <mergeCell ref="F4:F5"/>
    <mergeCell ref="C4:C5"/>
    <mergeCell ref="G4:G5"/>
    <mergeCell ref="H4:H5"/>
    <mergeCell ref="I4:I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zoomScaleSheetLayoutView="100" zoomScalePageLayoutView="0" workbookViewId="0" topLeftCell="A1">
      <pane xSplit="3" ySplit="8" topLeftCell="D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Q5" sqref="Q5"/>
    </sheetView>
  </sheetViews>
  <sheetFormatPr defaultColWidth="12.00390625" defaultRowHeight="15" customHeight="1"/>
  <cols>
    <col min="1" max="1" width="0.5" style="19" customWidth="1"/>
    <col min="2" max="2" width="14.375" style="19" customWidth="1"/>
    <col min="3" max="3" width="15.875" style="19" customWidth="1"/>
    <col min="4" max="4" width="10.875" style="19" customWidth="1"/>
    <col min="5" max="5" width="13.875" style="19" customWidth="1"/>
    <col min="6" max="6" width="12.875" style="1" customWidth="1"/>
    <col min="7" max="7" width="17.875" style="1" customWidth="1"/>
    <col min="8" max="9" width="12.875" style="1" customWidth="1"/>
    <col min="10" max="10" width="15.625" style="1" customWidth="1"/>
    <col min="11" max="19" width="12.875" style="1" customWidth="1"/>
    <col min="20" max="33" width="18.50390625" style="1" customWidth="1"/>
    <col min="34" max="16384" width="12.00390625" style="1" customWidth="1"/>
  </cols>
  <sheetData>
    <row r="1" s="19" customFormat="1" ht="18" customHeight="1">
      <c r="C1" s="60" t="s">
        <v>145</v>
      </c>
    </row>
    <row r="2" spans="2:19" s="4" customFormat="1" ht="18" customHeight="1">
      <c r="B2" s="37"/>
      <c r="C2" s="37" t="s">
        <v>157</v>
      </c>
      <c r="D2" s="47"/>
      <c r="E2" s="48"/>
      <c r="F2" s="48"/>
      <c r="G2" s="48"/>
      <c r="H2" s="48"/>
      <c r="I2" s="48"/>
      <c r="J2" s="48"/>
      <c r="K2" s="47"/>
      <c r="L2" s="47"/>
      <c r="M2" s="47"/>
      <c r="N2" s="47"/>
      <c r="O2" s="47"/>
      <c r="P2" s="47"/>
      <c r="Q2" s="47"/>
      <c r="R2" s="47"/>
      <c r="S2" s="47"/>
    </row>
    <row r="3" s="4" customFormat="1" ht="18" customHeight="1" thickBot="1">
      <c r="C3" s="37" t="s">
        <v>147</v>
      </c>
    </row>
    <row r="4" spans="2:19" s="4" customFormat="1" ht="18" customHeight="1">
      <c r="B4" s="40" t="s">
        <v>0</v>
      </c>
      <c r="C4" s="49"/>
      <c r="D4" s="49" t="s">
        <v>465</v>
      </c>
      <c r="E4" s="49" t="s">
        <v>477</v>
      </c>
      <c r="F4" s="49" t="s">
        <v>478</v>
      </c>
      <c r="G4" s="49" t="s">
        <v>479</v>
      </c>
      <c r="H4" s="174" t="s">
        <v>480</v>
      </c>
      <c r="I4" s="174"/>
      <c r="J4" s="174"/>
      <c r="K4" s="174" t="s">
        <v>481</v>
      </c>
      <c r="L4" s="174"/>
      <c r="M4" s="174"/>
      <c r="N4" s="174"/>
      <c r="O4" s="174"/>
      <c r="P4" s="174"/>
      <c r="Q4" s="174" t="s">
        <v>482</v>
      </c>
      <c r="R4" s="174"/>
      <c r="S4" s="175"/>
    </row>
    <row r="5" spans="2:19" s="4" customFormat="1" ht="18" customHeight="1">
      <c r="B5" s="41"/>
      <c r="C5" s="56" t="s">
        <v>60</v>
      </c>
      <c r="D5" s="56" t="s">
        <v>132</v>
      </c>
      <c r="E5" s="56" t="s">
        <v>133</v>
      </c>
      <c r="F5" s="56" t="s">
        <v>137</v>
      </c>
      <c r="G5" s="56" t="s">
        <v>134</v>
      </c>
      <c r="H5" s="52" t="s">
        <v>22</v>
      </c>
      <c r="I5" s="52" t="s">
        <v>23</v>
      </c>
      <c r="J5" s="52" t="s">
        <v>24</v>
      </c>
      <c r="K5" s="184" t="s">
        <v>25</v>
      </c>
      <c r="L5" s="184"/>
      <c r="M5" s="184"/>
      <c r="N5" s="184" t="s">
        <v>26</v>
      </c>
      <c r="O5" s="184"/>
      <c r="P5" s="184"/>
      <c r="Q5" s="54" t="s">
        <v>73</v>
      </c>
      <c r="R5" s="59" t="s">
        <v>139</v>
      </c>
      <c r="S5" s="57"/>
    </row>
    <row r="6" spans="2:19" s="4" customFormat="1" ht="18" customHeight="1">
      <c r="B6" s="41"/>
      <c r="C6" s="56"/>
      <c r="D6" s="56" t="s">
        <v>135</v>
      </c>
      <c r="E6" s="56" t="s">
        <v>136</v>
      </c>
      <c r="F6" s="56" t="s">
        <v>138</v>
      </c>
      <c r="G6" s="56"/>
      <c r="H6" s="53" t="s">
        <v>142</v>
      </c>
      <c r="I6" s="53" t="s">
        <v>143</v>
      </c>
      <c r="J6" s="56" t="s">
        <v>144</v>
      </c>
      <c r="K6" s="180" t="s">
        <v>27</v>
      </c>
      <c r="L6" s="180" t="s">
        <v>28</v>
      </c>
      <c r="M6" s="180" t="s">
        <v>29</v>
      </c>
      <c r="N6" s="180" t="s">
        <v>27</v>
      </c>
      <c r="O6" s="180" t="s">
        <v>28</v>
      </c>
      <c r="P6" s="180" t="s">
        <v>29</v>
      </c>
      <c r="Q6" s="182" t="s">
        <v>140</v>
      </c>
      <c r="R6" s="182" t="s">
        <v>141</v>
      </c>
      <c r="S6" s="57" t="s">
        <v>116</v>
      </c>
    </row>
    <row r="7" spans="2:19" s="4" customFormat="1" ht="47.25" customHeight="1">
      <c r="B7" s="42" t="s">
        <v>7</v>
      </c>
      <c r="C7" s="50"/>
      <c r="D7" s="50"/>
      <c r="E7" s="50"/>
      <c r="F7" s="55" t="s">
        <v>99</v>
      </c>
      <c r="G7" s="55" t="s">
        <v>99</v>
      </c>
      <c r="H7" s="55" t="s">
        <v>30</v>
      </c>
      <c r="I7" s="55" t="s">
        <v>31</v>
      </c>
      <c r="J7" s="55" t="s">
        <v>11</v>
      </c>
      <c r="K7" s="181"/>
      <c r="L7" s="181"/>
      <c r="M7" s="181"/>
      <c r="N7" s="181"/>
      <c r="O7" s="181"/>
      <c r="P7" s="181"/>
      <c r="Q7" s="183"/>
      <c r="R7" s="183"/>
      <c r="S7" s="58"/>
    </row>
    <row r="8" spans="2:19" s="38" customFormat="1" ht="47.25" customHeight="1" hidden="1">
      <c r="B8" s="43"/>
      <c r="C8" s="44"/>
      <c r="D8" s="44" t="s">
        <v>100</v>
      </c>
      <c r="E8" s="44" t="s">
        <v>101</v>
      </c>
      <c r="F8" s="44" t="s">
        <v>102</v>
      </c>
      <c r="G8" s="44" t="s">
        <v>103</v>
      </c>
      <c r="H8" s="44" t="s">
        <v>104</v>
      </c>
      <c r="I8" s="44" t="s">
        <v>105</v>
      </c>
      <c r="J8" s="44" t="s">
        <v>106</v>
      </c>
      <c r="K8" s="44" t="s">
        <v>107</v>
      </c>
      <c r="L8" s="44" t="s">
        <v>108</v>
      </c>
      <c r="M8" s="44" t="s">
        <v>109</v>
      </c>
      <c r="N8" s="44" t="s">
        <v>110</v>
      </c>
      <c r="O8" s="44" t="s">
        <v>111</v>
      </c>
      <c r="P8" s="44" t="s">
        <v>112</v>
      </c>
      <c r="Q8" s="44" t="s">
        <v>113</v>
      </c>
      <c r="R8" s="44" t="s">
        <v>114</v>
      </c>
      <c r="S8" s="45" t="s">
        <v>115</v>
      </c>
    </row>
    <row r="9" spans="1:19" s="2" customFormat="1" ht="42" customHeight="1">
      <c r="A9" s="51" t="s">
        <v>37</v>
      </c>
      <c r="B9" s="20" t="s">
        <v>35</v>
      </c>
      <c r="C9" s="61" t="s">
        <v>123</v>
      </c>
      <c r="D9" s="61" t="s">
        <v>128</v>
      </c>
      <c r="E9" s="71" t="s">
        <v>117</v>
      </c>
      <c r="F9" s="63">
        <v>764</v>
      </c>
      <c r="G9" s="63">
        <v>949</v>
      </c>
      <c r="H9" s="63">
        <v>0</v>
      </c>
      <c r="I9" s="63">
        <v>0</v>
      </c>
      <c r="J9" s="63">
        <v>132433</v>
      </c>
      <c r="K9" s="63">
        <v>260</v>
      </c>
      <c r="L9" s="63">
        <v>260</v>
      </c>
      <c r="M9" s="63">
        <v>120</v>
      </c>
      <c r="N9" s="63">
        <v>200</v>
      </c>
      <c r="O9" s="63">
        <v>200</v>
      </c>
      <c r="P9" s="63">
        <v>90</v>
      </c>
      <c r="Q9" s="63">
        <v>0</v>
      </c>
      <c r="R9" s="63">
        <v>0</v>
      </c>
      <c r="S9" s="64">
        <v>0</v>
      </c>
    </row>
    <row r="10" spans="1:19" s="2" customFormat="1" ht="42" customHeight="1">
      <c r="A10" s="51" t="s">
        <v>37</v>
      </c>
      <c r="B10" s="20" t="s">
        <v>35</v>
      </c>
      <c r="C10" s="61" t="s">
        <v>124</v>
      </c>
      <c r="D10" s="61" t="s">
        <v>127</v>
      </c>
      <c r="E10" s="71" t="s">
        <v>118</v>
      </c>
      <c r="F10" s="65">
        <v>0</v>
      </c>
      <c r="G10" s="65">
        <v>824</v>
      </c>
      <c r="H10" s="65">
        <v>0</v>
      </c>
      <c r="I10" s="65">
        <v>0</v>
      </c>
      <c r="J10" s="65">
        <v>671352</v>
      </c>
      <c r="K10" s="65">
        <v>300</v>
      </c>
      <c r="L10" s="65">
        <v>300</v>
      </c>
      <c r="M10" s="65">
        <v>150</v>
      </c>
      <c r="N10" s="65">
        <v>250</v>
      </c>
      <c r="O10" s="65">
        <v>250</v>
      </c>
      <c r="P10" s="65">
        <v>120</v>
      </c>
      <c r="Q10" s="65">
        <v>0</v>
      </c>
      <c r="R10" s="65">
        <v>0</v>
      </c>
      <c r="S10" s="66">
        <v>0</v>
      </c>
    </row>
    <row r="11" spans="1:19" s="2" customFormat="1" ht="42" customHeight="1">
      <c r="A11" s="51" t="s">
        <v>37</v>
      </c>
      <c r="B11" s="20" t="s">
        <v>39</v>
      </c>
      <c r="C11" s="61" t="s">
        <v>130</v>
      </c>
      <c r="D11" s="61" t="s">
        <v>129</v>
      </c>
      <c r="E11" s="71" t="s">
        <v>119</v>
      </c>
      <c r="F11" s="65">
        <v>804</v>
      </c>
      <c r="G11" s="65">
        <v>4511</v>
      </c>
      <c r="H11" s="65">
        <v>0</v>
      </c>
      <c r="I11" s="65">
        <v>53738</v>
      </c>
      <c r="J11" s="65">
        <v>191605</v>
      </c>
      <c r="K11" s="65">
        <v>200</v>
      </c>
      <c r="L11" s="65">
        <v>200</v>
      </c>
      <c r="M11" s="65">
        <v>100</v>
      </c>
      <c r="N11" s="65">
        <v>0</v>
      </c>
      <c r="O11" s="65">
        <v>0</v>
      </c>
      <c r="P11" s="65">
        <v>0</v>
      </c>
      <c r="Q11" s="65">
        <v>1</v>
      </c>
      <c r="R11" s="65">
        <v>0</v>
      </c>
      <c r="S11" s="66">
        <v>1</v>
      </c>
    </row>
    <row r="12" spans="1:19" s="2" customFormat="1" ht="42" customHeight="1">
      <c r="A12" s="51" t="s">
        <v>37</v>
      </c>
      <c r="B12" s="20" t="s">
        <v>150</v>
      </c>
      <c r="C12" s="61" t="s">
        <v>125</v>
      </c>
      <c r="D12" s="61" t="s">
        <v>127</v>
      </c>
      <c r="E12" s="71" t="s">
        <v>121</v>
      </c>
      <c r="F12" s="65">
        <v>2465</v>
      </c>
      <c r="G12" s="65">
        <v>1393954</v>
      </c>
      <c r="H12" s="65">
        <v>0</v>
      </c>
      <c r="I12" s="65">
        <v>0</v>
      </c>
      <c r="J12" s="65">
        <v>601176</v>
      </c>
      <c r="K12" s="65">
        <v>1200</v>
      </c>
      <c r="L12" s="65">
        <v>1200</v>
      </c>
      <c r="M12" s="65">
        <v>600</v>
      </c>
      <c r="N12" s="65">
        <v>1000</v>
      </c>
      <c r="O12" s="65">
        <v>800</v>
      </c>
      <c r="P12" s="65">
        <v>450</v>
      </c>
      <c r="Q12" s="65">
        <v>9</v>
      </c>
      <c r="R12" s="65">
        <v>0</v>
      </c>
      <c r="S12" s="66">
        <v>9</v>
      </c>
    </row>
    <row r="13" spans="1:19" s="2" customFormat="1" ht="42" customHeight="1">
      <c r="A13" s="51" t="s">
        <v>37</v>
      </c>
      <c r="B13" s="20" t="s">
        <v>150</v>
      </c>
      <c r="C13" s="61" t="s">
        <v>126</v>
      </c>
      <c r="D13" s="61" t="s">
        <v>127</v>
      </c>
      <c r="E13" s="71" t="s">
        <v>122</v>
      </c>
      <c r="F13" s="65">
        <v>293</v>
      </c>
      <c r="G13" s="65">
        <v>7069</v>
      </c>
      <c r="H13" s="65">
        <v>0</v>
      </c>
      <c r="I13" s="65">
        <v>0</v>
      </c>
      <c r="J13" s="65">
        <v>30105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1</v>
      </c>
      <c r="R13" s="65">
        <v>0</v>
      </c>
      <c r="S13" s="66">
        <v>1</v>
      </c>
    </row>
    <row r="14" spans="1:19" s="2" customFormat="1" ht="42" customHeight="1">
      <c r="A14" s="51" t="s">
        <v>37</v>
      </c>
      <c r="B14" s="20" t="s">
        <v>150</v>
      </c>
      <c r="C14" s="61" t="s">
        <v>131</v>
      </c>
      <c r="D14" s="61" t="s">
        <v>127</v>
      </c>
      <c r="E14" s="71" t="s">
        <v>120</v>
      </c>
      <c r="F14" s="65">
        <v>1226</v>
      </c>
      <c r="G14" s="65">
        <v>62764</v>
      </c>
      <c r="H14" s="65">
        <v>0</v>
      </c>
      <c r="I14" s="65">
        <v>0</v>
      </c>
      <c r="J14" s="65">
        <v>38784</v>
      </c>
      <c r="K14" s="65">
        <v>1000</v>
      </c>
      <c r="L14" s="65">
        <v>1000</v>
      </c>
      <c r="M14" s="65">
        <v>780</v>
      </c>
      <c r="N14" s="65">
        <v>835</v>
      </c>
      <c r="O14" s="65">
        <v>665</v>
      </c>
      <c r="P14" s="65">
        <v>457</v>
      </c>
      <c r="Q14" s="65">
        <v>1</v>
      </c>
      <c r="R14" s="65">
        <v>0</v>
      </c>
      <c r="S14" s="66">
        <v>1</v>
      </c>
    </row>
    <row r="15" spans="1:19" s="2" customFormat="1" ht="42" customHeight="1">
      <c r="A15" s="51" t="s">
        <v>37</v>
      </c>
      <c r="B15" s="20" t="s">
        <v>150</v>
      </c>
      <c r="C15" s="61" t="s">
        <v>154</v>
      </c>
      <c r="D15" s="61" t="s">
        <v>127</v>
      </c>
      <c r="E15" s="71" t="s">
        <v>152</v>
      </c>
      <c r="F15" s="65">
        <v>2380</v>
      </c>
      <c r="G15" s="65">
        <v>406772</v>
      </c>
      <c r="H15" s="65">
        <v>0</v>
      </c>
      <c r="I15" s="65">
        <v>0</v>
      </c>
      <c r="J15" s="65">
        <v>56319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6">
        <v>0</v>
      </c>
    </row>
    <row r="16" spans="1:19" s="2" customFormat="1" ht="42" customHeight="1">
      <c r="A16" s="51" t="s">
        <v>37</v>
      </c>
      <c r="B16" s="20" t="s">
        <v>150</v>
      </c>
      <c r="C16" s="61" t="s">
        <v>151</v>
      </c>
      <c r="D16" s="61" t="s">
        <v>129</v>
      </c>
      <c r="E16" s="71" t="s">
        <v>153</v>
      </c>
      <c r="F16" s="67">
        <v>2857</v>
      </c>
      <c r="G16" s="67">
        <v>41249</v>
      </c>
      <c r="H16" s="67">
        <v>0</v>
      </c>
      <c r="I16" s="67">
        <v>0</v>
      </c>
      <c r="J16" s="67">
        <v>47818</v>
      </c>
      <c r="K16" s="67">
        <v>600</v>
      </c>
      <c r="L16" s="67">
        <v>600</v>
      </c>
      <c r="M16" s="67">
        <v>300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8">
        <v>0</v>
      </c>
    </row>
    <row r="17" spans="1:19" s="3" customFormat="1" ht="42" customHeight="1" thickBot="1">
      <c r="A17" s="18"/>
      <c r="B17" s="24" t="s">
        <v>38</v>
      </c>
      <c r="C17" s="25"/>
      <c r="D17" s="25"/>
      <c r="E17" s="26"/>
      <c r="F17" s="35">
        <f>SUM(F9:F16)</f>
        <v>10789</v>
      </c>
      <c r="G17" s="35">
        <f>SUM(G9:G16)</f>
        <v>1918092</v>
      </c>
      <c r="H17" s="35">
        <f>SUM(H9:H16)</f>
        <v>0</v>
      </c>
      <c r="I17" s="35">
        <f>SUM(I9:I16)</f>
        <v>53738</v>
      </c>
      <c r="J17" s="35">
        <f>SUM(J9:J16)</f>
        <v>1769592</v>
      </c>
      <c r="K17" s="35"/>
      <c r="L17" s="35"/>
      <c r="M17" s="35"/>
      <c r="N17" s="35"/>
      <c r="O17" s="35"/>
      <c r="P17" s="35"/>
      <c r="Q17" s="35">
        <f>SUM(Q9:Q16)</f>
        <v>12</v>
      </c>
      <c r="R17" s="35">
        <f>SUM(R9:R16)</f>
        <v>0</v>
      </c>
      <c r="S17" s="36">
        <f>SUM(S9:S16)</f>
        <v>12</v>
      </c>
    </row>
    <row r="18" spans="1:5" s="3" customFormat="1" ht="15" customHeight="1">
      <c r="A18" s="18"/>
      <c r="B18" s="18"/>
      <c r="C18" s="18"/>
      <c r="D18" s="18"/>
      <c r="E18" s="18"/>
    </row>
    <row r="19" spans="1:5" s="3" customFormat="1" ht="15" customHeight="1">
      <c r="A19" s="18"/>
      <c r="B19" s="18"/>
      <c r="C19" s="18"/>
      <c r="D19" s="18"/>
      <c r="E19" s="18"/>
    </row>
    <row r="20" spans="1:5" s="3" customFormat="1" ht="15" customHeight="1">
      <c r="A20" s="18"/>
      <c r="B20" s="18"/>
      <c r="C20" s="18"/>
      <c r="D20" s="18"/>
      <c r="E20" s="18"/>
    </row>
    <row r="21" spans="1:5" s="3" customFormat="1" ht="15" customHeight="1">
      <c r="A21" s="18"/>
      <c r="B21" s="18"/>
      <c r="C21" s="18"/>
      <c r="D21" s="18"/>
      <c r="E21" s="18"/>
    </row>
  </sheetData>
  <sheetProtection/>
  <mergeCells count="13">
    <mergeCell ref="M6:M7"/>
    <mergeCell ref="N6:N7"/>
    <mergeCell ref="O6:O7"/>
    <mergeCell ref="P6:P7"/>
    <mergeCell ref="Q6:Q7"/>
    <mergeCell ref="R6:R7"/>
    <mergeCell ref="H4:J4"/>
    <mergeCell ref="K4:P4"/>
    <mergeCell ref="Q4:S4"/>
    <mergeCell ref="K5:M5"/>
    <mergeCell ref="N5:P5"/>
    <mergeCell ref="K6:K7"/>
    <mergeCell ref="L6:L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5"/>
  <sheetViews>
    <sheetView showGridLines="0" zoomScaleSheetLayoutView="100" zoomScalePageLayoutView="0" workbookViewId="0" topLeftCell="A22">
      <selection activeCell="BG28" sqref="BG28"/>
    </sheetView>
  </sheetViews>
  <sheetFormatPr defaultColWidth="12.00390625" defaultRowHeight="18" customHeight="1"/>
  <cols>
    <col min="1" max="1" width="0.5" style="19" customWidth="1"/>
    <col min="2" max="2" width="15.875" style="19" customWidth="1"/>
    <col min="3" max="5" width="18.875" style="76" customWidth="1"/>
    <col min="6" max="6" width="15.875" style="76" customWidth="1"/>
    <col min="7" max="8" width="13.875" style="76" customWidth="1"/>
    <col min="9" max="9" width="15.875" style="76" customWidth="1"/>
    <col min="10" max="11" width="13.875" style="76" customWidth="1"/>
    <col min="12" max="12" width="16.875" style="76" customWidth="1"/>
    <col min="13" max="13" width="13.875" style="76" customWidth="1"/>
    <col min="14" max="16" width="17.875" style="76" customWidth="1"/>
    <col min="17" max="17" width="13.875" style="76" customWidth="1"/>
    <col min="18" max="21" width="16.875" style="76" customWidth="1"/>
    <col min="22" max="23" width="12.875" style="76" customWidth="1"/>
    <col min="24" max="24" width="15.875" style="76" customWidth="1"/>
    <col min="25" max="26" width="17.875" style="76" customWidth="1"/>
    <col min="27" max="27" width="13.875" style="76" customWidth="1"/>
    <col min="28" max="28" width="17.875" style="76" customWidth="1"/>
    <col min="29" max="30" width="13.875" style="76" customWidth="1"/>
    <col min="31" max="31" width="17.875" style="76" customWidth="1"/>
    <col min="32" max="32" width="13.875" style="76" customWidth="1"/>
    <col min="33" max="33" width="15.875" style="76" customWidth="1"/>
    <col min="34" max="34" width="13.875" style="76" customWidth="1"/>
    <col min="35" max="36" width="17.875" style="76" customWidth="1"/>
    <col min="37" max="37" width="16.875" style="76" customWidth="1"/>
    <col min="38" max="38" width="13.875" style="76" customWidth="1"/>
    <col min="39" max="39" width="17.875" style="76" customWidth="1"/>
    <col min="40" max="42" width="13.875" style="76" customWidth="1"/>
    <col min="43" max="43" width="19.875" style="76" customWidth="1"/>
    <col min="44" max="44" width="18.875" style="76" customWidth="1"/>
    <col min="45" max="47" width="13.875" style="76" customWidth="1"/>
    <col min="48" max="48" width="15.875" style="76" customWidth="1"/>
    <col min="49" max="49" width="13.875" style="76" customWidth="1"/>
    <col min="50" max="50" width="18.875" style="76" customWidth="1"/>
    <col min="51" max="53" width="16.875" style="76" customWidth="1"/>
    <col min="54" max="55" width="13.875" style="76" customWidth="1"/>
    <col min="56" max="57" width="15.875" style="76" customWidth="1"/>
    <col min="58" max="59" width="10.875" style="76" customWidth="1"/>
    <col min="60" max="16384" width="12.00390625" style="76" customWidth="1"/>
  </cols>
  <sheetData>
    <row r="1" s="19" customFormat="1" ht="18" customHeight="1">
      <c r="C1" s="60" t="s">
        <v>145</v>
      </c>
    </row>
    <row r="2" s="19" customFormat="1" ht="18" customHeight="1">
      <c r="C2" s="60" t="s">
        <v>397</v>
      </c>
    </row>
    <row r="3" spans="3:59" s="19" customFormat="1" ht="18" customHeight="1" thickBot="1">
      <c r="C3" s="60" t="s">
        <v>267</v>
      </c>
      <c r="BG3" s="102" t="s">
        <v>454</v>
      </c>
    </row>
    <row r="4" spans="2:59" s="19" customFormat="1" ht="18" customHeight="1">
      <c r="B4" s="13" t="s">
        <v>0</v>
      </c>
      <c r="C4" s="187" t="s">
        <v>242</v>
      </c>
      <c r="D4" s="187" t="s">
        <v>241</v>
      </c>
      <c r="E4" s="187" t="s">
        <v>240</v>
      </c>
      <c r="F4" s="193"/>
      <c r="G4" s="185" t="s">
        <v>239</v>
      </c>
      <c r="H4" s="187" t="s">
        <v>188</v>
      </c>
      <c r="I4" s="185" t="s">
        <v>238</v>
      </c>
      <c r="J4" s="185" t="s">
        <v>237</v>
      </c>
      <c r="K4" s="185" t="s">
        <v>236</v>
      </c>
      <c r="L4" s="185" t="s">
        <v>235</v>
      </c>
      <c r="M4" s="187" t="s">
        <v>188</v>
      </c>
      <c r="N4" s="187" t="s">
        <v>234</v>
      </c>
      <c r="O4" s="185" t="s">
        <v>233</v>
      </c>
      <c r="P4" s="185" t="s">
        <v>232</v>
      </c>
      <c r="Q4" s="185" t="s">
        <v>231</v>
      </c>
      <c r="R4" s="187" t="s">
        <v>188</v>
      </c>
      <c r="S4" s="185" t="s">
        <v>230</v>
      </c>
      <c r="T4" s="185" t="s">
        <v>229</v>
      </c>
      <c r="U4" s="167" t="s">
        <v>228</v>
      </c>
      <c r="V4" s="192"/>
      <c r="W4" s="187" t="s">
        <v>188</v>
      </c>
      <c r="X4" s="187" t="s">
        <v>227</v>
      </c>
      <c r="Y4" s="185" t="s">
        <v>226</v>
      </c>
      <c r="Z4" s="187" t="s">
        <v>225</v>
      </c>
      <c r="AA4" s="185" t="s">
        <v>224</v>
      </c>
      <c r="AB4" s="185" t="s">
        <v>223</v>
      </c>
      <c r="AC4" s="185" t="s">
        <v>222</v>
      </c>
      <c r="AD4" s="185" t="s">
        <v>221</v>
      </c>
      <c r="AE4" s="185" t="s">
        <v>220</v>
      </c>
      <c r="AF4" s="185" t="s">
        <v>219</v>
      </c>
      <c r="AG4" s="185" t="s">
        <v>218</v>
      </c>
      <c r="AH4" s="187" t="s">
        <v>188</v>
      </c>
      <c r="AI4" s="185" t="s">
        <v>217</v>
      </c>
      <c r="AJ4" s="185" t="s">
        <v>216</v>
      </c>
      <c r="AK4" s="167" t="s">
        <v>266</v>
      </c>
      <c r="AL4" s="192"/>
      <c r="AM4" s="185" t="s">
        <v>214</v>
      </c>
      <c r="AN4" s="27" t="s">
        <v>213</v>
      </c>
      <c r="AO4" s="27" t="s">
        <v>212</v>
      </c>
      <c r="AP4" s="187" t="s">
        <v>188</v>
      </c>
      <c r="AQ4" s="185" t="s">
        <v>211</v>
      </c>
      <c r="AR4" s="185" t="s">
        <v>210</v>
      </c>
      <c r="AS4" s="187" t="s">
        <v>209</v>
      </c>
      <c r="AT4" s="165" t="s">
        <v>208</v>
      </c>
      <c r="AU4" s="75" t="s">
        <v>265</v>
      </c>
      <c r="AV4" s="27" t="s">
        <v>206</v>
      </c>
      <c r="AW4" s="101"/>
      <c r="AX4" s="27" t="s">
        <v>205</v>
      </c>
      <c r="AY4" s="196" t="s">
        <v>204</v>
      </c>
      <c r="AZ4" s="195" t="s">
        <v>203</v>
      </c>
      <c r="BA4" s="195"/>
      <c r="BB4" s="192"/>
      <c r="BC4" s="14" t="s">
        <v>202</v>
      </c>
      <c r="BD4" s="167" t="s">
        <v>201</v>
      </c>
      <c r="BE4" s="192"/>
      <c r="BF4" s="27" t="s">
        <v>200</v>
      </c>
      <c r="BG4" s="100" t="s">
        <v>199</v>
      </c>
    </row>
    <row r="5" spans="2:59" s="19" customFormat="1" ht="18" customHeight="1">
      <c r="B5" s="11"/>
      <c r="C5" s="186"/>
      <c r="D5" s="186"/>
      <c r="E5" s="186"/>
      <c r="F5" s="194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9" t="s">
        <v>198</v>
      </c>
      <c r="V5" s="189" t="s">
        <v>197</v>
      </c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9" t="s">
        <v>196</v>
      </c>
      <c r="AL5" s="189" t="s">
        <v>195</v>
      </c>
      <c r="AM5" s="186"/>
      <c r="AN5" s="8" t="s">
        <v>194</v>
      </c>
      <c r="AO5" s="8" t="s">
        <v>264</v>
      </c>
      <c r="AP5" s="186"/>
      <c r="AQ5" s="186"/>
      <c r="AR5" s="186"/>
      <c r="AS5" s="186"/>
      <c r="AT5" s="188"/>
      <c r="AU5" s="8" t="s">
        <v>189</v>
      </c>
      <c r="AV5" s="8" t="s">
        <v>192</v>
      </c>
      <c r="AW5" s="99"/>
      <c r="AX5" s="98" t="s">
        <v>263</v>
      </c>
      <c r="AY5" s="197"/>
      <c r="AZ5" s="29" t="s">
        <v>190</v>
      </c>
      <c r="BA5" s="29" t="s">
        <v>189</v>
      </c>
      <c r="BB5" s="29" t="s">
        <v>188</v>
      </c>
      <c r="BC5" s="8" t="s">
        <v>187</v>
      </c>
      <c r="BD5" s="8" t="s">
        <v>186</v>
      </c>
      <c r="BE5" s="8" t="s">
        <v>185</v>
      </c>
      <c r="BF5" s="8" t="s">
        <v>184</v>
      </c>
      <c r="BG5" s="9" t="s">
        <v>396</v>
      </c>
    </row>
    <row r="6" spans="2:59" s="19" customFormat="1" ht="34.5" customHeight="1" thickBot="1">
      <c r="B6" s="97" t="s">
        <v>7</v>
      </c>
      <c r="C6" s="94" t="s">
        <v>395</v>
      </c>
      <c r="D6" s="94" t="s">
        <v>394</v>
      </c>
      <c r="E6" s="94"/>
      <c r="F6" s="96"/>
      <c r="G6" s="94"/>
      <c r="H6" s="94"/>
      <c r="I6" s="94" t="s">
        <v>393</v>
      </c>
      <c r="J6" s="94"/>
      <c r="K6" s="94"/>
      <c r="L6" s="94"/>
      <c r="M6" s="94"/>
      <c r="N6" s="94" t="s">
        <v>392</v>
      </c>
      <c r="O6" s="94" t="s">
        <v>391</v>
      </c>
      <c r="P6" s="94"/>
      <c r="Q6" s="94"/>
      <c r="R6" s="94"/>
      <c r="S6" s="94" t="s">
        <v>390</v>
      </c>
      <c r="T6" s="94"/>
      <c r="U6" s="190"/>
      <c r="V6" s="190"/>
      <c r="W6" s="93"/>
      <c r="X6" s="94" t="s">
        <v>389</v>
      </c>
      <c r="Y6" s="94" t="s">
        <v>388</v>
      </c>
      <c r="Z6" s="94"/>
      <c r="AA6" s="94"/>
      <c r="AB6" s="94"/>
      <c r="AC6" s="94"/>
      <c r="AD6" s="94"/>
      <c r="AE6" s="94"/>
      <c r="AF6" s="94"/>
      <c r="AG6" s="94"/>
      <c r="AH6" s="94"/>
      <c r="AI6" s="94" t="s">
        <v>387</v>
      </c>
      <c r="AJ6" s="94"/>
      <c r="AK6" s="191"/>
      <c r="AL6" s="190"/>
      <c r="AM6" s="94" t="s">
        <v>386</v>
      </c>
      <c r="AN6" s="93" t="s">
        <v>172</v>
      </c>
      <c r="AO6" s="93" t="s">
        <v>171</v>
      </c>
      <c r="AP6" s="93"/>
      <c r="AQ6" s="94" t="s">
        <v>385</v>
      </c>
      <c r="AR6" s="94" t="s">
        <v>384</v>
      </c>
      <c r="AS6" s="94" t="s">
        <v>383</v>
      </c>
      <c r="AT6" s="94" t="s">
        <v>382</v>
      </c>
      <c r="AU6" s="93"/>
      <c r="AV6" s="94" t="s">
        <v>381</v>
      </c>
      <c r="AW6" s="96"/>
      <c r="AX6" s="95" t="s">
        <v>380</v>
      </c>
      <c r="AY6" s="93"/>
      <c r="AZ6" s="93" t="s">
        <v>164</v>
      </c>
      <c r="BA6" s="93"/>
      <c r="BB6" s="93"/>
      <c r="BC6" s="94" t="s">
        <v>379</v>
      </c>
      <c r="BD6" s="93"/>
      <c r="BE6" s="93"/>
      <c r="BF6" s="93" t="s">
        <v>162</v>
      </c>
      <c r="BG6" s="92"/>
    </row>
    <row r="7" spans="1:59" s="118" customFormat="1" ht="34.5" customHeight="1" hidden="1">
      <c r="A7" s="38"/>
      <c r="B7" s="122"/>
      <c r="C7" s="120" t="s">
        <v>378</v>
      </c>
      <c r="D7" s="120" t="s">
        <v>377</v>
      </c>
      <c r="E7" s="120" t="s">
        <v>376</v>
      </c>
      <c r="F7" s="121"/>
      <c r="G7" s="120" t="s">
        <v>375</v>
      </c>
      <c r="H7" s="120" t="s">
        <v>374</v>
      </c>
      <c r="I7" s="120" t="s">
        <v>373</v>
      </c>
      <c r="J7" s="120" t="s">
        <v>372</v>
      </c>
      <c r="K7" s="120" t="s">
        <v>371</v>
      </c>
      <c r="L7" s="120" t="s">
        <v>370</v>
      </c>
      <c r="M7" s="120" t="s">
        <v>369</v>
      </c>
      <c r="N7" s="120" t="s">
        <v>368</v>
      </c>
      <c r="O7" s="120" t="s">
        <v>367</v>
      </c>
      <c r="P7" s="120" t="s">
        <v>366</v>
      </c>
      <c r="Q7" s="120" t="s">
        <v>365</v>
      </c>
      <c r="R7" s="120" t="s">
        <v>364</v>
      </c>
      <c r="S7" s="120" t="s">
        <v>363</v>
      </c>
      <c r="T7" s="120" t="s">
        <v>362</v>
      </c>
      <c r="U7" s="120" t="s">
        <v>361</v>
      </c>
      <c r="V7" s="120" t="s">
        <v>360</v>
      </c>
      <c r="W7" s="120" t="s">
        <v>359</v>
      </c>
      <c r="X7" s="120" t="s">
        <v>358</v>
      </c>
      <c r="Y7" s="120" t="s">
        <v>357</v>
      </c>
      <c r="Z7" s="120" t="s">
        <v>356</v>
      </c>
      <c r="AA7" s="120" t="s">
        <v>355</v>
      </c>
      <c r="AB7" s="120" t="s">
        <v>354</v>
      </c>
      <c r="AC7" s="120" t="s">
        <v>353</v>
      </c>
      <c r="AD7" s="120" t="s">
        <v>352</v>
      </c>
      <c r="AE7" s="120" t="s">
        <v>351</v>
      </c>
      <c r="AF7" s="120" t="s">
        <v>350</v>
      </c>
      <c r="AG7" s="120" t="s">
        <v>349</v>
      </c>
      <c r="AH7" s="120" t="s">
        <v>348</v>
      </c>
      <c r="AI7" s="120" t="s">
        <v>347</v>
      </c>
      <c r="AJ7" s="120" t="s">
        <v>346</v>
      </c>
      <c r="AK7" s="120" t="s">
        <v>345</v>
      </c>
      <c r="AL7" s="120" t="s">
        <v>344</v>
      </c>
      <c r="AM7" s="120" t="s">
        <v>343</v>
      </c>
      <c r="AN7" s="120" t="s">
        <v>342</v>
      </c>
      <c r="AO7" s="120" t="s">
        <v>341</v>
      </c>
      <c r="AP7" s="120" t="s">
        <v>340</v>
      </c>
      <c r="AQ7" s="120" t="s">
        <v>339</v>
      </c>
      <c r="AR7" s="120" t="s">
        <v>338</v>
      </c>
      <c r="AS7" s="120" t="s">
        <v>337</v>
      </c>
      <c r="AT7" s="120" t="s">
        <v>336</v>
      </c>
      <c r="AU7" s="120" t="s">
        <v>335</v>
      </c>
      <c r="AV7" s="120" t="s">
        <v>334</v>
      </c>
      <c r="AW7" s="121"/>
      <c r="AX7" s="120" t="s">
        <v>333</v>
      </c>
      <c r="AY7" s="120" t="s">
        <v>332</v>
      </c>
      <c r="AZ7" s="120" t="s">
        <v>331</v>
      </c>
      <c r="BA7" s="120" t="s">
        <v>330</v>
      </c>
      <c r="BB7" s="120" t="s">
        <v>329</v>
      </c>
      <c r="BC7" s="120" t="s">
        <v>328</v>
      </c>
      <c r="BD7" s="120" t="s">
        <v>327</v>
      </c>
      <c r="BE7" s="120" t="s">
        <v>326</v>
      </c>
      <c r="BF7" s="120"/>
      <c r="BG7" s="119"/>
    </row>
    <row r="8" spans="1:59" s="118" customFormat="1" ht="34.5" customHeight="1" hidden="1">
      <c r="A8" s="38"/>
      <c r="B8" s="122"/>
      <c r="C8" s="120" t="str">
        <f>IF(C7=C9,"○","×")</f>
        <v>○</v>
      </c>
      <c r="D8" s="120" t="str">
        <f>IF(D7=D9,"○","×")</f>
        <v>○</v>
      </c>
      <c r="E8" s="120" t="str">
        <f>IF(E7=E9,"○","×")</f>
        <v>○</v>
      </c>
      <c r="F8" s="121"/>
      <c r="G8" s="120" t="str">
        <f aca="true" t="shared" si="0" ref="G8:AV8">IF(G7=G9,"○","×")</f>
        <v>○</v>
      </c>
      <c r="H8" s="120" t="str">
        <f t="shared" si="0"/>
        <v>○</v>
      </c>
      <c r="I8" s="120" t="str">
        <f t="shared" si="0"/>
        <v>○</v>
      </c>
      <c r="J8" s="120" t="str">
        <f t="shared" si="0"/>
        <v>○</v>
      </c>
      <c r="K8" s="120" t="str">
        <f t="shared" si="0"/>
        <v>○</v>
      </c>
      <c r="L8" s="120" t="str">
        <f t="shared" si="0"/>
        <v>○</v>
      </c>
      <c r="M8" s="120" t="str">
        <f t="shared" si="0"/>
        <v>○</v>
      </c>
      <c r="N8" s="120" t="str">
        <f t="shared" si="0"/>
        <v>○</v>
      </c>
      <c r="O8" s="120" t="str">
        <f t="shared" si="0"/>
        <v>○</v>
      </c>
      <c r="P8" s="120" t="str">
        <f t="shared" si="0"/>
        <v>○</v>
      </c>
      <c r="Q8" s="120" t="str">
        <f t="shared" si="0"/>
        <v>○</v>
      </c>
      <c r="R8" s="120" t="str">
        <f t="shared" si="0"/>
        <v>○</v>
      </c>
      <c r="S8" s="120" t="str">
        <f t="shared" si="0"/>
        <v>○</v>
      </c>
      <c r="T8" s="120" t="str">
        <f t="shared" si="0"/>
        <v>○</v>
      </c>
      <c r="U8" s="120" t="str">
        <f t="shared" si="0"/>
        <v>○</v>
      </c>
      <c r="V8" s="120" t="str">
        <f t="shared" si="0"/>
        <v>○</v>
      </c>
      <c r="W8" s="120" t="str">
        <f t="shared" si="0"/>
        <v>○</v>
      </c>
      <c r="X8" s="120" t="str">
        <f t="shared" si="0"/>
        <v>○</v>
      </c>
      <c r="Y8" s="120" t="str">
        <f t="shared" si="0"/>
        <v>○</v>
      </c>
      <c r="Z8" s="120" t="str">
        <f t="shared" si="0"/>
        <v>○</v>
      </c>
      <c r="AA8" s="120" t="str">
        <f t="shared" si="0"/>
        <v>○</v>
      </c>
      <c r="AB8" s="120" t="str">
        <f t="shared" si="0"/>
        <v>○</v>
      </c>
      <c r="AC8" s="120" t="str">
        <f t="shared" si="0"/>
        <v>○</v>
      </c>
      <c r="AD8" s="120" t="str">
        <f t="shared" si="0"/>
        <v>○</v>
      </c>
      <c r="AE8" s="120" t="str">
        <f t="shared" si="0"/>
        <v>○</v>
      </c>
      <c r="AF8" s="120" t="str">
        <f t="shared" si="0"/>
        <v>○</v>
      </c>
      <c r="AG8" s="120" t="str">
        <f t="shared" si="0"/>
        <v>○</v>
      </c>
      <c r="AH8" s="120" t="str">
        <f t="shared" si="0"/>
        <v>○</v>
      </c>
      <c r="AI8" s="120" t="str">
        <f t="shared" si="0"/>
        <v>○</v>
      </c>
      <c r="AJ8" s="120" t="str">
        <f t="shared" si="0"/>
        <v>○</v>
      </c>
      <c r="AK8" s="120" t="str">
        <f t="shared" si="0"/>
        <v>○</v>
      </c>
      <c r="AL8" s="120" t="str">
        <f t="shared" si="0"/>
        <v>○</v>
      </c>
      <c r="AM8" s="120" t="str">
        <f t="shared" si="0"/>
        <v>○</v>
      </c>
      <c r="AN8" s="120" t="str">
        <f t="shared" si="0"/>
        <v>○</v>
      </c>
      <c r="AO8" s="120" t="str">
        <f t="shared" si="0"/>
        <v>○</v>
      </c>
      <c r="AP8" s="120" t="str">
        <f t="shared" si="0"/>
        <v>○</v>
      </c>
      <c r="AQ8" s="120" t="str">
        <f t="shared" si="0"/>
        <v>○</v>
      </c>
      <c r="AR8" s="120" t="str">
        <f t="shared" si="0"/>
        <v>○</v>
      </c>
      <c r="AS8" s="120" t="str">
        <f t="shared" si="0"/>
        <v>○</v>
      </c>
      <c r="AT8" s="120" t="str">
        <f t="shared" si="0"/>
        <v>○</v>
      </c>
      <c r="AU8" s="120" t="str">
        <f t="shared" si="0"/>
        <v>○</v>
      </c>
      <c r="AV8" s="120" t="str">
        <f t="shared" si="0"/>
        <v>○</v>
      </c>
      <c r="AW8" s="121"/>
      <c r="AX8" s="120" t="str">
        <f aca="true" t="shared" si="1" ref="AX8:BE8">IF(AX7=AX9,"○","×")</f>
        <v>○</v>
      </c>
      <c r="AY8" s="120" t="str">
        <f t="shared" si="1"/>
        <v>○</v>
      </c>
      <c r="AZ8" s="120" t="str">
        <f t="shared" si="1"/>
        <v>○</v>
      </c>
      <c r="BA8" s="120" t="str">
        <f t="shared" si="1"/>
        <v>○</v>
      </c>
      <c r="BB8" s="120" t="str">
        <f t="shared" si="1"/>
        <v>○</v>
      </c>
      <c r="BC8" s="120" t="str">
        <f t="shared" si="1"/>
        <v>○</v>
      </c>
      <c r="BD8" s="120" t="str">
        <f t="shared" si="1"/>
        <v>○</v>
      </c>
      <c r="BE8" s="120" t="str">
        <f t="shared" si="1"/>
        <v>○</v>
      </c>
      <c r="BF8" s="120"/>
      <c r="BG8" s="119"/>
    </row>
    <row r="9" spans="1:59" ht="34.5" customHeight="1" hidden="1" thickBot="1">
      <c r="A9" s="117" t="s">
        <v>325</v>
      </c>
      <c r="B9" s="116" t="s">
        <v>324</v>
      </c>
      <c r="C9" s="115" t="s">
        <v>323</v>
      </c>
      <c r="D9" s="115" t="s">
        <v>322</v>
      </c>
      <c r="E9" s="115" t="s">
        <v>321</v>
      </c>
      <c r="F9" s="115"/>
      <c r="G9" s="115" t="s">
        <v>320</v>
      </c>
      <c r="H9" s="115" t="s">
        <v>319</v>
      </c>
      <c r="I9" s="115" t="s">
        <v>318</v>
      </c>
      <c r="J9" s="115" t="s">
        <v>317</v>
      </c>
      <c r="K9" s="115" t="s">
        <v>316</v>
      </c>
      <c r="L9" s="115" t="s">
        <v>315</v>
      </c>
      <c r="M9" s="115" t="s">
        <v>314</v>
      </c>
      <c r="N9" s="115" t="s">
        <v>313</v>
      </c>
      <c r="O9" s="115" t="s">
        <v>312</v>
      </c>
      <c r="P9" s="115" t="s">
        <v>311</v>
      </c>
      <c r="Q9" s="115" t="s">
        <v>310</v>
      </c>
      <c r="R9" s="115" t="s">
        <v>309</v>
      </c>
      <c r="S9" s="115" t="s">
        <v>308</v>
      </c>
      <c r="T9" s="115" t="s">
        <v>307</v>
      </c>
      <c r="U9" s="115" t="s">
        <v>306</v>
      </c>
      <c r="V9" s="115" t="s">
        <v>305</v>
      </c>
      <c r="W9" s="115" t="s">
        <v>304</v>
      </c>
      <c r="X9" s="115" t="s">
        <v>303</v>
      </c>
      <c r="Y9" s="115" t="s">
        <v>302</v>
      </c>
      <c r="Z9" s="115" t="s">
        <v>301</v>
      </c>
      <c r="AA9" s="115" t="s">
        <v>300</v>
      </c>
      <c r="AB9" s="115" t="s">
        <v>299</v>
      </c>
      <c r="AC9" s="115" t="s">
        <v>298</v>
      </c>
      <c r="AD9" s="115" t="s">
        <v>297</v>
      </c>
      <c r="AE9" s="115" t="s">
        <v>296</v>
      </c>
      <c r="AF9" s="115" t="s">
        <v>295</v>
      </c>
      <c r="AG9" s="115" t="s">
        <v>294</v>
      </c>
      <c r="AH9" s="115" t="s">
        <v>293</v>
      </c>
      <c r="AI9" s="115" t="s">
        <v>292</v>
      </c>
      <c r="AJ9" s="115" t="s">
        <v>291</v>
      </c>
      <c r="AK9" s="115" t="s">
        <v>290</v>
      </c>
      <c r="AL9" s="115" t="s">
        <v>289</v>
      </c>
      <c r="AM9" s="115" t="s">
        <v>288</v>
      </c>
      <c r="AN9" s="115" t="s">
        <v>287</v>
      </c>
      <c r="AO9" s="115" t="s">
        <v>286</v>
      </c>
      <c r="AP9" s="115" t="s">
        <v>285</v>
      </c>
      <c r="AQ9" s="115" t="s">
        <v>284</v>
      </c>
      <c r="AR9" s="115" t="s">
        <v>283</v>
      </c>
      <c r="AS9" s="115" t="s">
        <v>282</v>
      </c>
      <c r="AT9" s="115" t="s">
        <v>281</v>
      </c>
      <c r="AU9" s="115" t="s">
        <v>280</v>
      </c>
      <c r="AV9" s="115" t="s">
        <v>279</v>
      </c>
      <c r="AW9" s="115"/>
      <c r="AX9" s="115" t="s">
        <v>278</v>
      </c>
      <c r="AY9" s="115" t="s">
        <v>277</v>
      </c>
      <c r="AZ9" s="115" t="s">
        <v>276</v>
      </c>
      <c r="BA9" s="115" t="s">
        <v>275</v>
      </c>
      <c r="BB9" s="115" t="s">
        <v>274</v>
      </c>
      <c r="BC9" s="115" t="s">
        <v>273</v>
      </c>
      <c r="BD9" s="115" t="s">
        <v>272</v>
      </c>
      <c r="BE9" s="115" t="s">
        <v>271</v>
      </c>
      <c r="BF9" s="115"/>
      <c r="BG9" s="114"/>
    </row>
    <row r="10" spans="1:59" s="77" customFormat="1" ht="30" customHeight="1">
      <c r="A10" s="83" t="s">
        <v>36</v>
      </c>
      <c r="B10" s="113" t="s">
        <v>33</v>
      </c>
      <c r="C10" s="91">
        <v>388241</v>
      </c>
      <c r="D10" s="90">
        <v>305511</v>
      </c>
      <c r="E10" s="90">
        <v>305511</v>
      </c>
      <c r="F10" s="112"/>
      <c r="G10" s="90">
        <v>0</v>
      </c>
      <c r="H10" s="90">
        <v>0</v>
      </c>
      <c r="I10" s="90">
        <v>82730</v>
      </c>
      <c r="J10" s="90">
        <v>0</v>
      </c>
      <c r="K10" s="90">
        <v>0</v>
      </c>
      <c r="L10" s="90">
        <v>61156</v>
      </c>
      <c r="M10" s="90">
        <v>21574</v>
      </c>
      <c r="N10" s="91">
        <f>O10+S10</f>
        <v>294922</v>
      </c>
      <c r="O10" s="90">
        <v>275386</v>
      </c>
      <c r="P10" s="90">
        <v>0</v>
      </c>
      <c r="Q10" s="90">
        <v>0</v>
      </c>
      <c r="R10" s="90">
        <v>275386</v>
      </c>
      <c r="S10" s="90">
        <v>19536</v>
      </c>
      <c r="T10" s="91">
        <f>U10+V10</f>
        <v>16114</v>
      </c>
      <c r="U10" s="90">
        <v>16114</v>
      </c>
      <c r="V10" s="90">
        <v>0</v>
      </c>
      <c r="W10" s="90">
        <v>3422</v>
      </c>
      <c r="X10" s="91">
        <f>C10-N10</f>
        <v>93319</v>
      </c>
      <c r="Y10" s="90">
        <v>0</v>
      </c>
      <c r="Z10" s="90">
        <v>0</v>
      </c>
      <c r="AA10" s="90">
        <v>0</v>
      </c>
      <c r="AB10" s="90">
        <v>0</v>
      </c>
      <c r="AC10" s="90">
        <v>0</v>
      </c>
      <c r="AD10" s="90">
        <v>0</v>
      </c>
      <c r="AE10" s="90">
        <v>0</v>
      </c>
      <c r="AF10" s="90">
        <v>0</v>
      </c>
      <c r="AG10" s="90">
        <v>0</v>
      </c>
      <c r="AH10" s="90">
        <v>0</v>
      </c>
      <c r="AI10" s="90">
        <v>96181</v>
      </c>
      <c r="AJ10" s="90">
        <v>0</v>
      </c>
      <c r="AK10" s="90">
        <v>0</v>
      </c>
      <c r="AL10" s="90">
        <v>0</v>
      </c>
      <c r="AM10" s="90">
        <v>96181</v>
      </c>
      <c r="AN10" s="90">
        <v>0</v>
      </c>
      <c r="AO10" s="90">
        <v>0</v>
      </c>
      <c r="AP10" s="90">
        <v>0</v>
      </c>
      <c r="AQ10" s="91">
        <f>Y10-AI10</f>
        <v>-96181</v>
      </c>
      <c r="AR10" s="91">
        <f>X10+AQ10</f>
        <v>-2862</v>
      </c>
      <c r="AS10" s="90">
        <v>0</v>
      </c>
      <c r="AT10" s="90">
        <v>24642</v>
      </c>
      <c r="AU10" s="90">
        <v>0</v>
      </c>
      <c r="AV10" s="90">
        <v>0</v>
      </c>
      <c r="AW10" s="112"/>
      <c r="AX10" s="91">
        <f>AR10-AS10+AT10-AV10</f>
        <v>21780</v>
      </c>
      <c r="AY10" s="91">
        <f>AZ10+BA10+BB10</f>
        <v>0</v>
      </c>
      <c r="AZ10" s="90">
        <v>0</v>
      </c>
      <c r="BA10" s="90">
        <v>0</v>
      </c>
      <c r="BB10" s="90">
        <v>0</v>
      </c>
      <c r="BC10" s="90">
        <v>0</v>
      </c>
      <c r="BD10" s="90">
        <v>21780</v>
      </c>
      <c r="BE10" s="90">
        <v>0</v>
      </c>
      <c r="BF10" s="111">
        <f>IF(C10&gt;0,C10/(N10+AM10)*100,0)</f>
        <v>99.26822346031608</v>
      </c>
      <c r="BG10" s="110">
        <f>IF(BE10&gt;0,BE10/(D10-G10)*100,0)</f>
        <v>0</v>
      </c>
    </row>
    <row r="11" spans="1:59" s="77" customFormat="1" ht="30" customHeight="1">
      <c r="A11" s="83" t="s">
        <v>36</v>
      </c>
      <c r="B11" s="20" t="s">
        <v>270</v>
      </c>
      <c r="C11" s="87">
        <v>20063</v>
      </c>
      <c r="D11" s="89">
        <v>0</v>
      </c>
      <c r="E11" s="89">
        <v>0</v>
      </c>
      <c r="F11" s="88"/>
      <c r="G11" s="89">
        <v>0</v>
      </c>
      <c r="H11" s="89">
        <v>0</v>
      </c>
      <c r="I11" s="89">
        <v>20063</v>
      </c>
      <c r="J11" s="89">
        <v>0</v>
      </c>
      <c r="K11" s="89">
        <v>0</v>
      </c>
      <c r="L11" s="89">
        <v>0</v>
      </c>
      <c r="M11" s="89">
        <v>20063</v>
      </c>
      <c r="N11" s="87">
        <f>O11+S11</f>
        <v>6609</v>
      </c>
      <c r="O11" s="89">
        <v>4745</v>
      </c>
      <c r="P11" s="89">
        <v>0</v>
      </c>
      <c r="Q11" s="89">
        <v>0</v>
      </c>
      <c r="R11" s="89">
        <v>4745</v>
      </c>
      <c r="S11" s="89">
        <v>1864</v>
      </c>
      <c r="T11" s="87">
        <f>U11+V11</f>
        <v>1864</v>
      </c>
      <c r="U11" s="89">
        <v>1864</v>
      </c>
      <c r="V11" s="89">
        <v>0</v>
      </c>
      <c r="W11" s="89">
        <v>0</v>
      </c>
      <c r="X11" s="87">
        <f>C11-N11</f>
        <v>13454</v>
      </c>
      <c r="Y11" s="89">
        <v>11970</v>
      </c>
      <c r="Z11" s="89">
        <v>0</v>
      </c>
      <c r="AA11" s="89">
        <v>0</v>
      </c>
      <c r="AB11" s="89">
        <v>0</v>
      </c>
      <c r="AC11" s="89">
        <v>0</v>
      </c>
      <c r="AD11" s="89">
        <v>0</v>
      </c>
      <c r="AE11" s="89">
        <v>0</v>
      </c>
      <c r="AF11" s="89">
        <v>0</v>
      </c>
      <c r="AG11" s="89">
        <v>0</v>
      </c>
      <c r="AH11" s="89">
        <v>11970</v>
      </c>
      <c r="AI11" s="89">
        <v>25267</v>
      </c>
      <c r="AJ11" s="89">
        <v>11970</v>
      </c>
      <c r="AK11" s="89">
        <v>0</v>
      </c>
      <c r="AL11" s="89">
        <v>0</v>
      </c>
      <c r="AM11" s="89">
        <v>13297</v>
      </c>
      <c r="AN11" s="89">
        <v>0</v>
      </c>
      <c r="AO11" s="89">
        <v>0</v>
      </c>
      <c r="AP11" s="89">
        <v>0</v>
      </c>
      <c r="AQ11" s="87">
        <f>Y11-AI11</f>
        <v>-13297</v>
      </c>
      <c r="AR11" s="87">
        <f>X11+AQ11</f>
        <v>157</v>
      </c>
      <c r="AS11" s="89">
        <v>157</v>
      </c>
      <c r="AT11" s="89">
        <v>0</v>
      </c>
      <c r="AU11" s="89">
        <v>0</v>
      </c>
      <c r="AV11" s="89">
        <v>0</v>
      </c>
      <c r="AW11" s="88"/>
      <c r="AX11" s="87">
        <f>AR11-AS11+AT11-AV11</f>
        <v>0</v>
      </c>
      <c r="AY11" s="87">
        <f>AZ11+BA11+BB11</f>
        <v>0</v>
      </c>
      <c r="AZ11" s="89">
        <v>0</v>
      </c>
      <c r="BA11" s="89">
        <v>0</v>
      </c>
      <c r="BB11" s="89">
        <v>0</v>
      </c>
      <c r="BC11" s="89">
        <v>0</v>
      </c>
      <c r="BD11" s="89">
        <v>0</v>
      </c>
      <c r="BE11" s="89">
        <v>0</v>
      </c>
      <c r="BF11" s="85">
        <f>IF(C11&gt;0,C11/(N11+AM11)*100,0)</f>
        <v>100.78870692253592</v>
      </c>
      <c r="BG11" s="84">
        <f>IF(BE11&gt;0,BE11/(D11-G11)*100,0)</f>
        <v>0</v>
      </c>
    </row>
    <row r="12" spans="1:59" s="77" customFormat="1" ht="30" customHeight="1">
      <c r="A12" s="83" t="s">
        <v>36</v>
      </c>
      <c r="B12" s="20" t="s">
        <v>269</v>
      </c>
      <c r="C12" s="87">
        <v>92987</v>
      </c>
      <c r="D12" s="86">
        <v>92681</v>
      </c>
      <c r="E12" s="86">
        <v>88799</v>
      </c>
      <c r="F12" s="88"/>
      <c r="G12" s="86">
        <v>0</v>
      </c>
      <c r="H12" s="86">
        <v>3882</v>
      </c>
      <c r="I12" s="86">
        <v>306</v>
      </c>
      <c r="J12" s="86">
        <v>0</v>
      </c>
      <c r="K12" s="86">
        <v>0</v>
      </c>
      <c r="L12" s="86">
        <v>218</v>
      </c>
      <c r="M12" s="86">
        <v>88</v>
      </c>
      <c r="N12" s="87">
        <f>O12+S12</f>
        <v>95765</v>
      </c>
      <c r="O12" s="86">
        <v>94486</v>
      </c>
      <c r="P12" s="86">
        <v>0</v>
      </c>
      <c r="Q12" s="86">
        <v>0</v>
      </c>
      <c r="R12" s="86">
        <v>94486</v>
      </c>
      <c r="S12" s="86">
        <v>1279</v>
      </c>
      <c r="T12" s="87">
        <f>U12+V12</f>
        <v>218</v>
      </c>
      <c r="U12" s="86">
        <v>218</v>
      </c>
      <c r="V12" s="86">
        <v>0</v>
      </c>
      <c r="W12" s="86">
        <v>1061</v>
      </c>
      <c r="X12" s="87">
        <f>C12-N12</f>
        <v>-2778</v>
      </c>
      <c r="Y12" s="86">
        <v>0</v>
      </c>
      <c r="Z12" s="86">
        <v>0</v>
      </c>
      <c r="AA12" s="86">
        <v>0</v>
      </c>
      <c r="AB12" s="86">
        <v>0</v>
      </c>
      <c r="AC12" s="86">
        <v>0</v>
      </c>
      <c r="AD12" s="86">
        <v>0</v>
      </c>
      <c r="AE12" s="86">
        <v>0</v>
      </c>
      <c r="AF12" s="86">
        <v>0</v>
      </c>
      <c r="AG12" s="86">
        <v>0</v>
      </c>
      <c r="AH12" s="86">
        <v>0</v>
      </c>
      <c r="AI12" s="86">
        <v>0</v>
      </c>
      <c r="AJ12" s="86">
        <v>0</v>
      </c>
      <c r="AK12" s="86">
        <v>0</v>
      </c>
      <c r="AL12" s="86">
        <v>0</v>
      </c>
      <c r="AM12" s="86">
        <v>0</v>
      </c>
      <c r="AN12" s="86">
        <v>0</v>
      </c>
      <c r="AO12" s="86">
        <v>0</v>
      </c>
      <c r="AP12" s="86">
        <v>0</v>
      </c>
      <c r="AQ12" s="87">
        <f>Y12-AI12</f>
        <v>0</v>
      </c>
      <c r="AR12" s="87">
        <f>X12+AQ12</f>
        <v>-2778</v>
      </c>
      <c r="AS12" s="86">
        <v>0</v>
      </c>
      <c r="AT12" s="86">
        <v>1906</v>
      </c>
      <c r="AU12" s="86">
        <v>0</v>
      </c>
      <c r="AV12" s="86">
        <v>0</v>
      </c>
      <c r="AW12" s="88"/>
      <c r="AX12" s="87">
        <f>AR12-AS12+AT12-AV12</f>
        <v>-872</v>
      </c>
      <c r="AY12" s="87">
        <f>AZ12+BA12+BB12</f>
        <v>0</v>
      </c>
      <c r="AZ12" s="86">
        <v>0</v>
      </c>
      <c r="BA12" s="86">
        <v>0</v>
      </c>
      <c r="BB12" s="86">
        <v>0</v>
      </c>
      <c r="BC12" s="86">
        <v>0</v>
      </c>
      <c r="BD12" s="86">
        <v>0</v>
      </c>
      <c r="BE12" s="86">
        <v>872</v>
      </c>
      <c r="BF12" s="85">
        <f>IF(C12&gt;0,C12/(N12+AM12)*100,0)</f>
        <v>97.09914895838772</v>
      </c>
      <c r="BG12" s="84">
        <f>IF(BE12&gt;0,BE12/(D12-G12)*100,0)</f>
        <v>0.9408616652819888</v>
      </c>
    </row>
    <row r="13" spans="1:59" s="77" customFormat="1" ht="30" customHeight="1" thickBot="1">
      <c r="A13" s="83"/>
      <c r="B13" s="82" t="s">
        <v>161</v>
      </c>
      <c r="C13" s="80">
        <f>SUM(C10:C12)</f>
        <v>501291</v>
      </c>
      <c r="D13" s="80">
        <f>SUM(D10:D12)</f>
        <v>398192</v>
      </c>
      <c r="E13" s="80">
        <f>SUM(E10:E12)</f>
        <v>394310</v>
      </c>
      <c r="F13" s="81"/>
      <c r="G13" s="80">
        <f aca="true" t="shared" si="2" ref="G13:AV13">SUM(G10:G12)</f>
        <v>0</v>
      </c>
      <c r="H13" s="80">
        <f t="shared" si="2"/>
        <v>3882</v>
      </c>
      <c r="I13" s="80">
        <f t="shared" si="2"/>
        <v>103099</v>
      </c>
      <c r="J13" s="80">
        <f t="shared" si="2"/>
        <v>0</v>
      </c>
      <c r="K13" s="80">
        <f t="shared" si="2"/>
        <v>0</v>
      </c>
      <c r="L13" s="80">
        <f t="shared" si="2"/>
        <v>61374</v>
      </c>
      <c r="M13" s="80">
        <f t="shared" si="2"/>
        <v>41725</v>
      </c>
      <c r="N13" s="80">
        <f t="shared" si="2"/>
        <v>397296</v>
      </c>
      <c r="O13" s="80">
        <f t="shared" si="2"/>
        <v>374617</v>
      </c>
      <c r="P13" s="80">
        <f t="shared" si="2"/>
        <v>0</v>
      </c>
      <c r="Q13" s="80">
        <f t="shared" si="2"/>
        <v>0</v>
      </c>
      <c r="R13" s="80">
        <f t="shared" si="2"/>
        <v>374617</v>
      </c>
      <c r="S13" s="80">
        <f t="shared" si="2"/>
        <v>22679</v>
      </c>
      <c r="T13" s="80">
        <f t="shared" si="2"/>
        <v>18196</v>
      </c>
      <c r="U13" s="80">
        <f t="shared" si="2"/>
        <v>18196</v>
      </c>
      <c r="V13" s="80">
        <f t="shared" si="2"/>
        <v>0</v>
      </c>
      <c r="W13" s="80">
        <f t="shared" si="2"/>
        <v>4483</v>
      </c>
      <c r="X13" s="80">
        <f t="shared" si="2"/>
        <v>103995</v>
      </c>
      <c r="Y13" s="80">
        <f t="shared" si="2"/>
        <v>11970</v>
      </c>
      <c r="Z13" s="80">
        <f t="shared" si="2"/>
        <v>0</v>
      </c>
      <c r="AA13" s="80">
        <f t="shared" si="2"/>
        <v>0</v>
      </c>
      <c r="AB13" s="80">
        <f t="shared" si="2"/>
        <v>0</v>
      </c>
      <c r="AC13" s="80">
        <f t="shared" si="2"/>
        <v>0</v>
      </c>
      <c r="AD13" s="80">
        <f t="shared" si="2"/>
        <v>0</v>
      </c>
      <c r="AE13" s="80">
        <f t="shared" si="2"/>
        <v>0</v>
      </c>
      <c r="AF13" s="80">
        <f t="shared" si="2"/>
        <v>0</v>
      </c>
      <c r="AG13" s="80">
        <f t="shared" si="2"/>
        <v>0</v>
      </c>
      <c r="AH13" s="80">
        <f t="shared" si="2"/>
        <v>11970</v>
      </c>
      <c r="AI13" s="80">
        <f t="shared" si="2"/>
        <v>121448</v>
      </c>
      <c r="AJ13" s="80">
        <f t="shared" si="2"/>
        <v>11970</v>
      </c>
      <c r="AK13" s="80">
        <f t="shared" si="2"/>
        <v>0</v>
      </c>
      <c r="AL13" s="80">
        <f t="shared" si="2"/>
        <v>0</v>
      </c>
      <c r="AM13" s="80">
        <f t="shared" si="2"/>
        <v>109478</v>
      </c>
      <c r="AN13" s="80">
        <f t="shared" si="2"/>
        <v>0</v>
      </c>
      <c r="AO13" s="80">
        <f t="shared" si="2"/>
        <v>0</v>
      </c>
      <c r="AP13" s="80">
        <f t="shared" si="2"/>
        <v>0</v>
      </c>
      <c r="AQ13" s="80">
        <f t="shared" si="2"/>
        <v>-109478</v>
      </c>
      <c r="AR13" s="80">
        <f t="shared" si="2"/>
        <v>-5483</v>
      </c>
      <c r="AS13" s="80">
        <f t="shared" si="2"/>
        <v>157</v>
      </c>
      <c r="AT13" s="80">
        <f t="shared" si="2"/>
        <v>26548</v>
      </c>
      <c r="AU13" s="80">
        <f t="shared" si="2"/>
        <v>0</v>
      </c>
      <c r="AV13" s="80">
        <f t="shared" si="2"/>
        <v>0</v>
      </c>
      <c r="AW13" s="81"/>
      <c r="AX13" s="80">
        <f aca="true" t="shared" si="3" ref="AX13:BE13">SUM(AX10:AX12)</f>
        <v>20908</v>
      </c>
      <c r="AY13" s="80">
        <f t="shared" si="3"/>
        <v>0</v>
      </c>
      <c r="AZ13" s="80">
        <f t="shared" si="3"/>
        <v>0</v>
      </c>
      <c r="BA13" s="80">
        <f t="shared" si="3"/>
        <v>0</v>
      </c>
      <c r="BB13" s="80">
        <f t="shared" si="3"/>
        <v>0</v>
      </c>
      <c r="BC13" s="80">
        <f t="shared" si="3"/>
        <v>0</v>
      </c>
      <c r="BD13" s="80">
        <f t="shared" si="3"/>
        <v>21780</v>
      </c>
      <c r="BE13" s="80">
        <f t="shared" si="3"/>
        <v>872</v>
      </c>
      <c r="BF13" s="79">
        <f>IF(C13&gt;0,C13/(N13+AM13)*100,0)</f>
        <v>98.91805814820808</v>
      </c>
      <c r="BG13" s="78">
        <f>IF(BE13&gt;0,BE13/(D13-G13)*100,0)</f>
        <v>0.21898983404990557</v>
      </c>
    </row>
    <row r="14" spans="1:59" s="77" customFormat="1" ht="30" customHeight="1">
      <c r="A14" s="83"/>
      <c r="B14" s="109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7"/>
      <c r="BG14" s="107"/>
    </row>
    <row r="15" spans="1:59" s="103" customFormat="1" ht="18" customHeight="1">
      <c r="A15" s="17"/>
      <c r="B15" s="106"/>
      <c r="C15" s="105" t="s">
        <v>145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104"/>
      <c r="BG15" s="104"/>
    </row>
    <row r="16" s="19" customFormat="1" ht="18" customHeight="1">
      <c r="C16" s="60" t="s">
        <v>268</v>
      </c>
    </row>
    <row r="17" spans="3:59" s="19" customFormat="1" ht="18" customHeight="1" thickBot="1">
      <c r="C17" s="60" t="s">
        <v>267</v>
      </c>
      <c r="BG17" s="102" t="s">
        <v>455</v>
      </c>
    </row>
    <row r="18" spans="2:59" s="19" customFormat="1" ht="18" customHeight="1">
      <c r="B18" s="13" t="s">
        <v>0</v>
      </c>
      <c r="C18" s="187" t="s">
        <v>242</v>
      </c>
      <c r="D18" s="187" t="s">
        <v>241</v>
      </c>
      <c r="E18" s="187" t="s">
        <v>240</v>
      </c>
      <c r="F18" s="193"/>
      <c r="G18" s="185" t="s">
        <v>239</v>
      </c>
      <c r="H18" s="187" t="s">
        <v>188</v>
      </c>
      <c r="I18" s="185" t="s">
        <v>238</v>
      </c>
      <c r="J18" s="185" t="s">
        <v>237</v>
      </c>
      <c r="K18" s="185" t="s">
        <v>236</v>
      </c>
      <c r="L18" s="185" t="s">
        <v>235</v>
      </c>
      <c r="M18" s="187" t="s">
        <v>188</v>
      </c>
      <c r="N18" s="187" t="s">
        <v>234</v>
      </c>
      <c r="O18" s="185" t="s">
        <v>233</v>
      </c>
      <c r="P18" s="185" t="s">
        <v>232</v>
      </c>
      <c r="Q18" s="185" t="s">
        <v>231</v>
      </c>
      <c r="R18" s="187" t="s">
        <v>188</v>
      </c>
      <c r="S18" s="185" t="s">
        <v>230</v>
      </c>
      <c r="T18" s="185" t="s">
        <v>229</v>
      </c>
      <c r="U18" s="167" t="s">
        <v>228</v>
      </c>
      <c r="V18" s="192"/>
      <c r="W18" s="187" t="s">
        <v>188</v>
      </c>
      <c r="X18" s="187" t="s">
        <v>227</v>
      </c>
      <c r="Y18" s="185" t="s">
        <v>226</v>
      </c>
      <c r="Z18" s="187" t="s">
        <v>225</v>
      </c>
      <c r="AA18" s="185" t="s">
        <v>224</v>
      </c>
      <c r="AB18" s="185" t="s">
        <v>223</v>
      </c>
      <c r="AC18" s="185" t="s">
        <v>222</v>
      </c>
      <c r="AD18" s="185" t="s">
        <v>221</v>
      </c>
      <c r="AE18" s="185" t="s">
        <v>220</v>
      </c>
      <c r="AF18" s="185" t="s">
        <v>219</v>
      </c>
      <c r="AG18" s="185" t="s">
        <v>218</v>
      </c>
      <c r="AH18" s="187" t="s">
        <v>188</v>
      </c>
      <c r="AI18" s="185" t="s">
        <v>217</v>
      </c>
      <c r="AJ18" s="185" t="s">
        <v>216</v>
      </c>
      <c r="AK18" s="167" t="s">
        <v>266</v>
      </c>
      <c r="AL18" s="192"/>
      <c r="AM18" s="185" t="s">
        <v>214</v>
      </c>
      <c r="AN18" s="27" t="s">
        <v>213</v>
      </c>
      <c r="AO18" s="27" t="s">
        <v>212</v>
      </c>
      <c r="AP18" s="187" t="s">
        <v>188</v>
      </c>
      <c r="AQ18" s="185" t="s">
        <v>211</v>
      </c>
      <c r="AR18" s="185" t="s">
        <v>210</v>
      </c>
      <c r="AS18" s="187" t="s">
        <v>209</v>
      </c>
      <c r="AT18" s="165" t="s">
        <v>208</v>
      </c>
      <c r="AU18" s="75" t="s">
        <v>265</v>
      </c>
      <c r="AV18" s="27" t="s">
        <v>206</v>
      </c>
      <c r="AW18" s="101"/>
      <c r="AX18" s="27" t="s">
        <v>205</v>
      </c>
      <c r="AY18" s="196" t="s">
        <v>204</v>
      </c>
      <c r="AZ18" s="195" t="s">
        <v>203</v>
      </c>
      <c r="BA18" s="195"/>
      <c r="BB18" s="192"/>
      <c r="BC18" s="14" t="s">
        <v>202</v>
      </c>
      <c r="BD18" s="167" t="s">
        <v>201</v>
      </c>
      <c r="BE18" s="192"/>
      <c r="BF18" s="27" t="s">
        <v>200</v>
      </c>
      <c r="BG18" s="100" t="s">
        <v>199</v>
      </c>
    </row>
    <row r="19" spans="2:59" s="19" customFormat="1" ht="18" customHeight="1">
      <c r="B19" s="11"/>
      <c r="C19" s="186"/>
      <c r="D19" s="186"/>
      <c r="E19" s="186"/>
      <c r="F19" s="194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9" t="s">
        <v>198</v>
      </c>
      <c r="V19" s="189" t="s">
        <v>197</v>
      </c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9" t="s">
        <v>196</v>
      </c>
      <c r="AL19" s="189" t="s">
        <v>195</v>
      </c>
      <c r="AM19" s="186"/>
      <c r="AN19" s="8" t="s">
        <v>194</v>
      </c>
      <c r="AO19" s="8" t="s">
        <v>264</v>
      </c>
      <c r="AP19" s="186"/>
      <c r="AQ19" s="186"/>
      <c r="AR19" s="186"/>
      <c r="AS19" s="186"/>
      <c r="AT19" s="188"/>
      <c r="AU19" s="8" t="s">
        <v>189</v>
      </c>
      <c r="AV19" s="8" t="s">
        <v>192</v>
      </c>
      <c r="AW19" s="99"/>
      <c r="AX19" s="98" t="s">
        <v>263</v>
      </c>
      <c r="AY19" s="197"/>
      <c r="AZ19" s="29" t="s">
        <v>190</v>
      </c>
      <c r="BA19" s="29" t="s">
        <v>189</v>
      </c>
      <c r="BB19" s="29" t="s">
        <v>188</v>
      </c>
      <c r="BC19" s="8" t="s">
        <v>187</v>
      </c>
      <c r="BD19" s="8" t="s">
        <v>186</v>
      </c>
      <c r="BE19" s="8" t="s">
        <v>185</v>
      </c>
      <c r="BF19" s="8" t="s">
        <v>184</v>
      </c>
      <c r="BG19" s="9" t="s">
        <v>262</v>
      </c>
    </row>
    <row r="20" spans="2:59" s="19" customFormat="1" ht="18" customHeight="1" thickBot="1">
      <c r="B20" s="97" t="s">
        <v>7</v>
      </c>
      <c r="C20" s="94" t="s">
        <v>261</v>
      </c>
      <c r="D20" s="94" t="s">
        <v>260</v>
      </c>
      <c r="E20" s="94"/>
      <c r="F20" s="96"/>
      <c r="G20" s="94"/>
      <c r="H20" s="94"/>
      <c r="I20" s="94" t="s">
        <v>259</v>
      </c>
      <c r="J20" s="94"/>
      <c r="K20" s="94"/>
      <c r="L20" s="94"/>
      <c r="M20" s="94"/>
      <c r="N20" s="94" t="s">
        <v>258</v>
      </c>
      <c r="O20" s="94" t="s">
        <v>257</v>
      </c>
      <c r="P20" s="94"/>
      <c r="Q20" s="94"/>
      <c r="R20" s="94"/>
      <c r="S20" s="94" t="s">
        <v>256</v>
      </c>
      <c r="T20" s="94"/>
      <c r="U20" s="190"/>
      <c r="V20" s="190"/>
      <c r="W20" s="93"/>
      <c r="X20" s="94" t="s">
        <v>255</v>
      </c>
      <c r="Y20" s="94" t="s">
        <v>254</v>
      </c>
      <c r="Z20" s="94"/>
      <c r="AA20" s="94"/>
      <c r="AB20" s="94"/>
      <c r="AC20" s="94"/>
      <c r="AD20" s="94"/>
      <c r="AE20" s="94"/>
      <c r="AF20" s="94"/>
      <c r="AG20" s="94"/>
      <c r="AH20" s="94"/>
      <c r="AI20" s="94" t="s">
        <v>253</v>
      </c>
      <c r="AJ20" s="94"/>
      <c r="AK20" s="191"/>
      <c r="AL20" s="190"/>
      <c r="AM20" s="94" t="s">
        <v>252</v>
      </c>
      <c r="AN20" s="93" t="s">
        <v>172</v>
      </c>
      <c r="AO20" s="93" t="s">
        <v>171</v>
      </c>
      <c r="AP20" s="93"/>
      <c r="AQ20" s="94" t="s">
        <v>251</v>
      </c>
      <c r="AR20" s="94" t="s">
        <v>250</v>
      </c>
      <c r="AS20" s="94" t="s">
        <v>249</v>
      </c>
      <c r="AT20" s="94" t="s">
        <v>248</v>
      </c>
      <c r="AU20" s="93"/>
      <c r="AV20" s="94" t="s">
        <v>247</v>
      </c>
      <c r="AW20" s="96"/>
      <c r="AX20" s="95" t="s">
        <v>246</v>
      </c>
      <c r="AY20" s="93"/>
      <c r="AZ20" s="93" t="s">
        <v>164</v>
      </c>
      <c r="BA20" s="93"/>
      <c r="BB20" s="93"/>
      <c r="BC20" s="94" t="s">
        <v>245</v>
      </c>
      <c r="BD20" s="93"/>
      <c r="BE20" s="93"/>
      <c r="BF20" s="93" t="s">
        <v>162</v>
      </c>
      <c r="BG20" s="92"/>
    </row>
    <row r="21" spans="1:59" s="77" customFormat="1" ht="30" customHeight="1">
      <c r="A21" s="83" t="s">
        <v>32</v>
      </c>
      <c r="B21" s="113" t="s">
        <v>33</v>
      </c>
      <c r="C21" s="91">
        <v>26399</v>
      </c>
      <c r="D21" s="90">
        <v>7189</v>
      </c>
      <c r="E21" s="90">
        <v>7189</v>
      </c>
      <c r="F21" s="112"/>
      <c r="G21" s="90">
        <v>0</v>
      </c>
      <c r="H21" s="90">
        <v>0</v>
      </c>
      <c r="I21" s="90">
        <v>19210</v>
      </c>
      <c r="J21" s="90">
        <v>0</v>
      </c>
      <c r="K21" s="90">
        <v>0</v>
      </c>
      <c r="L21" s="90">
        <v>18844</v>
      </c>
      <c r="M21" s="90">
        <v>366</v>
      </c>
      <c r="N21" s="91">
        <f>O21+S21</f>
        <v>26399</v>
      </c>
      <c r="O21" s="90">
        <v>26399</v>
      </c>
      <c r="P21" s="90">
        <v>2139</v>
      </c>
      <c r="Q21" s="90">
        <v>0</v>
      </c>
      <c r="R21" s="90">
        <v>24260</v>
      </c>
      <c r="S21" s="90">
        <v>0</v>
      </c>
      <c r="T21" s="91">
        <f>U21+V21</f>
        <v>0</v>
      </c>
      <c r="U21" s="90">
        <v>0</v>
      </c>
      <c r="V21" s="90">
        <v>0</v>
      </c>
      <c r="W21" s="90">
        <v>0</v>
      </c>
      <c r="X21" s="91">
        <f>C21-N21</f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0</v>
      </c>
      <c r="AN21" s="90">
        <v>0</v>
      </c>
      <c r="AO21" s="90">
        <v>0</v>
      </c>
      <c r="AP21" s="90">
        <v>0</v>
      </c>
      <c r="AQ21" s="91">
        <f>Y21-AI21</f>
        <v>0</v>
      </c>
      <c r="AR21" s="91">
        <f>X21+AQ21</f>
        <v>0</v>
      </c>
      <c r="AS21" s="90">
        <v>0</v>
      </c>
      <c r="AT21" s="90">
        <v>0</v>
      </c>
      <c r="AU21" s="90">
        <v>0</v>
      </c>
      <c r="AV21" s="90">
        <v>0</v>
      </c>
      <c r="AW21" s="112"/>
      <c r="AX21" s="91">
        <f>AR21-AS21+AT21-AV21</f>
        <v>0</v>
      </c>
      <c r="AY21" s="91">
        <f>AZ21+BA21+BB21</f>
        <v>0</v>
      </c>
      <c r="AZ21" s="90">
        <v>0</v>
      </c>
      <c r="BA21" s="90">
        <v>0</v>
      </c>
      <c r="BB21" s="90">
        <v>0</v>
      </c>
      <c r="BC21" s="90">
        <v>0</v>
      </c>
      <c r="BD21" s="90">
        <v>0</v>
      </c>
      <c r="BE21" s="90">
        <v>0</v>
      </c>
      <c r="BF21" s="111">
        <f>IF(C21&gt;0,C21/(N21+AM21)*100,0)</f>
        <v>100</v>
      </c>
      <c r="BG21" s="110">
        <f>IF(BE21&gt;0,BE21/(D21-G21)*100,0)</f>
        <v>0</v>
      </c>
    </row>
    <row r="22" spans="1:59" s="77" customFormat="1" ht="30" customHeight="1">
      <c r="A22" s="83" t="s">
        <v>32</v>
      </c>
      <c r="B22" s="20" t="s">
        <v>34</v>
      </c>
      <c r="C22" s="87">
        <v>61153</v>
      </c>
      <c r="D22" s="89">
        <v>13392</v>
      </c>
      <c r="E22" s="89">
        <v>13392</v>
      </c>
      <c r="F22" s="88"/>
      <c r="G22" s="89">
        <v>0</v>
      </c>
      <c r="H22" s="89">
        <v>0</v>
      </c>
      <c r="I22" s="89">
        <v>47761</v>
      </c>
      <c r="J22" s="89">
        <v>0</v>
      </c>
      <c r="K22" s="89">
        <v>0</v>
      </c>
      <c r="L22" s="89">
        <v>46481</v>
      </c>
      <c r="M22" s="89">
        <v>1280</v>
      </c>
      <c r="N22" s="87">
        <f>O22+S22</f>
        <v>61153</v>
      </c>
      <c r="O22" s="89">
        <v>61153</v>
      </c>
      <c r="P22" s="89">
        <v>28093</v>
      </c>
      <c r="Q22" s="89">
        <v>0</v>
      </c>
      <c r="R22" s="89">
        <v>33060</v>
      </c>
      <c r="S22" s="89">
        <v>0</v>
      </c>
      <c r="T22" s="87">
        <f>U22+V22</f>
        <v>0</v>
      </c>
      <c r="U22" s="89">
        <v>0</v>
      </c>
      <c r="V22" s="89">
        <v>0</v>
      </c>
      <c r="W22" s="89">
        <v>0</v>
      </c>
      <c r="X22" s="87">
        <f>C22-N22</f>
        <v>0</v>
      </c>
      <c r="Y22" s="89">
        <v>0</v>
      </c>
      <c r="Z22" s="89">
        <v>0</v>
      </c>
      <c r="AA22" s="89">
        <v>0</v>
      </c>
      <c r="AB22" s="89">
        <v>0</v>
      </c>
      <c r="AC22" s="89">
        <v>0</v>
      </c>
      <c r="AD22" s="89">
        <v>0</v>
      </c>
      <c r="AE22" s="89">
        <v>0</v>
      </c>
      <c r="AF22" s="89">
        <v>0</v>
      </c>
      <c r="AG22" s="89">
        <v>0</v>
      </c>
      <c r="AH22" s="89">
        <v>0</v>
      </c>
      <c r="AI22" s="89">
        <v>0</v>
      </c>
      <c r="AJ22" s="89">
        <v>0</v>
      </c>
      <c r="AK22" s="89">
        <v>0</v>
      </c>
      <c r="AL22" s="89">
        <v>0</v>
      </c>
      <c r="AM22" s="89">
        <v>0</v>
      </c>
      <c r="AN22" s="89">
        <v>0</v>
      </c>
      <c r="AO22" s="89">
        <v>0</v>
      </c>
      <c r="AP22" s="89">
        <v>0</v>
      </c>
      <c r="AQ22" s="87">
        <f>Y22-AI22</f>
        <v>0</v>
      </c>
      <c r="AR22" s="87">
        <f>X22+AQ22</f>
        <v>0</v>
      </c>
      <c r="AS22" s="89">
        <v>0</v>
      </c>
      <c r="AT22" s="89">
        <v>0</v>
      </c>
      <c r="AU22" s="89">
        <v>0</v>
      </c>
      <c r="AV22" s="89">
        <v>0</v>
      </c>
      <c r="AW22" s="88"/>
      <c r="AX22" s="87">
        <f>AR22-AS22+AT22-AV22</f>
        <v>0</v>
      </c>
      <c r="AY22" s="87">
        <f>AZ22+BA22+BB22</f>
        <v>0</v>
      </c>
      <c r="AZ22" s="89">
        <v>0</v>
      </c>
      <c r="BA22" s="89">
        <v>0</v>
      </c>
      <c r="BB22" s="89">
        <v>0</v>
      </c>
      <c r="BC22" s="89">
        <v>0</v>
      </c>
      <c r="BD22" s="89">
        <v>0</v>
      </c>
      <c r="BE22" s="89">
        <v>0</v>
      </c>
      <c r="BF22" s="85">
        <f>IF(C22&gt;0,C22/(N22+AM22)*100,0)</f>
        <v>100</v>
      </c>
      <c r="BG22" s="84">
        <f>IF(BE22&gt;0,BE22/(D22-G22)*100,0)</f>
        <v>0</v>
      </c>
    </row>
    <row r="23" spans="1:59" s="77" customFormat="1" ht="30" customHeight="1">
      <c r="A23" s="83" t="s">
        <v>32</v>
      </c>
      <c r="B23" s="20" t="s">
        <v>35</v>
      </c>
      <c r="C23" s="87">
        <v>91672</v>
      </c>
      <c r="D23" s="86">
        <v>69381</v>
      </c>
      <c r="E23" s="86">
        <v>69381</v>
      </c>
      <c r="F23" s="88"/>
      <c r="G23" s="86">
        <v>0</v>
      </c>
      <c r="H23" s="86">
        <v>0</v>
      </c>
      <c r="I23" s="86">
        <v>22291</v>
      </c>
      <c r="J23" s="86">
        <v>0</v>
      </c>
      <c r="K23" s="86">
        <v>0</v>
      </c>
      <c r="L23" s="86">
        <v>17083</v>
      </c>
      <c r="M23" s="86">
        <v>5208</v>
      </c>
      <c r="N23" s="87">
        <f>O23+S23</f>
        <v>89114</v>
      </c>
      <c r="O23" s="86">
        <v>88785</v>
      </c>
      <c r="P23" s="86">
        <v>52089</v>
      </c>
      <c r="Q23" s="86">
        <v>0</v>
      </c>
      <c r="R23" s="86">
        <v>36696</v>
      </c>
      <c r="S23" s="86">
        <v>329</v>
      </c>
      <c r="T23" s="87">
        <f>U23+V23</f>
        <v>0</v>
      </c>
      <c r="U23" s="86">
        <v>0</v>
      </c>
      <c r="V23" s="86">
        <v>0</v>
      </c>
      <c r="W23" s="86">
        <v>329</v>
      </c>
      <c r="X23" s="87">
        <f>C23-N23</f>
        <v>2558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0</v>
      </c>
      <c r="AF23" s="86">
        <v>0</v>
      </c>
      <c r="AG23" s="86">
        <v>0</v>
      </c>
      <c r="AH23" s="86">
        <v>0</v>
      </c>
      <c r="AI23" s="86">
        <v>0</v>
      </c>
      <c r="AJ23" s="86">
        <v>0</v>
      </c>
      <c r="AK23" s="86">
        <v>0</v>
      </c>
      <c r="AL23" s="86">
        <v>0</v>
      </c>
      <c r="AM23" s="86">
        <v>0</v>
      </c>
      <c r="AN23" s="86">
        <v>0</v>
      </c>
      <c r="AO23" s="86">
        <v>0</v>
      </c>
      <c r="AP23" s="86">
        <v>0</v>
      </c>
      <c r="AQ23" s="87">
        <f>Y23-AI23</f>
        <v>0</v>
      </c>
      <c r="AR23" s="87">
        <f>X23+AQ23</f>
        <v>2558</v>
      </c>
      <c r="AS23" s="86">
        <v>0</v>
      </c>
      <c r="AT23" s="86">
        <v>0</v>
      </c>
      <c r="AU23" s="86">
        <v>0</v>
      </c>
      <c r="AV23" s="86">
        <v>114232</v>
      </c>
      <c r="AW23" s="88"/>
      <c r="AX23" s="87">
        <f>AR23-AS23+AT23-AV23</f>
        <v>-111674</v>
      </c>
      <c r="AY23" s="87">
        <f>AZ23+BA23+BB23</f>
        <v>0</v>
      </c>
      <c r="AZ23" s="86">
        <v>0</v>
      </c>
      <c r="BA23" s="86">
        <v>0</v>
      </c>
      <c r="BB23" s="86">
        <v>0</v>
      </c>
      <c r="BC23" s="86">
        <v>0</v>
      </c>
      <c r="BD23" s="86">
        <v>0</v>
      </c>
      <c r="BE23" s="86">
        <v>111674</v>
      </c>
      <c r="BF23" s="85">
        <f>IF(C23&gt;0,C23/(N23+AM23)*100,0)</f>
        <v>102.8704805081132</v>
      </c>
      <c r="BG23" s="84">
        <f>IF(BE23&gt;0,BE23/(D23-G23)*100,0)</f>
        <v>160.95761087329385</v>
      </c>
    </row>
    <row r="24" spans="1:59" s="77" customFormat="1" ht="30" customHeight="1" thickBot="1">
      <c r="A24" s="83"/>
      <c r="B24" s="82" t="s">
        <v>161</v>
      </c>
      <c r="C24" s="80">
        <f>SUM(C21:C23)</f>
        <v>179224</v>
      </c>
      <c r="D24" s="80">
        <f>SUM(D21:D23)</f>
        <v>89962</v>
      </c>
      <c r="E24" s="80">
        <f>SUM(E21:E23)</f>
        <v>89962</v>
      </c>
      <c r="F24" s="81"/>
      <c r="G24" s="80">
        <f aca="true" t="shared" si="4" ref="G24:AV24">SUM(G21:G23)</f>
        <v>0</v>
      </c>
      <c r="H24" s="80">
        <f t="shared" si="4"/>
        <v>0</v>
      </c>
      <c r="I24" s="80">
        <f t="shared" si="4"/>
        <v>89262</v>
      </c>
      <c r="J24" s="80">
        <f t="shared" si="4"/>
        <v>0</v>
      </c>
      <c r="K24" s="80">
        <f t="shared" si="4"/>
        <v>0</v>
      </c>
      <c r="L24" s="80">
        <f t="shared" si="4"/>
        <v>82408</v>
      </c>
      <c r="M24" s="80">
        <f t="shared" si="4"/>
        <v>6854</v>
      </c>
      <c r="N24" s="80">
        <f t="shared" si="4"/>
        <v>176666</v>
      </c>
      <c r="O24" s="80">
        <f t="shared" si="4"/>
        <v>176337</v>
      </c>
      <c r="P24" s="80">
        <f t="shared" si="4"/>
        <v>82321</v>
      </c>
      <c r="Q24" s="80">
        <f t="shared" si="4"/>
        <v>0</v>
      </c>
      <c r="R24" s="80">
        <f t="shared" si="4"/>
        <v>94016</v>
      </c>
      <c r="S24" s="80">
        <f t="shared" si="4"/>
        <v>329</v>
      </c>
      <c r="T24" s="80">
        <f t="shared" si="4"/>
        <v>0</v>
      </c>
      <c r="U24" s="80">
        <f t="shared" si="4"/>
        <v>0</v>
      </c>
      <c r="V24" s="80">
        <f t="shared" si="4"/>
        <v>0</v>
      </c>
      <c r="W24" s="80">
        <f t="shared" si="4"/>
        <v>329</v>
      </c>
      <c r="X24" s="80">
        <f t="shared" si="4"/>
        <v>2558</v>
      </c>
      <c r="Y24" s="80">
        <f t="shared" si="4"/>
        <v>0</v>
      </c>
      <c r="Z24" s="80">
        <f t="shared" si="4"/>
        <v>0</v>
      </c>
      <c r="AA24" s="80">
        <f t="shared" si="4"/>
        <v>0</v>
      </c>
      <c r="AB24" s="80">
        <f t="shared" si="4"/>
        <v>0</v>
      </c>
      <c r="AC24" s="80">
        <f t="shared" si="4"/>
        <v>0</v>
      </c>
      <c r="AD24" s="80">
        <f t="shared" si="4"/>
        <v>0</v>
      </c>
      <c r="AE24" s="80">
        <f t="shared" si="4"/>
        <v>0</v>
      </c>
      <c r="AF24" s="80">
        <f t="shared" si="4"/>
        <v>0</v>
      </c>
      <c r="AG24" s="80">
        <f t="shared" si="4"/>
        <v>0</v>
      </c>
      <c r="AH24" s="80">
        <f t="shared" si="4"/>
        <v>0</v>
      </c>
      <c r="AI24" s="80">
        <f t="shared" si="4"/>
        <v>0</v>
      </c>
      <c r="AJ24" s="80">
        <f t="shared" si="4"/>
        <v>0</v>
      </c>
      <c r="AK24" s="80">
        <f t="shared" si="4"/>
        <v>0</v>
      </c>
      <c r="AL24" s="80">
        <f t="shared" si="4"/>
        <v>0</v>
      </c>
      <c r="AM24" s="80">
        <f t="shared" si="4"/>
        <v>0</v>
      </c>
      <c r="AN24" s="80">
        <f t="shared" si="4"/>
        <v>0</v>
      </c>
      <c r="AO24" s="80">
        <f t="shared" si="4"/>
        <v>0</v>
      </c>
      <c r="AP24" s="80">
        <f t="shared" si="4"/>
        <v>0</v>
      </c>
      <c r="AQ24" s="80">
        <f t="shared" si="4"/>
        <v>0</v>
      </c>
      <c r="AR24" s="80">
        <f t="shared" si="4"/>
        <v>2558</v>
      </c>
      <c r="AS24" s="80">
        <f t="shared" si="4"/>
        <v>0</v>
      </c>
      <c r="AT24" s="80">
        <f t="shared" si="4"/>
        <v>0</v>
      </c>
      <c r="AU24" s="80">
        <f t="shared" si="4"/>
        <v>0</v>
      </c>
      <c r="AV24" s="80">
        <f t="shared" si="4"/>
        <v>114232</v>
      </c>
      <c r="AW24" s="81"/>
      <c r="AX24" s="80">
        <f aca="true" t="shared" si="5" ref="AX24:BE24">SUM(AX21:AX23)</f>
        <v>-111674</v>
      </c>
      <c r="AY24" s="80">
        <f t="shared" si="5"/>
        <v>0</v>
      </c>
      <c r="AZ24" s="80">
        <f t="shared" si="5"/>
        <v>0</v>
      </c>
      <c r="BA24" s="80">
        <f t="shared" si="5"/>
        <v>0</v>
      </c>
      <c r="BB24" s="80">
        <f t="shared" si="5"/>
        <v>0</v>
      </c>
      <c r="BC24" s="80">
        <f t="shared" si="5"/>
        <v>0</v>
      </c>
      <c r="BD24" s="80">
        <f t="shared" si="5"/>
        <v>0</v>
      </c>
      <c r="BE24" s="80">
        <f t="shared" si="5"/>
        <v>111674</v>
      </c>
      <c r="BF24" s="79">
        <f>IF(C24&gt;0,C24/(N24+AM24)*100,0)</f>
        <v>101.44792999218866</v>
      </c>
      <c r="BG24" s="78">
        <f>IF(BE24&gt;0,BE24/(D24-G24)*100,0)</f>
        <v>124.13463462350771</v>
      </c>
    </row>
    <row r="25" spans="1:59" s="77" customFormat="1" ht="30" customHeight="1">
      <c r="A25" s="83"/>
      <c r="B25" s="109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7"/>
      <c r="BG25" s="107"/>
    </row>
    <row r="26" spans="1:59" s="103" customFormat="1" ht="18" customHeight="1">
      <c r="A26" s="17"/>
      <c r="B26" s="106"/>
      <c r="C26" s="105" t="s">
        <v>145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104"/>
      <c r="BG26" s="104"/>
    </row>
    <row r="27" s="19" customFormat="1" ht="18" customHeight="1">
      <c r="C27" s="60" t="s">
        <v>244</v>
      </c>
    </row>
    <row r="28" spans="3:59" s="19" customFormat="1" ht="18" customHeight="1" thickBot="1">
      <c r="C28" s="60" t="s">
        <v>243</v>
      </c>
      <c r="BG28" s="102" t="s">
        <v>456</v>
      </c>
    </row>
    <row r="29" spans="2:59" s="19" customFormat="1" ht="18" customHeight="1">
      <c r="B29" s="13" t="s">
        <v>0</v>
      </c>
      <c r="C29" s="187" t="s">
        <v>242</v>
      </c>
      <c r="D29" s="187" t="s">
        <v>241</v>
      </c>
      <c r="E29" s="187" t="s">
        <v>240</v>
      </c>
      <c r="F29" s="193"/>
      <c r="G29" s="185" t="s">
        <v>239</v>
      </c>
      <c r="H29" s="187" t="s">
        <v>188</v>
      </c>
      <c r="I29" s="185" t="s">
        <v>238</v>
      </c>
      <c r="J29" s="185" t="s">
        <v>237</v>
      </c>
      <c r="K29" s="185" t="s">
        <v>236</v>
      </c>
      <c r="L29" s="185" t="s">
        <v>235</v>
      </c>
      <c r="M29" s="187" t="s">
        <v>188</v>
      </c>
      <c r="N29" s="187" t="s">
        <v>234</v>
      </c>
      <c r="O29" s="185" t="s">
        <v>233</v>
      </c>
      <c r="P29" s="185" t="s">
        <v>232</v>
      </c>
      <c r="Q29" s="185" t="s">
        <v>231</v>
      </c>
      <c r="R29" s="187" t="s">
        <v>188</v>
      </c>
      <c r="S29" s="185" t="s">
        <v>230</v>
      </c>
      <c r="T29" s="185" t="s">
        <v>229</v>
      </c>
      <c r="U29" s="167" t="s">
        <v>228</v>
      </c>
      <c r="V29" s="192"/>
      <c r="W29" s="187" t="s">
        <v>188</v>
      </c>
      <c r="X29" s="187" t="s">
        <v>227</v>
      </c>
      <c r="Y29" s="185" t="s">
        <v>226</v>
      </c>
      <c r="Z29" s="187" t="s">
        <v>225</v>
      </c>
      <c r="AA29" s="185" t="s">
        <v>224</v>
      </c>
      <c r="AB29" s="185" t="s">
        <v>223</v>
      </c>
      <c r="AC29" s="185" t="s">
        <v>222</v>
      </c>
      <c r="AD29" s="185" t="s">
        <v>221</v>
      </c>
      <c r="AE29" s="185" t="s">
        <v>220</v>
      </c>
      <c r="AF29" s="185" t="s">
        <v>219</v>
      </c>
      <c r="AG29" s="185" t="s">
        <v>218</v>
      </c>
      <c r="AH29" s="187" t="s">
        <v>188</v>
      </c>
      <c r="AI29" s="185" t="s">
        <v>217</v>
      </c>
      <c r="AJ29" s="185" t="s">
        <v>216</v>
      </c>
      <c r="AK29" s="167" t="s">
        <v>215</v>
      </c>
      <c r="AL29" s="192"/>
      <c r="AM29" s="185" t="s">
        <v>214</v>
      </c>
      <c r="AN29" s="27" t="s">
        <v>213</v>
      </c>
      <c r="AO29" s="27" t="s">
        <v>212</v>
      </c>
      <c r="AP29" s="187" t="s">
        <v>188</v>
      </c>
      <c r="AQ29" s="185" t="s">
        <v>211</v>
      </c>
      <c r="AR29" s="185" t="s">
        <v>210</v>
      </c>
      <c r="AS29" s="187" t="s">
        <v>209</v>
      </c>
      <c r="AT29" s="165" t="s">
        <v>208</v>
      </c>
      <c r="AU29" s="75" t="s">
        <v>207</v>
      </c>
      <c r="AV29" s="27" t="s">
        <v>206</v>
      </c>
      <c r="AW29" s="101"/>
      <c r="AX29" s="27" t="s">
        <v>205</v>
      </c>
      <c r="AY29" s="196" t="s">
        <v>204</v>
      </c>
      <c r="AZ29" s="195" t="s">
        <v>203</v>
      </c>
      <c r="BA29" s="195"/>
      <c r="BB29" s="192"/>
      <c r="BC29" s="14" t="s">
        <v>202</v>
      </c>
      <c r="BD29" s="167" t="s">
        <v>201</v>
      </c>
      <c r="BE29" s="192"/>
      <c r="BF29" s="27" t="s">
        <v>200</v>
      </c>
      <c r="BG29" s="100" t="s">
        <v>199</v>
      </c>
    </row>
    <row r="30" spans="2:59" s="19" customFormat="1" ht="18" customHeight="1">
      <c r="B30" s="11"/>
      <c r="C30" s="186"/>
      <c r="D30" s="186"/>
      <c r="E30" s="186"/>
      <c r="F30" s="194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9" t="s">
        <v>198</v>
      </c>
      <c r="V30" s="189" t="s">
        <v>197</v>
      </c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9" t="s">
        <v>196</v>
      </c>
      <c r="AL30" s="189" t="s">
        <v>195</v>
      </c>
      <c r="AM30" s="186"/>
      <c r="AN30" s="8" t="s">
        <v>194</v>
      </c>
      <c r="AO30" s="8" t="s">
        <v>193</v>
      </c>
      <c r="AP30" s="186"/>
      <c r="AQ30" s="186"/>
      <c r="AR30" s="186"/>
      <c r="AS30" s="186"/>
      <c r="AT30" s="188"/>
      <c r="AU30" s="8" t="s">
        <v>189</v>
      </c>
      <c r="AV30" s="8" t="s">
        <v>192</v>
      </c>
      <c r="AW30" s="99"/>
      <c r="AX30" s="98" t="s">
        <v>191</v>
      </c>
      <c r="AY30" s="197"/>
      <c r="AZ30" s="29" t="s">
        <v>190</v>
      </c>
      <c r="BA30" s="29" t="s">
        <v>189</v>
      </c>
      <c r="BB30" s="29" t="s">
        <v>188</v>
      </c>
      <c r="BC30" s="8" t="s">
        <v>187</v>
      </c>
      <c r="BD30" s="8" t="s">
        <v>186</v>
      </c>
      <c r="BE30" s="8" t="s">
        <v>185</v>
      </c>
      <c r="BF30" s="8" t="s">
        <v>184</v>
      </c>
      <c r="BG30" s="9" t="s">
        <v>183</v>
      </c>
    </row>
    <row r="31" spans="2:59" s="19" customFormat="1" ht="18" customHeight="1" thickBot="1">
      <c r="B31" s="97" t="s">
        <v>7</v>
      </c>
      <c r="C31" s="94" t="s">
        <v>182</v>
      </c>
      <c r="D31" s="94" t="s">
        <v>181</v>
      </c>
      <c r="E31" s="94"/>
      <c r="F31" s="96"/>
      <c r="G31" s="94"/>
      <c r="H31" s="94"/>
      <c r="I31" s="94" t="s">
        <v>180</v>
      </c>
      <c r="J31" s="94"/>
      <c r="K31" s="94"/>
      <c r="L31" s="94"/>
      <c r="M31" s="94"/>
      <c r="N31" s="94" t="s">
        <v>179</v>
      </c>
      <c r="O31" s="94" t="s">
        <v>178</v>
      </c>
      <c r="P31" s="94"/>
      <c r="Q31" s="94"/>
      <c r="R31" s="94"/>
      <c r="S31" s="94" t="s">
        <v>177</v>
      </c>
      <c r="T31" s="94"/>
      <c r="U31" s="190"/>
      <c r="V31" s="190"/>
      <c r="W31" s="93"/>
      <c r="X31" s="94" t="s">
        <v>176</v>
      </c>
      <c r="Y31" s="94" t="s">
        <v>175</v>
      </c>
      <c r="Z31" s="94"/>
      <c r="AA31" s="94"/>
      <c r="AB31" s="94"/>
      <c r="AC31" s="94"/>
      <c r="AD31" s="94"/>
      <c r="AE31" s="94"/>
      <c r="AF31" s="94"/>
      <c r="AG31" s="94"/>
      <c r="AH31" s="94"/>
      <c r="AI31" s="94" t="s">
        <v>174</v>
      </c>
      <c r="AJ31" s="94"/>
      <c r="AK31" s="191"/>
      <c r="AL31" s="190"/>
      <c r="AM31" s="94" t="s">
        <v>173</v>
      </c>
      <c r="AN31" s="93" t="s">
        <v>172</v>
      </c>
      <c r="AO31" s="93" t="s">
        <v>171</v>
      </c>
      <c r="AP31" s="93"/>
      <c r="AQ31" s="94" t="s">
        <v>170</v>
      </c>
      <c r="AR31" s="94" t="s">
        <v>169</v>
      </c>
      <c r="AS31" s="94" t="s">
        <v>168</v>
      </c>
      <c r="AT31" s="94" t="s">
        <v>167</v>
      </c>
      <c r="AU31" s="93"/>
      <c r="AV31" s="94" t="s">
        <v>166</v>
      </c>
      <c r="AW31" s="96"/>
      <c r="AX31" s="95" t="s">
        <v>165</v>
      </c>
      <c r="AY31" s="93"/>
      <c r="AZ31" s="93" t="s">
        <v>164</v>
      </c>
      <c r="BA31" s="93"/>
      <c r="BB31" s="93"/>
      <c r="BC31" s="94" t="s">
        <v>163</v>
      </c>
      <c r="BD31" s="93"/>
      <c r="BE31" s="93"/>
      <c r="BF31" s="93" t="s">
        <v>162</v>
      </c>
      <c r="BG31" s="92"/>
    </row>
    <row r="32" spans="1:59" s="77" customFormat="1" ht="30" customHeight="1">
      <c r="A32" s="83" t="s">
        <v>37</v>
      </c>
      <c r="B32" s="20" t="s">
        <v>35</v>
      </c>
      <c r="C32" s="91">
        <v>211282</v>
      </c>
      <c r="D32" s="90">
        <v>210852</v>
      </c>
      <c r="E32" s="90">
        <v>209842</v>
      </c>
      <c r="F32" s="88"/>
      <c r="G32" s="90">
        <v>0</v>
      </c>
      <c r="H32" s="90">
        <v>1010</v>
      </c>
      <c r="I32" s="90">
        <v>430</v>
      </c>
      <c r="J32" s="90">
        <v>0</v>
      </c>
      <c r="K32" s="90">
        <v>0</v>
      </c>
      <c r="L32" s="90">
        <v>0</v>
      </c>
      <c r="M32" s="90">
        <v>430</v>
      </c>
      <c r="N32" s="91">
        <f>O32+S32</f>
        <v>85436</v>
      </c>
      <c r="O32" s="90">
        <v>80179</v>
      </c>
      <c r="P32" s="90">
        <v>0</v>
      </c>
      <c r="Q32" s="90">
        <v>0</v>
      </c>
      <c r="R32" s="90">
        <v>80179</v>
      </c>
      <c r="S32" s="90">
        <v>5257</v>
      </c>
      <c r="T32" s="91">
        <f>U32+V32</f>
        <v>0</v>
      </c>
      <c r="U32" s="90">
        <v>0</v>
      </c>
      <c r="V32" s="90">
        <v>0</v>
      </c>
      <c r="W32" s="90">
        <v>5257</v>
      </c>
      <c r="X32" s="91">
        <f>C32-N32</f>
        <v>125846</v>
      </c>
      <c r="Y32" s="90">
        <v>6733</v>
      </c>
      <c r="Z32" s="90">
        <v>0</v>
      </c>
      <c r="AA32" s="90">
        <v>0</v>
      </c>
      <c r="AB32" s="90">
        <v>0</v>
      </c>
      <c r="AC32" s="90">
        <v>0</v>
      </c>
      <c r="AD32" s="90">
        <v>0</v>
      </c>
      <c r="AE32" s="90">
        <v>6733</v>
      </c>
      <c r="AF32" s="90">
        <v>0</v>
      </c>
      <c r="AG32" s="90">
        <v>0</v>
      </c>
      <c r="AH32" s="90">
        <v>0</v>
      </c>
      <c r="AI32" s="90">
        <v>30550</v>
      </c>
      <c r="AJ32" s="90">
        <v>13467</v>
      </c>
      <c r="AK32" s="90">
        <v>0</v>
      </c>
      <c r="AL32" s="90">
        <v>0</v>
      </c>
      <c r="AM32" s="90">
        <v>0</v>
      </c>
      <c r="AN32" s="90">
        <v>0</v>
      </c>
      <c r="AO32" s="90">
        <v>17083</v>
      </c>
      <c r="AP32" s="90">
        <v>0</v>
      </c>
      <c r="AQ32" s="91">
        <f>Y32-AI32</f>
        <v>-23817</v>
      </c>
      <c r="AR32" s="91">
        <f>X32+AQ32</f>
        <v>102029</v>
      </c>
      <c r="AS32" s="90">
        <v>76173</v>
      </c>
      <c r="AT32" s="90">
        <v>117275</v>
      </c>
      <c r="AU32" s="90">
        <v>0</v>
      </c>
      <c r="AV32" s="90">
        <v>0</v>
      </c>
      <c r="AW32" s="88"/>
      <c r="AX32" s="91">
        <f>AR32-AS32+AT32-AV32</f>
        <v>143131</v>
      </c>
      <c r="AY32" s="87">
        <f>AZ32+BA32+BB32</f>
        <v>0</v>
      </c>
      <c r="AZ32" s="90">
        <v>0</v>
      </c>
      <c r="BA32" s="90">
        <v>0</v>
      </c>
      <c r="BB32" s="90">
        <v>0</v>
      </c>
      <c r="BC32" s="90">
        <v>0</v>
      </c>
      <c r="BD32" s="90">
        <v>143131</v>
      </c>
      <c r="BE32" s="90">
        <v>0</v>
      </c>
      <c r="BF32" s="85">
        <f>IF(C32&gt;0,C32/(N32+AM32)*100,0)</f>
        <v>247.29856266679153</v>
      </c>
      <c r="BG32" s="84">
        <f>IF(BE32&gt;0,BE32/(D32-G32)*100,0)</f>
        <v>0</v>
      </c>
    </row>
    <row r="33" spans="1:59" s="77" customFormat="1" ht="30" customHeight="1">
      <c r="A33" s="83" t="s">
        <v>37</v>
      </c>
      <c r="B33" s="20" t="s">
        <v>39</v>
      </c>
      <c r="C33" s="87">
        <v>55048</v>
      </c>
      <c r="D33" s="89">
        <v>30293</v>
      </c>
      <c r="E33" s="89">
        <v>30293</v>
      </c>
      <c r="F33" s="88"/>
      <c r="G33" s="89">
        <v>0</v>
      </c>
      <c r="H33" s="89">
        <v>0</v>
      </c>
      <c r="I33" s="89">
        <v>24755</v>
      </c>
      <c r="J33" s="89">
        <v>0</v>
      </c>
      <c r="K33" s="89">
        <v>0</v>
      </c>
      <c r="L33" s="89">
        <v>23112</v>
      </c>
      <c r="M33" s="89">
        <v>1643</v>
      </c>
      <c r="N33" s="87">
        <f>O33+S33</f>
        <v>55048</v>
      </c>
      <c r="O33" s="89">
        <v>50965</v>
      </c>
      <c r="P33" s="89">
        <v>4994</v>
      </c>
      <c r="Q33" s="89">
        <v>0</v>
      </c>
      <c r="R33" s="89">
        <v>45971</v>
      </c>
      <c r="S33" s="89">
        <v>4083</v>
      </c>
      <c r="T33" s="87">
        <f>U33+V33</f>
        <v>4066</v>
      </c>
      <c r="U33" s="89">
        <v>4066</v>
      </c>
      <c r="V33" s="89">
        <v>0</v>
      </c>
      <c r="W33" s="89">
        <v>17</v>
      </c>
      <c r="X33" s="87">
        <f>C33-N33</f>
        <v>0</v>
      </c>
      <c r="Y33" s="89">
        <v>40907</v>
      </c>
      <c r="Z33" s="89">
        <v>0</v>
      </c>
      <c r="AA33" s="89">
        <v>0</v>
      </c>
      <c r="AB33" s="89">
        <v>40907</v>
      </c>
      <c r="AC33" s="89">
        <v>0</v>
      </c>
      <c r="AD33" s="89">
        <v>0</v>
      </c>
      <c r="AE33" s="89">
        <v>0</v>
      </c>
      <c r="AF33" s="89">
        <v>0</v>
      </c>
      <c r="AG33" s="89">
        <v>0</v>
      </c>
      <c r="AH33" s="89">
        <v>0</v>
      </c>
      <c r="AI33" s="89">
        <v>40907</v>
      </c>
      <c r="AJ33" s="89">
        <v>0</v>
      </c>
      <c r="AK33" s="89">
        <v>0</v>
      </c>
      <c r="AL33" s="89">
        <v>0</v>
      </c>
      <c r="AM33" s="89">
        <v>40907</v>
      </c>
      <c r="AN33" s="89">
        <v>0</v>
      </c>
      <c r="AO33" s="89">
        <v>0</v>
      </c>
      <c r="AP33" s="89">
        <v>0</v>
      </c>
      <c r="AQ33" s="87">
        <f>Y33-AI33</f>
        <v>0</v>
      </c>
      <c r="AR33" s="87">
        <f>X33+AQ33</f>
        <v>0</v>
      </c>
      <c r="AS33" s="89">
        <v>0</v>
      </c>
      <c r="AT33" s="89">
        <v>0</v>
      </c>
      <c r="AU33" s="89">
        <v>0</v>
      </c>
      <c r="AV33" s="89">
        <v>0</v>
      </c>
      <c r="AW33" s="88"/>
      <c r="AX33" s="87">
        <f>AR33-AS33+AT33-AV33</f>
        <v>0</v>
      </c>
      <c r="AY33" s="87">
        <f>AZ33+BA33+BB33</f>
        <v>0</v>
      </c>
      <c r="AZ33" s="89">
        <v>0</v>
      </c>
      <c r="BA33" s="89">
        <v>0</v>
      </c>
      <c r="BB33" s="89">
        <v>0</v>
      </c>
      <c r="BC33" s="89">
        <v>0</v>
      </c>
      <c r="BD33" s="89">
        <v>0</v>
      </c>
      <c r="BE33" s="89">
        <v>0</v>
      </c>
      <c r="BF33" s="85">
        <f>IF(C33&gt;0,C33/(N33+AM33)*100,0)</f>
        <v>57.36855817831275</v>
      </c>
      <c r="BG33" s="84">
        <f>IF(BE33&gt;0,BE33/(D33-G33)*100,0)</f>
        <v>0</v>
      </c>
    </row>
    <row r="34" spans="1:59" s="77" customFormat="1" ht="30" customHeight="1">
      <c r="A34" s="83" t="s">
        <v>37</v>
      </c>
      <c r="B34" s="20" t="s">
        <v>150</v>
      </c>
      <c r="C34" s="87">
        <v>710720</v>
      </c>
      <c r="D34" s="86">
        <v>705228</v>
      </c>
      <c r="E34" s="86">
        <v>635381</v>
      </c>
      <c r="F34" s="88"/>
      <c r="G34" s="86">
        <v>0</v>
      </c>
      <c r="H34" s="86">
        <v>69847</v>
      </c>
      <c r="I34" s="86">
        <v>5492</v>
      </c>
      <c r="J34" s="86">
        <v>0</v>
      </c>
      <c r="K34" s="86">
        <v>0</v>
      </c>
      <c r="L34" s="86">
        <v>3882</v>
      </c>
      <c r="M34" s="86">
        <v>1610</v>
      </c>
      <c r="N34" s="87">
        <f>O34+S34</f>
        <v>443626</v>
      </c>
      <c r="O34" s="86">
        <v>416095</v>
      </c>
      <c r="P34" s="86">
        <v>84601</v>
      </c>
      <c r="Q34" s="86">
        <v>0</v>
      </c>
      <c r="R34" s="86">
        <v>331494</v>
      </c>
      <c r="S34" s="86">
        <v>27531</v>
      </c>
      <c r="T34" s="87">
        <f>U34+V34</f>
        <v>0</v>
      </c>
      <c r="U34" s="86">
        <v>0</v>
      </c>
      <c r="V34" s="86">
        <v>0</v>
      </c>
      <c r="W34" s="86">
        <v>27531</v>
      </c>
      <c r="X34" s="87">
        <f>C34-N34</f>
        <v>267094</v>
      </c>
      <c r="Y34" s="86">
        <v>0</v>
      </c>
      <c r="Z34" s="86">
        <v>0</v>
      </c>
      <c r="AA34" s="86">
        <v>0</v>
      </c>
      <c r="AB34" s="86">
        <v>0</v>
      </c>
      <c r="AC34" s="86">
        <v>0</v>
      </c>
      <c r="AD34" s="86">
        <v>0</v>
      </c>
      <c r="AE34" s="86">
        <v>0</v>
      </c>
      <c r="AF34" s="86">
        <v>0</v>
      </c>
      <c r="AG34" s="86">
        <v>0</v>
      </c>
      <c r="AH34" s="86">
        <v>0</v>
      </c>
      <c r="AI34" s="86">
        <v>19896</v>
      </c>
      <c r="AJ34" s="86">
        <v>1187</v>
      </c>
      <c r="AK34" s="86">
        <v>0</v>
      </c>
      <c r="AL34" s="86">
        <v>0</v>
      </c>
      <c r="AM34" s="86">
        <v>0</v>
      </c>
      <c r="AN34" s="86">
        <v>0</v>
      </c>
      <c r="AO34" s="86">
        <v>18709</v>
      </c>
      <c r="AP34" s="86">
        <v>0</v>
      </c>
      <c r="AQ34" s="87">
        <f>Y34-AI34</f>
        <v>-19896</v>
      </c>
      <c r="AR34" s="87">
        <f>X34+AQ34</f>
        <v>247198</v>
      </c>
      <c r="AS34" s="86">
        <v>0</v>
      </c>
      <c r="AT34" s="86">
        <v>0</v>
      </c>
      <c r="AU34" s="86">
        <v>0</v>
      </c>
      <c r="AV34" s="86">
        <v>980932</v>
      </c>
      <c r="AW34" s="88"/>
      <c r="AX34" s="87">
        <f>AR34-AS34+AT34-AV34</f>
        <v>-733734</v>
      </c>
      <c r="AY34" s="87">
        <f>AZ34+BA34+BB34</f>
        <v>0</v>
      </c>
      <c r="AZ34" s="86">
        <v>0</v>
      </c>
      <c r="BA34" s="86">
        <v>0</v>
      </c>
      <c r="BB34" s="86">
        <v>0</v>
      </c>
      <c r="BC34" s="86">
        <v>0</v>
      </c>
      <c r="BD34" s="86">
        <v>0</v>
      </c>
      <c r="BE34" s="86">
        <v>733734</v>
      </c>
      <c r="BF34" s="85">
        <f>IF(C34&gt;0,C34/(N34+AM34)*100,0)</f>
        <v>160.2070212295943</v>
      </c>
      <c r="BG34" s="84">
        <f>IF(BE34&gt;0,BE34/(D34-G34)*100,0)</f>
        <v>104.04209702394118</v>
      </c>
    </row>
    <row r="35" spans="1:59" s="77" customFormat="1" ht="30" customHeight="1" thickBot="1">
      <c r="A35" s="83"/>
      <c r="B35" s="82" t="s">
        <v>161</v>
      </c>
      <c r="C35" s="80">
        <f>SUM(C32:C34)</f>
        <v>977050</v>
      </c>
      <c r="D35" s="80">
        <f>SUM(D32:D34)</f>
        <v>946373</v>
      </c>
      <c r="E35" s="80">
        <f>SUM(E32:E34)</f>
        <v>875516</v>
      </c>
      <c r="F35" s="81"/>
      <c r="G35" s="80">
        <f aca="true" t="shared" si="6" ref="G35:AV35">SUM(G32:G34)</f>
        <v>0</v>
      </c>
      <c r="H35" s="80">
        <f t="shared" si="6"/>
        <v>70857</v>
      </c>
      <c r="I35" s="80">
        <f t="shared" si="6"/>
        <v>30677</v>
      </c>
      <c r="J35" s="80">
        <f t="shared" si="6"/>
        <v>0</v>
      </c>
      <c r="K35" s="80">
        <f t="shared" si="6"/>
        <v>0</v>
      </c>
      <c r="L35" s="80">
        <f t="shared" si="6"/>
        <v>26994</v>
      </c>
      <c r="M35" s="80">
        <f t="shared" si="6"/>
        <v>3683</v>
      </c>
      <c r="N35" s="80">
        <f t="shared" si="6"/>
        <v>584110</v>
      </c>
      <c r="O35" s="80">
        <f t="shared" si="6"/>
        <v>547239</v>
      </c>
      <c r="P35" s="80">
        <f t="shared" si="6"/>
        <v>89595</v>
      </c>
      <c r="Q35" s="80">
        <f t="shared" si="6"/>
        <v>0</v>
      </c>
      <c r="R35" s="80">
        <f t="shared" si="6"/>
        <v>457644</v>
      </c>
      <c r="S35" s="80">
        <f t="shared" si="6"/>
        <v>36871</v>
      </c>
      <c r="T35" s="80">
        <f t="shared" si="6"/>
        <v>4066</v>
      </c>
      <c r="U35" s="80">
        <f t="shared" si="6"/>
        <v>4066</v>
      </c>
      <c r="V35" s="80">
        <f t="shared" si="6"/>
        <v>0</v>
      </c>
      <c r="W35" s="80">
        <f t="shared" si="6"/>
        <v>32805</v>
      </c>
      <c r="X35" s="80">
        <f t="shared" si="6"/>
        <v>392940</v>
      </c>
      <c r="Y35" s="80">
        <f t="shared" si="6"/>
        <v>47640</v>
      </c>
      <c r="Z35" s="80">
        <f t="shared" si="6"/>
        <v>0</v>
      </c>
      <c r="AA35" s="80">
        <f t="shared" si="6"/>
        <v>0</v>
      </c>
      <c r="AB35" s="80">
        <f t="shared" si="6"/>
        <v>40907</v>
      </c>
      <c r="AC35" s="80">
        <f t="shared" si="6"/>
        <v>0</v>
      </c>
      <c r="AD35" s="80">
        <f t="shared" si="6"/>
        <v>0</v>
      </c>
      <c r="AE35" s="80">
        <f t="shared" si="6"/>
        <v>6733</v>
      </c>
      <c r="AF35" s="80">
        <f t="shared" si="6"/>
        <v>0</v>
      </c>
      <c r="AG35" s="80">
        <f t="shared" si="6"/>
        <v>0</v>
      </c>
      <c r="AH35" s="80">
        <f t="shared" si="6"/>
        <v>0</v>
      </c>
      <c r="AI35" s="80">
        <f t="shared" si="6"/>
        <v>91353</v>
      </c>
      <c r="AJ35" s="80">
        <f t="shared" si="6"/>
        <v>14654</v>
      </c>
      <c r="AK35" s="80">
        <f t="shared" si="6"/>
        <v>0</v>
      </c>
      <c r="AL35" s="80">
        <f t="shared" si="6"/>
        <v>0</v>
      </c>
      <c r="AM35" s="80">
        <f t="shared" si="6"/>
        <v>40907</v>
      </c>
      <c r="AN35" s="80">
        <f t="shared" si="6"/>
        <v>0</v>
      </c>
      <c r="AO35" s="80">
        <f t="shared" si="6"/>
        <v>35792</v>
      </c>
      <c r="AP35" s="80">
        <f t="shared" si="6"/>
        <v>0</v>
      </c>
      <c r="AQ35" s="80">
        <f t="shared" si="6"/>
        <v>-43713</v>
      </c>
      <c r="AR35" s="80">
        <f t="shared" si="6"/>
        <v>349227</v>
      </c>
      <c r="AS35" s="80">
        <f t="shared" si="6"/>
        <v>76173</v>
      </c>
      <c r="AT35" s="80">
        <f t="shared" si="6"/>
        <v>117275</v>
      </c>
      <c r="AU35" s="80">
        <f t="shared" si="6"/>
        <v>0</v>
      </c>
      <c r="AV35" s="80">
        <f t="shared" si="6"/>
        <v>980932</v>
      </c>
      <c r="AW35" s="81"/>
      <c r="AX35" s="80">
        <f aca="true" t="shared" si="7" ref="AX35:BE35">SUM(AX32:AX34)</f>
        <v>-590603</v>
      </c>
      <c r="AY35" s="80">
        <f t="shared" si="7"/>
        <v>0</v>
      </c>
      <c r="AZ35" s="80">
        <f t="shared" si="7"/>
        <v>0</v>
      </c>
      <c r="BA35" s="80">
        <f t="shared" si="7"/>
        <v>0</v>
      </c>
      <c r="BB35" s="80">
        <f t="shared" si="7"/>
        <v>0</v>
      </c>
      <c r="BC35" s="80">
        <f t="shared" si="7"/>
        <v>0</v>
      </c>
      <c r="BD35" s="80">
        <f t="shared" si="7"/>
        <v>143131</v>
      </c>
      <c r="BE35" s="80">
        <f t="shared" si="7"/>
        <v>733734</v>
      </c>
      <c r="BF35" s="79">
        <f>IF(C35&gt;0,C35/(N35+AM35)*100,0)</f>
        <v>156.32374799405454</v>
      </c>
      <c r="BG35" s="78">
        <f>IF(BE35&gt;0,BE35/(D35-G35)*100,0)</f>
        <v>77.53116371663181</v>
      </c>
    </row>
  </sheetData>
  <sheetProtection/>
  <mergeCells count="141">
    <mergeCell ref="AZ29:BB29"/>
    <mergeCell ref="AM29:AM30"/>
    <mergeCell ref="AP29:AP30"/>
    <mergeCell ref="AQ29:AQ30"/>
    <mergeCell ref="AR29:AR30"/>
    <mergeCell ref="AK30:AK31"/>
    <mergeCell ref="AL30:AL31"/>
    <mergeCell ref="AS29:AS30"/>
    <mergeCell ref="AT29:AT30"/>
    <mergeCell ref="AK29:AL29"/>
    <mergeCell ref="AF29:AF30"/>
    <mergeCell ref="AG29:AG30"/>
    <mergeCell ref="AH29:AH30"/>
    <mergeCell ref="AI29:AI30"/>
    <mergeCell ref="AJ29:AJ30"/>
    <mergeCell ref="AY29:AY30"/>
    <mergeCell ref="Z29:Z30"/>
    <mergeCell ref="AA29:AA30"/>
    <mergeCell ref="AB29:AB30"/>
    <mergeCell ref="AC29:AC30"/>
    <mergeCell ref="AD29:AD30"/>
    <mergeCell ref="AE29:AE30"/>
    <mergeCell ref="W29:W30"/>
    <mergeCell ref="X29:X30"/>
    <mergeCell ref="U30:U31"/>
    <mergeCell ref="V30:V31"/>
    <mergeCell ref="U29:V29"/>
    <mergeCell ref="Y29:Y30"/>
    <mergeCell ref="O29:O30"/>
    <mergeCell ref="P29:P30"/>
    <mergeCell ref="Q29:Q30"/>
    <mergeCell ref="R29:R30"/>
    <mergeCell ref="S29:S30"/>
    <mergeCell ref="T29:T30"/>
    <mergeCell ref="I29:I30"/>
    <mergeCell ref="J29:J30"/>
    <mergeCell ref="K29:K30"/>
    <mergeCell ref="L29:L30"/>
    <mergeCell ref="M29:M30"/>
    <mergeCell ref="N29:N30"/>
    <mergeCell ref="C29:C30"/>
    <mergeCell ref="D29:D30"/>
    <mergeCell ref="E29:E30"/>
    <mergeCell ref="F29:F30"/>
    <mergeCell ref="G29:G30"/>
    <mergeCell ref="H29:H30"/>
    <mergeCell ref="AQ18:AQ19"/>
    <mergeCell ref="AR18:AR19"/>
    <mergeCell ref="AS18:AS19"/>
    <mergeCell ref="AT18:AT19"/>
    <mergeCell ref="AY18:AY19"/>
    <mergeCell ref="AZ18:BB18"/>
    <mergeCell ref="AG18:AG19"/>
    <mergeCell ref="AH18:AH19"/>
    <mergeCell ref="AI18:AI19"/>
    <mergeCell ref="AJ18:AJ19"/>
    <mergeCell ref="AM18:AM19"/>
    <mergeCell ref="AP18:AP19"/>
    <mergeCell ref="AK19:AK20"/>
    <mergeCell ref="AL19:AL20"/>
    <mergeCell ref="AA18:AA19"/>
    <mergeCell ref="AB18:AB19"/>
    <mergeCell ref="AC18:AC19"/>
    <mergeCell ref="AD18:AD19"/>
    <mergeCell ref="AE18:AE19"/>
    <mergeCell ref="AF18:AF19"/>
    <mergeCell ref="W18:W19"/>
    <mergeCell ref="X18:X19"/>
    <mergeCell ref="U19:U20"/>
    <mergeCell ref="V19:V20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C18:C19"/>
    <mergeCell ref="D18:D19"/>
    <mergeCell ref="E18:E19"/>
    <mergeCell ref="F18:F19"/>
    <mergeCell ref="G18:G19"/>
    <mergeCell ref="H18:H19"/>
    <mergeCell ref="BD4:BE4"/>
    <mergeCell ref="U18:V18"/>
    <mergeCell ref="AK18:AL18"/>
    <mergeCell ref="BD18:BE18"/>
    <mergeCell ref="V5:V6"/>
    <mergeCell ref="W4:W5"/>
    <mergeCell ref="X4:X5"/>
    <mergeCell ref="Y4:Y5"/>
    <mergeCell ref="AZ4:BB4"/>
    <mergeCell ref="AY4:AY5"/>
    <mergeCell ref="BD29:BE29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Q4:Q5"/>
    <mergeCell ref="R4:R5"/>
    <mergeCell ref="S4:S5"/>
    <mergeCell ref="L4:L5"/>
    <mergeCell ref="M4:M5"/>
    <mergeCell ref="N4:N5"/>
    <mergeCell ref="O4:O5"/>
    <mergeCell ref="AA4:AA5"/>
    <mergeCell ref="AB4:AB5"/>
    <mergeCell ref="AC4:AC5"/>
    <mergeCell ref="AD4:AD5"/>
    <mergeCell ref="T4:T5"/>
    <mergeCell ref="U5:U6"/>
    <mergeCell ref="U4:V4"/>
    <mergeCell ref="Z4:Z5"/>
    <mergeCell ref="AI4:AI5"/>
    <mergeCell ref="AJ4:AJ5"/>
    <mergeCell ref="AK5:AK6"/>
    <mergeCell ref="AK4:AL4"/>
    <mergeCell ref="AE4:AE5"/>
    <mergeCell ref="AF4:AF5"/>
    <mergeCell ref="AG4:AG5"/>
    <mergeCell ref="AH4:AH5"/>
    <mergeCell ref="AR4:AR5"/>
    <mergeCell ref="AS4:AS5"/>
    <mergeCell ref="AT4:AT5"/>
    <mergeCell ref="AL5:AL6"/>
    <mergeCell ref="AM4:AM5"/>
    <mergeCell ref="AP4:AP5"/>
    <mergeCell ref="AQ4:AQ5"/>
  </mergeCells>
  <printOptions/>
  <pageMargins left="0.7874015748031497" right="0.7874015748031497" top="0.7874015748031497" bottom="0.7" header="0.5118110236220472" footer="0.5118110236220472"/>
  <pageSetup fitToWidth="5" fitToHeight="1" horizontalDpi="600" verticalDpi="600" orientation="landscape" pageOrder="overThenDown" paperSize="9" scale="62" r:id="rId2"/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93"/>
  <sheetViews>
    <sheetView showGridLines="0" zoomScaleSheetLayoutView="100" zoomScalePageLayoutView="0" workbookViewId="0" topLeftCell="A1">
      <selection activeCell="D29" sqref="D29"/>
    </sheetView>
  </sheetViews>
  <sheetFormatPr defaultColWidth="9.00390625" defaultRowHeight="18" customHeight="1"/>
  <cols>
    <col min="1" max="1" width="0.5" style="126" customWidth="1"/>
    <col min="2" max="2" width="15.875" style="125" customWidth="1"/>
    <col min="3" max="4" width="18.875" style="124" customWidth="1"/>
    <col min="5" max="5" width="12.875" style="124" customWidth="1"/>
    <col min="6" max="7" width="18.875" style="124" customWidth="1"/>
    <col min="8" max="8" width="16.875" style="124" customWidth="1"/>
    <col min="9" max="9" width="15.625" style="124" customWidth="1"/>
    <col min="10" max="10" width="10.875" style="124" customWidth="1"/>
    <col min="11" max="11" width="15.625" style="124" customWidth="1"/>
    <col min="12" max="13" width="10.875" style="124" customWidth="1"/>
    <col min="14" max="14" width="12.875" style="124" customWidth="1"/>
    <col min="15" max="15" width="18.875" style="124" customWidth="1"/>
    <col min="16" max="22" width="16.875" style="124" customWidth="1"/>
    <col min="23" max="23" width="15.875" style="124" customWidth="1"/>
    <col min="24" max="25" width="14.875" style="124" customWidth="1"/>
    <col min="26" max="16384" width="9.375" style="123" customWidth="1"/>
  </cols>
  <sheetData>
    <row r="1" ht="18" customHeight="1">
      <c r="C1" s="151" t="s">
        <v>145</v>
      </c>
    </row>
    <row r="2" spans="1:25" s="140" customFormat="1" ht="18" customHeight="1">
      <c r="A2" s="146"/>
      <c r="B2" s="130"/>
      <c r="C2" s="151" t="s">
        <v>453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</row>
    <row r="3" spans="1:25" s="140" customFormat="1" ht="18" customHeight="1" thickBot="1">
      <c r="A3" s="146"/>
      <c r="B3" s="152"/>
      <c r="C3" s="151" t="s">
        <v>427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</row>
    <row r="4" spans="1:25" s="140" customFormat="1" ht="18" customHeight="1">
      <c r="A4" s="146"/>
      <c r="B4" s="198" t="s">
        <v>424</v>
      </c>
      <c r="C4" s="201" t="s">
        <v>423</v>
      </c>
      <c r="D4" s="207" t="s">
        <v>422</v>
      </c>
      <c r="E4" s="208"/>
      <c r="F4" s="208"/>
      <c r="G4" s="208"/>
      <c r="H4" s="208"/>
      <c r="I4" s="208"/>
      <c r="J4" s="208"/>
      <c r="K4" s="208"/>
      <c r="L4" s="208"/>
      <c r="M4" s="208"/>
      <c r="N4" s="209"/>
      <c r="O4" s="207" t="s">
        <v>421</v>
      </c>
      <c r="P4" s="208"/>
      <c r="Q4" s="208"/>
      <c r="R4" s="208"/>
      <c r="S4" s="208"/>
      <c r="T4" s="208"/>
      <c r="U4" s="208"/>
      <c r="V4" s="208"/>
      <c r="W4" s="208"/>
      <c r="X4" s="208"/>
      <c r="Y4" s="210"/>
    </row>
    <row r="5" spans="1:25" s="140" customFormat="1" ht="18" customHeight="1">
      <c r="A5" s="146"/>
      <c r="B5" s="199"/>
      <c r="C5" s="202"/>
      <c r="D5" s="204" t="s">
        <v>483</v>
      </c>
      <c r="E5" s="205"/>
      <c r="F5" s="206"/>
      <c r="G5" s="149">
        <v>2</v>
      </c>
      <c r="H5" s="148">
        <v>3</v>
      </c>
      <c r="I5" s="148">
        <v>4</v>
      </c>
      <c r="J5" s="148">
        <v>5</v>
      </c>
      <c r="K5" s="148">
        <v>6</v>
      </c>
      <c r="L5" s="148">
        <v>7</v>
      </c>
      <c r="M5" s="148">
        <v>8</v>
      </c>
      <c r="N5" s="148">
        <v>9</v>
      </c>
      <c r="O5" s="148">
        <v>1</v>
      </c>
      <c r="P5" s="148">
        <v>2</v>
      </c>
      <c r="Q5" s="148">
        <v>3</v>
      </c>
      <c r="R5" s="148">
        <v>4</v>
      </c>
      <c r="S5" s="148">
        <v>5</v>
      </c>
      <c r="T5" s="148">
        <v>6</v>
      </c>
      <c r="U5" s="148">
        <v>7</v>
      </c>
      <c r="V5" s="148">
        <v>8</v>
      </c>
      <c r="W5" s="148">
        <v>9</v>
      </c>
      <c r="X5" s="148">
        <v>10</v>
      </c>
      <c r="Y5" s="147">
        <v>11</v>
      </c>
    </row>
    <row r="6" spans="1:28" s="140" customFormat="1" ht="42" customHeight="1">
      <c r="A6" s="146"/>
      <c r="B6" s="200"/>
      <c r="C6" s="203"/>
      <c r="D6" s="145" t="s">
        <v>420</v>
      </c>
      <c r="E6" s="144" t="s">
        <v>419</v>
      </c>
      <c r="F6" s="143" t="s">
        <v>418</v>
      </c>
      <c r="G6" s="143" t="s">
        <v>417</v>
      </c>
      <c r="H6" s="143" t="s">
        <v>416</v>
      </c>
      <c r="I6" s="143" t="s">
        <v>415</v>
      </c>
      <c r="J6" s="143" t="s">
        <v>414</v>
      </c>
      <c r="K6" s="143" t="s">
        <v>413</v>
      </c>
      <c r="L6" s="143" t="s">
        <v>412</v>
      </c>
      <c r="M6" s="143" t="s">
        <v>411</v>
      </c>
      <c r="N6" s="143" t="s">
        <v>410</v>
      </c>
      <c r="O6" s="143" t="s">
        <v>409</v>
      </c>
      <c r="P6" s="143" t="s">
        <v>408</v>
      </c>
      <c r="Q6" s="143" t="s">
        <v>407</v>
      </c>
      <c r="R6" s="143" t="s">
        <v>406</v>
      </c>
      <c r="S6" s="143" t="s">
        <v>405</v>
      </c>
      <c r="T6" s="143" t="s">
        <v>404</v>
      </c>
      <c r="U6" s="143" t="s">
        <v>403</v>
      </c>
      <c r="V6" s="143" t="s">
        <v>402</v>
      </c>
      <c r="W6" s="143" t="s">
        <v>401</v>
      </c>
      <c r="X6" s="143" t="s">
        <v>400</v>
      </c>
      <c r="Y6" s="142" t="s">
        <v>399</v>
      </c>
      <c r="AA6" s="141"/>
      <c r="AB6" s="141"/>
    </row>
    <row r="7" spans="1:28" s="140" customFormat="1" ht="34.5" customHeight="1" hidden="1">
      <c r="A7" s="158"/>
      <c r="B7" s="157"/>
      <c r="C7" s="155" t="s">
        <v>452</v>
      </c>
      <c r="D7" s="156" t="s">
        <v>451</v>
      </c>
      <c r="E7" s="155" t="s">
        <v>450</v>
      </c>
      <c r="F7" s="155" t="s">
        <v>449</v>
      </c>
      <c r="G7" s="155" t="s">
        <v>448</v>
      </c>
      <c r="H7" s="155" t="s">
        <v>447</v>
      </c>
      <c r="I7" s="155" t="s">
        <v>446</v>
      </c>
      <c r="J7" s="155" t="s">
        <v>445</v>
      </c>
      <c r="K7" s="155" t="s">
        <v>444</v>
      </c>
      <c r="L7" s="155" t="s">
        <v>443</v>
      </c>
      <c r="M7" s="155" t="s">
        <v>442</v>
      </c>
      <c r="N7" s="155" t="s">
        <v>441</v>
      </c>
      <c r="O7" s="155" t="s">
        <v>440</v>
      </c>
      <c r="P7" s="155" t="s">
        <v>439</v>
      </c>
      <c r="Q7" s="155" t="s">
        <v>438</v>
      </c>
      <c r="R7" s="155" t="s">
        <v>437</v>
      </c>
      <c r="S7" s="155" t="s">
        <v>436</v>
      </c>
      <c r="T7" s="155" t="s">
        <v>435</v>
      </c>
      <c r="U7" s="155" t="s">
        <v>434</v>
      </c>
      <c r="V7" s="155" t="s">
        <v>433</v>
      </c>
      <c r="W7" s="155" t="s">
        <v>432</v>
      </c>
      <c r="X7" s="155" t="s">
        <v>431</v>
      </c>
      <c r="Y7" s="154" t="s">
        <v>430</v>
      </c>
      <c r="AA7" s="141"/>
      <c r="AB7" s="141"/>
    </row>
    <row r="8" spans="1:25" ht="30" customHeight="1">
      <c r="A8" s="126" t="s">
        <v>36</v>
      </c>
      <c r="B8" s="136" t="s">
        <v>33</v>
      </c>
      <c r="C8" s="135">
        <v>1006155</v>
      </c>
      <c r="D8" s="139">
        <v>48997</v>
      </c>
      <c r="E8" s="139">
        <v>0</v>
      </c>
      <c r="F8" s="139">
        <v>0</v>
      </c>
      <c r="G8" s="139">
        <v>0</v>
      </c>
      <c r="H8" s="139">
        <v>957158</v>
      </c>
      <c r="I8" s="139">
        <v>0</v>
      </c>
      <c r="J8" s="139">
        <v>0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0</v>
      </c>
      <c r="Q8" s="139">
        <v>1006155</v>
      </c>
      <c r="R8" s="139">
        <v>0</v>
      </c>
      <c r="S8" s="139">
        <v>0</v>
      </c>
      <c r="T8" s="139">
        <v>0</v>
      </c>
      <c r="U8" s="139">
        <v>0</v>
      </c>
      <c r="V8" s="139">
        <v>0</v>
      </c>
      <c r="W8" s="139">
        <v>0</v>
      </c>
      <c r="X8" s="139">
        <v>0</v>
      </c>
      <c r="Y8" s="138">
        <v>0</v>
      </c>
    </row>
    <row r="9" spans="1:25" ht="30" customHeight="1">
      <c r="A9" s="126" t="s">
        <v>36</v>
      </c>
      <c r="B9" s="136" t="s">
        <v>429</v>
      </c>
      <c r="C9" s="135">
        <v>99663</v>
      </c>
      <c r="D9" s="89">
        <v>0</v>
      </c>
      <c r="E9" s="89">
        <v>0</v>
      </c>
      <c r="F9" s="89">
        <v>0</v>
      </c>
      <c r="G9" s="89">
        <v>99663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  <c r="M9" s="89">
        <v>0</v>
      </c>
      <c r="N9" s="89">
        <v>0</v>
      </c>
      <c r="O9" s="89">
        <v>0</v>
      </c>
      <c r="P9" s="89">
        <v>0</v>
      </c>
      <c r="Q9" s="89">
        <v>99663</v>
      </c>
      <c r="R9" s="89">
        <v>0</v>
      </c>
      <c r="S9" s="89">
        <v>0</v>
      </c>
      <c r="T9" s="89">
        <v>0</v>
      </c>
      <c r="U9" s="89">
        <v>0</v>
      </c>
      <c r="V9" s="89">
        <v>0</v>
      </c>
      <c r="W9" s="89">
        <v>0</v>
      </c>
      <c r="X9" s="89">
        <v>0</v>
      </c>
      <c r="Y9" s="137">
        <v>0</v>
      </c>
    </row>
    <row r="10" spans="1:25" ht="30" customHeight="1">
      <c r="A10" s="126" t="s">
        <v>36</v>
      </c>
      <c r="B10" s="136" t="s">
        <v>269</v>
      </c>
      <c r="C10" s="135">
        <v>23000</v>
      </c>
      <c r="D10" s="86">
        <v>0</v>
      </c>
      <c r="E10" s="86">
        <v>0</v>
      </c>
      <c r="F10" s="86">
        <v>0</v>
      </c>
      <c r="G10" s="86">
        <v>23000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</v>
      </c>
      <c r="P10" s="86">
        <v>23000</v>
      </c>
      <c r="Q10" s="86">
        <v>0</v>
      </c>
      <c r="R10" s="86">
        <v>0</v>
      </c>
      <c r="S10" s="86">
        <v>0</v>
      </c>
      <c r="T10" s="86">
        <v>0</v>
      </c>
      <c r="U10" s="86">
        <v>0</v>
      </c>
      <c r="V10" s="86">
        <v>0</v>
      </c>
      <c r="W10" s="86">
        <v>0</v>
      </c>
      <c r="X10" s="86">
        <v>0</v>
      </c>
      <c r="Y10" s="134">
        <v>0</v>
      </c>
    </row>
    <row r="11" spans="1:25" ht="30" customHeight="1" thickBot="1">
      <c r="A11" s="126" t="s">
        <v>36</v>
      </c>
      <c r="B11" s="133" t="s">
        <v>398</v>
      </c>
      <c r="C11" s="132">
        <f aca="true" t="shared" si="0" ref="C11:Y11">SUM(C8:C10)</f>
        <v>1128818</v>
      </c>
      <c r="D11" s="132">
        <f t="shared" si="0"/>
        <v>48997</v>
      </c>
      <c r="E11" s="132">
        <f t="shared" si="0"/>
        <v>0</v>
      </c>
      <c r="F11" s="132">
        <f t="shared" si="0"/>
        <v>0</v>
      </c>
      <c r="G11" s="132">
        <f t="shared" si="0"/>
        <v>122663</v>
      </c>
      <c r="H11" s="132">
        <f t="shared" si="0"/>
        <v>957158</v>
      </c>
      <c r="I11" s="132">
        <f t="shared" si="0"/>
        <v>0</v>
      </c>
      <c r="J11" s="132">
        <f t="shared" si="0"/>
        <v>0</v>
      </c>
      <c r="K11" s="132">
        <f t="shared" si="0"/>
        <v>0</v>
      </c>
      <c r="L11" s="132">
        <f t="shared" si="0"/>
        <v>0</v>
      </c>
      <c r="M11" s="132">
        <f t="shared" si="0"/>
        <v>0</v>
      </c>
      <c r="N11" s="132">
        <f t="shared" si="0"/>
        <v>0</v>
      </c>
      <c r="O11" s="132">
        <f t="shared" si="0"/>
        <v>0</v>
      </c>
      <c r="P11" s="132">
        <f t="shared" si="0"/>
        <v>23000</v>
      </c>
      <c r="Q11" s="132">
        <f t="shared" si="0"/>
        <v>1105818</v>
      </c>
      <c r="R11" s="132">
        <f t="shared" si="0"/>
        <v>0</v>
      </c>
      <c r="S11" s="132">
        <f t="shared" si="0"/>
        <v>0</v>
      </c>
      <c r="T11" s="132">
        <f t="shared" si="0"/>
        <v>0</v>
      </c>
      <c r="U11" s="132">
        <f t="shared" si="0"/>
        <v>0</v>
      </c>
      <c r="V11" s="132">
        <f t="shared" si="0"/>
        <v>0</v>
      </c>
      <c r="W11" s="132">
        <f t="shared" si="0"/>
        <v>0</v>
      </c>
      <c r="X11" s="132">
        <f t="shared" si="0"/>
        <v>0</v>
      </c>
      <c r="Y11" s="131">
        <f t="shared" si="0"/>
        <v>0</v>
      </c>
    </row>
    <row r="12" spans="2:25" ht="18" customHeight="1">
      <c r="B12" s="130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</row>
    <row r="13" spans="2:25" ht="18" customHeight="1">
      <c r="B13" s="130"/>
      <c r="C13" s="153" t="s">
        <v>145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</row>
    <row r="14" spans="1:25" s="140" customFormat="1" ht="18" customHeight="1">
      <c r="A14" s="146"/>
      <c r="B14" s="130"/>
      <c r="C14" s="151" t="s">
        <v>428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</row>
    <row r="15" spans="1:25" s="140" customFormat="1" ht="18" customHeight="1" thickBot="1">
      <c r="A15" s="146"/>
      <c r="B15" s="152"/>
      <c r="C15" s="151" t="s">
        <v>427</v>
      </c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</row>
    <row r="16" spans="1:25" s="140" customFormat="1" ht="18" customHeight="1">
      <c r="A16" s="146"/>
      <c r="B16" s="198" t="s">
        <v>424</v>
      </c>
      <c r="C16" s="201" t="s">
        <v>423</v>
      </c>
      <c r="D16" s="207" t="s">
        <v>422</v>
      </c>
      <c r="E16" s="208"/>
      <c r="F16" s="208"/>
      <c r="G16" s="208"/>
      <c r="H16" s="208"/>
      <c r="I16" s="208"/>
      <c r="J16" s="208"/>
      <c r="K16" s="208"/>
      <c r="L16" s="208"/>
      <c r="M16" s="208"/>
      <c r="N16" s="209"/>
      <c r="O16" s="207" t="s">
        <v>421</v>
      </c>
      <c r="P16" s="208"/>
      <c r="Q16" s="208"/>
      <c r="R16" s="208"/>
      <c r="S16" s="208"/>
      <c r="T16" s="208"/>
      <c r="U16" s="208"/>
      <c r="V16" s="208"/>
      <c r="W16" s="208"/>
      <c r="X16" s="208"/>
      <c r="Y16" s="210"/>
    </row>
    <row r="17" spans="1:25" s="140" customFormat="1" ht="18" customHeight="1">
      <c r="A17" s="146"/>
      <c r="B17" s="199"/>
      <c r="C17" s="202"/>
      <c r="D17" s="204" t="s">
        <v>483</v>
      </c>
      <c r="E17" s="205"/>
      <c r="F17" s="206"/>
      <c r="G17" s="149">
        <v>2</v>
      </c>
      <c r="H17" s="148">
        <v>3</v>
      </c>
      <c r="I17" s="148">
        <v>4</v>
      </c>
      <c r="J17" s="148">
        <v>5</v>
      </c>
      <c r="K17" s="148">
        <v>6</v>
      </c>
      <c r="L17" s="148">
        <v>7</v>
      </c>
      <c r="M17" s="148">
        <v>8</v>
      </c>
      <c r="N17" s="148">
        <v>9</v>
      </c>
      <c r="O17" s="148">
        <v>1</v>
      </c>
      <c r="P17" s="148">
        <v>2</v>
      </c>
      <c r="Q17" s="148">
        <v>3</v>
      </c>
      <c r="R17" s="148">
        <v>4</v>
      </c>
      <c r="S17" s="148">
        <v>5</v>
      </c>
      <c r="T17" s="148">
        <v>6</v>
      </c>
      <c r="U17" s="148">
        <v>7</v>
      </c>
      <c r="V17" s="148">
        <v>8</v>
      </c>
      <c r="W17" s="148">
        <v>9</v>
      </c>
      <c r="X17" s="148">
        <v>10</v>
      </c>
      <c r="Y17" s="147">
        <v>11</v>
      </c>
    </row>
    <row r="18" spans="1:28" s="140" customFormat="1" ht="42" customHeight="1">
      <c r="A18" s="146"/>
      <c r="B18" s="200"/>
      <c r="C18" s="203"/>
      <c r="D18" s="145" t="s">
        <v>420</v>
      </c>
      <c r="E18" s="144" t="s">
        <v>419</v>
      </c>
      <c r="F18" s="143" t="s">
        <v>418</v>
      </c>
      <c r="G18" s="143" t="s">
        <v>417</v>
      </c>
      <c r="H18" s="143" t="s">
        <v>416</v>
      </c>
      <c r="I18" s="143" t="s">
        <v>415</v>
      </c>
      <c r="J18" s="143" t="s">
        <v>414</v>
      </c>
      <c r="K18" s="143" t="s">
        <v>413</v>
      </c>
      <c r="L18" s="143" t="s">
        <v>412</v>
      </c>
      <c r="M18" s="143" t="s">
        <v>411</v>
      </c>
      <c r="N18" s="143" t="s">
        <v>410</v>
      </c>
      <c r="O18" s="143" t="s">
        <v>409</v>
      </c>
      <c r="P18" s="143" t="s">
        <v>408</v>
      </c>
      <c r="Q18" s="143" t="s">
        <v>407</v>
      </c>
      <c r="R18" s="143" t="s">
        <v>406</v>
      </c>
      <c r="S18" s="143" t="s">
        <v>405</v>
      </c>
      <c r="T18" s="143" t="s">
        <v>404</v>
      </c>
      <c r="U18" s="143" t="s">
        <v>403</v>
      </c>
      <c r="V18" s="143" t="s">
        <v>402</v>
      </c>
      <c r="W18" s="143" t="s">
        <v>401</v>
      </c>
      <c r="X18" s="143" t="s">
        <v>400</v>
      </c>
      <c r="Y18" s="142" t="s">
        <v>399</v>
      </c>
      <c r="AA18" s="141"/>
      <c r="AB18" s="141"/>
    </row>
    <row r="19" spans="1:25" ht="30" customHeight="1">
      <c r="A19" s="126" t="s">
        <v>32</v>
      </c>
      <c r="B19" s="136" t="s">
        <v>33</v>
      </c>
      <c r="C19" s="135">
        <v>0</v>
      </c>
      <c r="D19" s="139">
        <v>0</v>
      </c>
      <c r="E19" s="139"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0</v>
      </c>
      <c r="X19" s="139">
        <v>0</v>
      </c>
      <c r="Y19" s="138">
        <v>0</v>
      </c>
    </row>
    <row r="20" spans="1:25" ht="30" customHeight="1">
      <c r="A20" s="126" t="s">
        <v>32</v>
      </c>
      <c r="B20" s="136" t="s">
        <v>34</v>
      </c>
      <c r="C20" s="135">
        <v>0</v>
      </c>
      <c r="D20" s="89">
        <v>0</v>
      </c>
      <c r="E20" s="89">
        <v>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>
        <v>0</v>
      </c>
      <c r="Q20" s="89">
        <v>0</v>
      </c>
      <c r="R20" s="89">
        <v>0</v>
      </c>
      <c r="S20" s="89">
        <v>0</v>
      </c>
      <c r="T20" s="89">
        <v>0</v>
      </c>
      <c r="U20" s="89">
        <v>0</v>
      </c>
      <c r="V20" s="89">
        <v>0</v>
      </c>
      <c r="W20" s="89">
        <v>0</v>
      </c>
      <c r="X20" s="89">
        <v>0</v>
      </c>
      <c r="Y20" s="137">
        <v>0</v>
      </c>
    </row>
    <row r="21" spans="1:25" ht="30" customHeight="1">
      <c r="A21" s="126" t="s">
        <v>32</v>
      </c>
      <c r="B21" s="136" t="s">
        <v>35</v>
      </c>
      <c r="C21" s="135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6">
        <v>0</v>
      </c>
      <c r="Y21" s="134">
        <v>0</v>
      </c>
    </row>
    <row r="22" spans="1:25" ht="30" customHeight="1" thickBot="1">
      <c r="A22" s="126" t="s">
        <v>32</v>
      </c>
      <c r="B22" s="133" t="s">
        <v>398</v>
      </c>
      <c r="C22" s="132">
        <f aca="true" t="shared" si="1" ref="C22:Y22">SUM(C19:C21)</f>
        <v>0</v>
      </c>
      <c r="D22" s="132">
        <f t="shared" si="1"/>
        <v>0</v>
      </c>
      <c r="E22" s="132">
        <f t="shared" si="1"/>
        <v>0</v>
      </c>
      <c r="F22" s="132">
        <f t="shared" si="1"/>
        <v>0</v>
      </c>
      <c r="G22" s="132">
        <f t="shared" si="1"/>
        <v>0</v>
      </c>
      <c r="H22" s="132">
        <f t="shared" si="1"/>
        <v>0</v>
      </c>
      <c r="I22" s="132">
        <f t="shared" si="1"/>
        <v>0</v>
      </c>
      <c r="J22" s="132">
        <f t="shared" si="1"/>
        <v>0</v>
      </c>
      <c r="K22" s="132">
        <f t="shared" si="1"/>
        <v>0</v>
      </c>
      <c r="L22" s="132">
        <f t="shared" si="1"/>
        <v>0</v>
      </c>
      <c r="M22" s="132">
        <f t="shared" si="1"/>
        <v>0</v>
      </c>
      <c r="N22" s="132">
        <f t="shared" si="1"/>
        <v>0</v>
      </c>
      <c r="O22" s="132">
        <f t="shared" si="1"/>
        <v>0</v>
      </c>
      <c r="P22" s="132">
        <f t="shared" si="1"/>
        <v>0</v>
      </c>
      <c r="Q22" s="132">
        <f t="shared" si="1"/>
        <v>0</v>
      </c>
      <c r="R22" s="132">
        <f t="shared" si="1"/>
        <v>0</v>
      </c>
      <c r="S22" s="132">
        <f t="shared" si="1"/>
        <v>0</v>
      </c>
      <c r="T22" s="132">
        <f t="shared" si="1"/>
        <v>0</v>
      </c>
      <c r="U22" s="132">
        <f t="shared" si="1"/>
        <v>0</v>
      </c>
      <c r="V22" s="132">
        <f t="shared" si="1"/>
        <v>0</v>
      </c>
      <c r="W22" s="132">
        <f t="shared" si="1"/>
        <v>0</v>
      </c>
      <c r="X22" s="132">
        <f t="shared" si="1"/>
        <v>0</v>
      </c>
      <c r="Y22" s="131">
        <f t="shared" si="1"/>
        <v>0</v>
      </c>
    </row>
    <row r="23" spans="2:25" ht="18" customHeight="1">
      <c r="B23" s="130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</row>
    <row r="24" spans="2:25" ht="18" customHeight="1">
      <c r="B24" s="130"/>
      <c r="C24" s="153" t="s">
        <v>145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</row>
    <row r="25" spans="1:25" s="140" customFormat="1" ht="18" customHeight="1">
      <c r="A25" s="146"/>
      <c r="B25" s="130"/>
      <c r="C25" s="151" t="s">
        <v>426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</row>
    <row r="26" spans="1:25" s="140" customFormat="1" ht="18" customHeight="1" thickBot="1">
      <c r="A26" s="146"/>
      <c r="B26" s="152"/>
      <c r="C26" s="151" t="s">
        <v>425</v>
      </c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</row>
    <row r="27" spans="1:25" s="140" customFormat="1" ht="18" customHeight="1">
      <c r="A27" s="146"/>
      <c r="B27" s="198" t="s">
        <v>424</v>
      </c>
      <c r="C27" s="201" t="s">
        <v>423</v>
      </c>
      <c r="D27" s="207" t="s">
        <v>422</v>
      </c>
      <c r="E27" s="208"/>
      <c r="F27" s="208"/>
      <c r="G27" s="208"/>
      <c r="H27" s="208"/>
      <c r="I27" s="208"/>
      <c r="J27" s="208"/>
      <c r="K27" s="208"/>
      <c r="L27" s="208"/>
      <c r="M27" s="208"/>
      <c r="N27" s="209"/>
      <c r="O27" s="207" t="s">
        <v>421</v>
      </c>
      <c r="P27" s="208"/>
      <c r="Q27" s="208"/>
      <c r="R27" s="208"/>
      <c r="S27" s="208"/>
      <c r="T27" s="208"/>
      <c r="U27" s="208"/>
      <c r="V27" s="208"/>
      <c r="W27" s="208"/>
      <c r="X27" s="208"/>
      <c r="Y27" s="210"/>
    </row>
    <row r="28" spans="1:25" s="140" customFormat="1" ht="18" customHeight="1">
      <c r="A28" s="146"/>
      <c r="B28" s="199"/>
      <c r="C28" s="202"/>
      <c r="D28" s="204" t="s">
        <v>483</v>
      </c>
      <c r="E28" s="205"/>
      <c r="F28" s="206"/>
      <c r="G28" s="149">
        <v>2</v>
      </c>
      <c r="H28" s="148">
        <v>3</v>
      </c>
      <c r="I28" s="148">
        <v>4</v>
      </c>
      <c r="J28" s="148">
        <v>5</v>
      </c>
      <c r="K28" s="148">
        <v>6</v>
      </c>
      <c r="L28" s="148">
        <v>7</v>
      </c>
      <c r="M28" s="148">
        <v>8</v>
      </c>
      <c r="N28" s="148">
        <v>9</v>
      </c>
      <c r="O28" s="148">
        <v>1</v>
      </c>
      <c r="P28" s="148">
        <v>2</v>
      </c>
      <c r="Q28" s="148">
        <v>3</v>
      </c>
      <c r="R28" s="148">
        <v>4</v>
      </c>
      <c r="S28" s="148">
        <v>5</v>
      </c>
      <c r="T28" s="148">
        <v>6</v>
      </c>
      <c r="U28" s="148">
        <v>7</v>
      </c>
      <c r="V28" s="148">
        <v>8</v>
      </c>
      <c r="W28" s="148">
        <v>9</v>
      </c>
      <c r="X28" s="148">
        <v>10</v>
      </c>
      <c r="Y28" s="147">
        <v>11</v>
      </c>
    </row>
    <row r="29" spans="1:28" s="140" customFormat="1" ht="42" customHeight="1">
      <c r="A29" s="146"/>
      <c r="B29" s="200"/>
      <c r="C29" s="203"/>
      <c r="D29" s="145" t="s">
        <v>420</v>
      </c>
      <c r="E29" s="144" t="s">
        <v>419</v>
      </c>
      <c r="F29" s="143" t="s">
        <v>418</v>
      </c>
      <c r="G29" s="143" t="s">
        <v>417</v>
      </c>
      <c r="H29" s="143" t="s">
        <v>416</v>
      </c>
      <c r="I29" s="143" t="s">
        <v>415</v>
      </c>
      <c r="J29" s="143" t="s">
        <v>414</v>
      </c>
      <c r="K29" s="143" t="s">
        <v>413</v>
      </c>
      <c r="L29" s="143" t="s">
        <v>412</v>
      </c>
      <c r="M29" s="143" t="s">
        <v>411</v>
      </c>
      <c r="N29" s="143" t="s">
        <v>410</v>
      </c>
      <c r="O29" s="143" t="s">
        <v>409</v>
      </c>
      <c r="P29" s="143" t="s">
        <v>408</v>
      </c>
      <c r="Q29" s="143" t="s">
        <v>407</v>
      </c>
      <c r="R29" s="143" t="s">
        <v>406</v>
      </c>
      <c r="S29" s="143" t="s">
        <v>405</v>
      </c>
      <c r="T29" s="143" t="s">
        <v>404</v>
      </c>
      <c r="U29" s="143" t="s">
        <v>403</v>
      </c>
      <c r="V29" s="143" t="s">
        <v>402</v>
      </c>
      <c r="W29" s="143" t="s">
        <v>401</v>
      </c>
      <c r="X29" s="143" t="s">
        <v>400</v>
      </c>
      <c r="Y29" s="142" t="s">
        <v>399</v>
      </c>
      <c r="AA29" s="141"/>
      <c r="AB29" s="141"/>
    </row>
    <row r="30" spans="1:25" ht="30" customHeight="1">
      <c r="A30" s="126" t="s">
        <v>37</v>
      </c>
      <c r="B30" s="136" t="s">
        <v>35</v>
      </c>
      <c r="C30" s="135">
        <v>0</v>
      </c>
      <c r="D30" s="139">
        <v>0</v>
      </c>
      <c r="E30" s="139">
        <v>0</v>
      </c>
      <c r="F30" s="139">
        <v>0</v>
      </c>
      <c r="G30" s="139">
        <v>0</v>
      </c>
      <c r="H30" s="139">
        <v>0</v>
      </c>
      <c r="I30" s="139">
        <v>0</v>
      </c>
      <c r="J30" s="139">
        <v>0</v>
      </c>
      <c r="K30" s="139">
        <v>0</v>
      </c>
      <c r="L30" s="139">
        <v>0</v>
      </c>
      <c r="M30" s="139">
        <v>0</v>
      </c>
      <c r="N30" s="139">
        <v>0</v>
      </c>
      <c r="O30" s="139">
        <v>0</v>
      </c>
      <c r="P30" s="139">
        <v>0</v>
      </c>
      <c r="Q30" s="139">
        <v>0</v>
      </c>
      <c r="R30" s="139">
        <v>0</v>
      </c>
      <c r="S30" s="139">
        <v>0</v>
      </c>
      <c r="T30" s="139">
        <v>0</v>
      </c>
      <c r="U30" s="139">
        <v>0</v>
      </c>
      <c r="V30" s="139">
        <v>0</v>
      </c>
      <c r="W30" s="139">
        <v>0</v>
      </c>
      <c r="X30" s="139">
        <v>0</v>
      </c>
      <c r="Y30" s="138">
        <v>0</v>
      </c>
    </row>
    <row r="31" spans="1:25" ht="30" customHeight="1">
      <c r="A31" s="126" t="s">
        <v>37</v>
      </c>
      <c r="B31" s="136" t="s">
        <v>39</v>
      </c>
      <c r="C31" s="135">
        <v>236805</v>
      </c>
      <c r="D31" s="89">
        <v>0</v>
      </c>
      <c r="E31" s="89">
        <v>0</v>
      </c>
      <c r="F31" s="89">
        <v>0</v>
      </c>
      <c r="G31" s="89">
        <v>0</v>
      </c>
      <c r="H31" s="89">
        <v>183673</v>
      </c>
      <c r="I31" s="89">
        <v>53132</v>
      </c>
      <c r="J31" s="89">
        <v>0</v>
      </c>
      <c r="K31" s="89">
        <v>0</v>
      </c>
      <c r="L31" s="89">
        <v>0</v>
      </c>
      <c r="M31" s="89">
        <v>0</v>
      </c>
      <c r="N31" s="89">
        <v>0</v>
      </c>
      <c r="O31" s="89">
        <v>0</v>
      </c>
      <c r="P31" s="89">
        <v>0</v>
      </c>
      <c r="Q31" s="89">
        <v>236805</v>
      </c>
      <c r="R31" s="89">
        <v>0</v>
      </c>
      <c r="S31" s="89">
        <v>0</v>
      </c>
      <c r="T31" s="89">
        <v>0</v>
      </c>
      <c r="U31" s="89">
        <v>0</v>
      </c>
      <c r="V31" s="89">
        <v>0</v>
      </c>
      <c r="W31" s="89">
        <v>0</v>
      </c>
      <c r="X31" s="89">
        <v>0</v>
      </c>
      <c r="Y31" s="137">
        <v>0</v>
      </c>
    </row>
    <row r="32" spans="1:25" ht="30" customHeight="1">
      <c r="A32" s="126" t="s">
        <v>37</v>
      </c>
      <c r="B32" s="136" t="s">
        <v>150</v>
      </c>
      <c r="C32" s="135">
        <v>0</v>
      </c>
      <c r="D32" s="86">
        <v>0</v>
      </c>
      <c r="E32" s="86">
        <v>0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6">
        <v>0</v>
      </c>
      <c r="Y32" s="134">
        <v>0</v>
      </c>
    </row>
    <row r="33" spans="1:25" ht="30" customHeight="1" thickBot="1">
      <c r="A33" s="126" t="s">
        <v>37</v>
      </c>
      <c r="B33" s="133" t="s">
        <v>398</v>
      </c>
      <c r="C33" s="132">
        <f aca="true" t="shared" si="2" ref="C33:Y33">SUM(C30:C32)</f>
        <v>236805</v>
      </c>
      <c r="D33" s="132">
        <f t="shared" si="2"/>
        <v>0</v>
      </c>
      <c r="E33" s="132">
        <f t="shared" si="2"/>
        <v>0</v>
      </c>
      <c r="F33" s="132">
        <f t="shared" si="2"/>
        <v>0</v>
      </c>
      <c r="G33" s="132">
        <f t="shared" si="2"/>
        <v>0</v>
      </c>
      <c r="H33" s="132">
        <f t="shared" si="2"/>
        <v>183673</v>
      </c>
      <c r="I33" s="132">
        <f t="shared" si="2"/>
        <v>53132</v>
      </c>
      <c r="J33" s="132">
        <f t="shared" si="2"/>
        <v>0</v>
      </c>
      <c r="K33" s="132">
        <f t="shared" si="2"/>
        <v>0</v>
      </c>
      <c r="L33" s="132">
        <f t="shared" si="2"/>
        <v>0</v>
      </c>
      <c r="M33" s="132">
        <f t="shared" si="2"/>
        <v>0</v>
      </c>
      <c r="N33" s="132">
        <f t="shared" si="2"/>
        <v>0</v>
      </c>
      <c r="O33" s="132">
        <f t="shared" si="2"/>
        <v>0</v>
      </c>
      <c r="P33" s="132">
        <f t="shared" si="2"/>
        <v>0</v>
      </c>
      <c r="Q33" s="132">
        <f t="shared" si="2"/>
        <v>236805</v>
      </c>
      <c r="R33" s="132">
        <f t="shared" si="2"/>
        <v>0</v>
      </c>
      <c r="S33" s="132">
        <f t="shared" si="2"/>
        <v>0</v>
      </c>
      <c r="T33" s="132">
        <f t="shared" si="2"/>
        <v>0</v>
      </c>
      <c r="U33" s="132">
        <f t="shared" si="2"/>
        <v>0</v>
      </c>
      <c r="V33" s="132">
        <f t="shared" si="2"/>
        <v>0</v>
      </c>
      <c r="W33" s="132">
        <f t="shared" si="2"/>
        <v>0</v>
      </c>
      <c r="X33" s="132">
        <f t="shared" si="2"/>
        <v>0</v>
      </c>
      <c r="Y33" s="131">
        <f t="shared" si="2"/>
        <v>0</v>
      </c>
    </row>
    <row r="34" spans="2:25" ht="18" customHeight="1">
      <c r="B34" s="130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</row>
    <row r="35" spans="2:25" ht="18" customHeight="1">
      <c r="B35" s="128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</row>
    <row r="36" spans="2:25" ht="18" customHeight="1">
      <c r="B36" s="128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</row>
    <row r="37" spans="2:25" ht="18" customHeight="1">
      <c r="B37" s="128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</row>
    <row r="38" spans="2:25" ht="18" customHeight="1">
      <c r="B38" s="128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</row>
    <row r="39" spans="2:25" ht="18" customHeight="1">
      <c r="B39" s="128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</row>
    <row r="40" spans="2:25" ht="18" customHeight="1">
      <c r="B40" s="128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</row>
    <row r="41" spans="2:25" ht="18" customHeight="1">
      <c r="B41" s="128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</row>
    <row r="42" spans="2:25" ht="18" customHeight="1">
      <c r="B42" s="128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</row>
    <row r="43" spans="2:25" ht="18" customHeight="1">
      <c r="B43" s="128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</row>
    <row r="44" spans="2:25" ht="18" customHeight="1">
      <c r="B44" s="128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</row>
    <row r="45" spans="2:25" ht="18" customHeight="1">
      <c r="B45" s="128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</row>
    <row r="46" spans="2:25" ht="18" customHeight="1">
      <c r="B46" s="128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</row>
    <row r="47" spans="2:25" ht="18" customHeight="1">
      <c r="B47" s="128"/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</row>
    <row r="48" spans="2:25" ht="18" customHeight="1">
      <c r="B48" s="128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</row>
    <row r="49" spans="2:25" ht="18" customHeight="1">
      <c r="B49" s="128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</row>
    <row r="50" spans="2:25" ht="18" customHeight="1">
      <c r="B50" s="128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</row>
    <row r="51" spans="2:25" ht="18" customHeight="1">
      <c r="B51" s="128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</row>
    <row r="52" spans="2:25" ht="18" customHeight="1">
      <c r="B52" s="128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</row>
    <row r="53" spans="2:25" ht="18" customHeight="1">
      <c r="B53" s="128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</row>
    <row r="54" spans="2:25" ht="18" customHeight="1">
      <c r="B54" s="128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</row>
    <row r="55" spans="2:25" ht="18" customHeight="1">
      <c r="B55" s="128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</row>
    <row r="56" spans="2:25" ht="18" customHeight="1">
      <c r="B56" s="128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</row>
    <row r="57" spans="2:25" ht="18" customHeight="1">
      <c r="B57" s="128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</row>
    <row r="58" spans="2:25" ht="18" customHeight="1">
      <c r="B58" s="128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</row>
    <row r="59" spans="2:25" ht="18" customHeight="1">
      <c r="B59" s="128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</row>
    <row r="60" spans="2:25" ht="18" customHeight="1">
      <c r="B60" s="128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</row>
    <row r="61" spans="2:25" ht="18" customHeight="1">
      <c r="B61" s="128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</row>
    <row r="62" spans="2:25" ht="18" customHeight="1">
      <c r="B62" s="128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</row>
    <row r="63" spans="2:25" ht="18" customHeight="1">
      <c r="B63" s="128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</row>
    <row r="64" spans="2:25" ht="18" customHeight="1">
      <c r="B64" s="128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</row>
    <row r="65" spans="2:25" ht="18" customHeight="1">
      <c r="B65" s="128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</row>
    <row r="66" spans="2:25" ht="18" customHeight="1">
      <c r="B66" s="128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</row>
    <row r="67" spans="2:25" ht="18" customHeight="1">
      <c r="B67" s="128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</row>
    <row r="68" spans="2:25" ht="18" customHeight="1">
      <c r="B68" s="128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</row>
    <row r="69" spans="2:25" ht="18" customHeight="1">
      <c r="B69" s="128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</row>
    <row r="70" spans="2:25" ht="18" customHeight="1">
      <c r="B70" s="128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</row>
    <row r="71" spans="2:25" ht="18" customHeight="1">
      <c r="B71" s="128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</row>
    <row r="72" spans="2:25" ht="18" customHeight="1">
      <c r="B72" s="128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</row>
    <row r="73" spans="2:25" ht="18" customHeight="1">
      <c r="B73" s="128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</row>
    <row r="74" spans="2:25" ht="18" customHeight="1">
      <c r="B74" s="128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</row>
    <row r="75" spans="2:25" ht="18" customHeight="1">
      <c r="B75" s="128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</row>
    <row r="76" spans="2:25" ht="18" customHeight="1">
      <c r="B76" s="128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</row>
    <row r="77" spans="2:25" ht="18" customHeight="1">
      <c r="B77" s="128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</row>
    <row r="78" spans="2:25" ht="18" customHeight="1">
      <c r="B78" s="128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</row>
    <row r="79" spans="2:25" ht="18" customHeight="1">
      <c r="B79" s="128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</row>
    <row r="80" spans="2:25" ht="18" customHeight="1">
      <c r="B80" s="128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</row>
    <row r="81" spans="2:25" ht="18" customHeight="1">
      <c r="B81" s="128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</row>
    <row r="82" spans="2:25" ht="18" customHeight="1">
      <c r="B82" s="128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</row>
    <row r="83" spans="2:25" ht="18" customHeight="1">
      <c r="B83" s="128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</row>
    <row r="84" spans="2:25" ht="18" customHeight="1">
      <c r="B84" s="128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</row>
    <row r="85" spans="2:25" ht="18" customHeight="1">
      <c r="B85" s="128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</row>
    <row r="86" spans="2:25" ht="18" customHeight="1">
      <c r="B86" s="128"/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</row>
    <row r="87" spans="2:25" ht="18" customHeight="1">
      <c r="B87" s="128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</row>
    <row r="88" spans="2:25" ht="18" customHeight="1">
      <c r="B88" s="128"/>
      <c r="C88" s="127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</row>
    <row r="89" spans="2:25" ht="18" customHeight="1">
      <c r="B89" s="128"/>
      <c r="C89" s="127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</row>
    <row r="90" spans="2:25" ht="18" customHeight="1">
      <c r="B90" s="128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</row>
    <row r="91" spans="2:25" ht="18" customHeight="1">
      <c r="B91" s="128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</row>
    <row r="92" spans="2:25" ht="18" customHeight="1">
      <c r="B92" s="128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</row>
    <row r="93" spans="2:25" ht="18" customHeight="1">
      <c r="B93" s="128"/>
      <c r="C93" s="127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</row>
    <row r="94" spans="2:25" ht="18" customHeight="1">
      <c r="B94" s="128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</row>
    <row r="95" spans="2:25" ht="18" customHeight="1">
      <c r="B95" s="128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</row>
    <row r="96" spans="2:25" ht="18" customHeight="1">
      <c r="B96" s="128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</row>
    <row r="97" spans="2:25" ht="18" customHeight="1">
      <c r="B97" s="128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</row>
    <row r="98" spans="2:25" ht="18" customHeight="1">
      <c r="B98" s="128"/>
      <c r="C98" s="127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</row>
    <row r="99" spans="2:25" ht="18" customHeight="1">
      <c r="B99" s="128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</row>
    <row r="100" spans="2:25" ht="18" customHeight="1">
      <c r="B100" s="128"/>
      <c r="C100" s="127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</row>
    <row r="101" spans="2:25" ht="18" customHeight="1">
      <c r="B101" s="128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</row>
    <row r="102" spans="2:25" ht="18" customHeight="1">
      <c r="B102" s="128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</row>
    <row r="103" spans="2:25" ht="18" customHeight="1">
      <c r="B103" s="128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</row>
    <row r="104" spans="2:25" ht="18" customHeight="1">
      <c r="B104" s="128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</row>
    <row r="105" spans="2:25" ht="18" customHeight="1">
      <c r="B105" s="128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</row>
    <row r="106" spans="2:25" ht="18" customHeight="1">
      <c r="B106" s="128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</row>
    <row r="107" spans="2:25" ht="18" customHeight="1">
      <c r="B107" s="128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</row>
    <row r="108" spans="2:25" ht="18" customHeight="1">
      <c r="B108" s="128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</row>
    <row r="109" spans="2:25" ht="18" customHeight="1">
      <c r="B109" s="128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</row>
    <row r="110" spans="2:25" ht="18" customHeight="1">
      <c r="B110" s="128"/>
      <c r="C110" s="127"/>
      <c r="D110" s="127"/>
      <c r="E110" s="127"/>
      <c r="F110" s="127"/>
      <c r="G110" s="127"/>
      <c r="H110" s="127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</row>
    <row r="111" spans="2:25" ht="18" customHeight="1">
      <c r="B111" s="128"/>
      <c r="C111" s="127"/>
      <c r="D111" s="127"/>
      <c r="E111" s="127"/>
      <c r="F111" s="127"/>
      <c r="G111" s="127"/>
      <c r="H111" s="127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</row>
    <row r="112" spans="2:25" ht="18" customHeight="1">
      <c r="B112" s="128"/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</row>
    <row r="113" spans="2:25" ht="18" customHeight="1">
      <c r="B113" s="128"/>
      <c r="C113" s="127"/>
      <c r="D113" s="127"/>
      <c r="E113" s="127"/>
      <c r="F113" s="127"/>
      <c r="G113" s="127"/>
      <c r="H113" s="127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</row>
    <row r="114" spans="2:25" ht="18" customHeight="1">
      <c r="B114" s="128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</row>
    <row r="115" spans="2:25" ht="18" customHeight="1">
      <c r="B115" s="128"/>
      <c r="C115" s="127"/>
      <c r="D115" s="127"/>
      <c r="E115" s="127"/>
      <c r="F115" s="127"/>
      <c r="G115" s="127"/>
      <c r="H115" s="127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</row>
    <row r="116" spans="2:25" ht="18" customHeight="1">
      <c r="B116" s="128"/>
      <c r="C116" s="127"/>
      <c r="D116" s="127"/>
      <c r="E116" s="127"/>
      <c r="F116" s="127"/>
      <c r="G116" s="127"/>
      <c r="H116" s="127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</row>
    <row r="117" spans="2:25" ht="18" customHeight="1">
      <c r="B117" s="128"/>
      <c r="C117" s="127"/>
      <c r="D117" s="127"/>
      <c r="E117" s="127"/>
      <c r="F117" s="127"/>
      <c r="G117" s="127"/>
      <c r="H117" s="127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</row>
    <row r="118" spans="2:25" ht="18" customHeight="1">
      <c r="B118" s="128"/>
      <c r="C118" s="127"/>
      <c r="D118" s="127"/>
      <c r="E118" s="127"/>
      <c r="F118" s="127"/>
      <c r="G118" s="127"/>
      <c r="H118" s="127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</row>
    <row r="119" spans="2:25" ht="18" customHeight="1">
      <c r="B119" s="128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</row>
    <row r="120" spans="2:25" ht="18" customHeight="1">
      <c r="B120" s="128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</row>
    <row r="121" spans="2:25" ht="18" customHeight="1">
      <c r="B121" s="128"/>
      <c r="C121" s="127"/>
      <c r="D121" s="127"/>
      <c r="E121" s="127"/>
      <c r="F121" s="127"/>
      <c r="G121" s="127"/>
      <c r="H121" s="127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</row>
    <row r="122" spans="2:25" ht="18" customHeight="1">
      <c r="B122" s="128"/>
      <c r="C122" s="127"/>
      <c r="D122" s="127"/>
      <c r="E122" s="127"/>
      <c r="F122" s="127"/>
      <c r="G122" s="127"/>
      <c r="H122" s="127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</row>
    <row r="123" spans="2:25" ht="18" customHeight="1">
      <c r="B123" s="128"/>
      <c r="C123" s="127"/>
      <c r="D123" s="127"/>
      <c r="E123" s="127"/>
      <c r="F123" s="127"/>
      <c r="G123" s="127"/>
      <c r="H123" s="127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</row>
    <row r="124" spans="2:25" ht="18" customHeight="1">
      <c r="B124" s="128"/>
      <c r="C124" s="127"/>
      <c r="D124" s="127"/>
      <c r="E124" s="127"/>
      <c r="F124" s="127"/>
      <c r="G124" s="127"/>
      <c r="H124" s="127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</row>
    <row r="125" spans="2:25" ht="18" customHeight="1">
      <c r="B125" s="128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</row>
    <row r="126" spans="2:25" ht="18" customHeight="1">
      <c r="B126" s="128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</row>
    <row r="127" spans="2:25" ht="18" customHeight="1">
      <c r="B127" s="128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</row>
    <row r="128" spans="2:25" ht="18" customHeight="1">
      <c r="B128" s="128"/>
      <c r="C128" s="127"/>
      <c r="D128" s="127"/>
      <c r="E128" s="127"/>
      <c r="F128" s="127"/>
      <c r="G128" s="127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</row>
    <row r="129" spans="2:25" ht="18" customHeight="1">
      <c r="B129" s="128"/>
      <c r="C129" s="127"/>
      <c r="D129" s="127"/>
      <c r="E129" s="127"/>
      <c r="F129" s="127"/>
      <c r="G129" s="127"/>
      <c r="H129" s="127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</row>
    <row r="130" spans="2:25" ht="18" customHeight="1">
      <c r="B130" s="128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</row>
    <row r="131" spans="2:25" ht="18" customHeight="1">
      <c r="B131" s="128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</row>
    <row r="132" spans="2:25" ht="18" customHeight="1">
      <c r="B132" s="128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</row>
    <row r="133" spans="2:25" ht="18" customHeight="1">
      <c r="B133" s="128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</row>
    <row r="134" spans="2:25" ht="18" customHeight="1">
      <c r="B134" s="128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</row>
    <row r="135" spans="2:25" ht="18" customHeight="1">
      <c r="B135" s="128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</row>
    <row r="136" spans="2:25" ht="18" customHeight="1">
      <c r="B136" s="128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</row>
    <row r="137" spans="2:25" ht="18" customHeight="1">
      <c r="B137" s="128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</row>
    <row r="138" spans="2:25" ht="18" customHeight="1">
      <c r="B138" s="128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</row>
    <row r="139" spans="2:25" ht="18" customHeight="1">
      <c r="B139" s="128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</row>
    <row r="140" spans="2:25" ht="18" customHeight="1">
      <c r="B140" s="128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</row>
    <row r="141" spans="2:25" ht="18" customHeight="1">
      <c r="B141" s="128"/>
      <c r="C141" s="127"/>
      <c r="D141" s="127"/>
      <c r="E141" s="127"/>
      <c r="F141" s="127"/>
      <c r="G141" s="127"/>
      <c r="H141" s="127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</row>
    <row r="142" spans="2:25" ht="18" customHeight="1">
      <c r="B142" s="128"/>
      <c r="C142" s="127"/>
      <c r="D142" s="127"/>
      <c r="E142" s="127"/>
      <c r="F142" s="127"/>
      <c r="G142" s="127"/>
      <c r="H142" s="127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</row>
    <row r="143" spans="2:25" ht="18" customHeight="1">
      <c r="B143" s="128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</row>
    <row r="144" spans="2:25" ht="18" customHeight="1">
      <c r="B144" s="128"/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</row>
    <row r="145" spans="2:25" ht="18" customHeight="1">
      <c r="B145" s="128"/>
      <c r="C145" s="127"/>
      <c r="D145" s="127"/>
      <c r="E145" s="127"/>
      <c r="F145" s="127"/>
      <c r="G145" s="127"/>
      <c r="H145" s="127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</row>
    <row r="146" spans="2:25" ht="18" customHeight="1">
      <c r="B146" s="128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</row>
    <row r="147" spans="2:25" ht="18" customHeight="1">
      <c r="B147" s="128"/>
      <c r="C147" s="127"/>
      <c r="D147" s="127"/>
      <c r="E147" s="127"/>
      <c r="F147" s="127"/>
      <c r="G147" s="127"/>
      <c r="H147" s="127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</row>
    <row r="148" spans="2:25" ht="18" customHeight="1">
      <c r="B148" s="128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</row>
    <row r="149" spans="2:25" ht="18" customHeight="1">
      <c r="B149" s="128"/>
      <c r="C149" s="127"/>
      <c r="D149" s="127"/>
      <c r="E149" s="127"/>
      <c r="F149" s="127"/>
      <c r="G149" s="127"/>
      <c r="H149" s="127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</row>
    <row r="150" spans="2:25" ht="18" customHeight="1">
      <c r="B150" s="128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</row>
    <row r="151" spans="2:25" ht="18" customHeight="1">
      <c r="B151" s="128"/>
      <c r="C151" s="127"/>
      <c r="D151" s="127"/>
      <c r="E151" s="127"/>
      <c r="F151" s="127"/>
      <c r="G151" s="127"/>
      <c r="H151" s="127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</row>
    <row r="152" spans="2:25" ht="18" customHeight="1">
      <c r="B152" s="128"/>
      <c r="C152" s="127"/>
      <c r="D152" s="127"/>
      <c r="E152" s="127"/>
      <c r="F152" s="127"/>
      <c r="G152" s="127"/>
      <c r="H152" s="127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</row>
    <row r="153" spans="2:25" ht="18" customHeight="1">
      <c r="B153" s="128"/>
      <c r="C153" s="127"/>
      <c r="D153" s="127"/>
      <c r="E153" s="127"/>
      <c r="F153" s="127"/>
      <c r="G153" s="127"/>
      <c r="H153" s="127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</row>
    <row r="154" spans="2:25" ht="18" customHeight="1">
      <c r="B154" s="128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</row>
    <row r="155" spans="2:25" ht="18" customHeight="1">
      <c r="B155" s="128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</row>
    <row r="156" spans="2:25" ht="18" customHeight="1">
      <c r="B156" s="128"/>
      <c r="C156" s="127"/>
      <c r="D156" s="127"/>
      <c r="E156" s="127"/>
      <c r="F156" s="127"/>
      <c r="G156" s="127"/>
      <c r="H156" s="127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</row>
    <row r="157" spans="2:25" ht="18" customHeight="1">
      <c r="B157" s="128"/>
      <c r="C157" s="127"/>
      <c r="D157" s="127"/>
      <c r="E157" s="127"/>
      <c r="F157" s="127"/>
      <c r="G157" s="127"/>
      <c r="H157" s="127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</row>
    <row r="158" spans="2:25" ht="18" customHeight="1">
      <c r="B158" s="128"/>
      <c r="C158" s="127"/>
      <c r="D158" s="127"/>
      <c r="E158" s="127"/>
      <c r="F158" s="127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</row>
    <row r="159" spans="2:25" ht="18" customHeight="1">
      <c r="B159" s="128"/>
      <c r="C159" s="127"/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</row>
    <row r="160" spans="2:25" ht="18" customHeight="1">
      <c r="B160" s="128"/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</row>
    <row r="161" spans="2:25" ht="18" customHeight="1">
      <c r="B161" s="128"/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</row>
    <row r="162" spans="2:25" ht="18" customHeight="1">
      <c r="B162" s="128"/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</row>
    <row r="163" spans="2:25" ht="18" customHeight="1">
      <c r="B163" s="128"/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</row>
    <row r="164" spans="2:25" ht="18" customHeight="1">
      <c r="B164" s="128"/>
      <c r="C164" s="127"/>
      <c r="D164" s="127"/>
      <c r="E164" s="127"/>
      <c r="F164" s="127"/>
      <c r="G164" s="127"/>
      <c r="H164" s="127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</row>
    <row r="165" spans="2:25" ht="18" customHeight="1">
      <c r="B165" s="128"/>
      <c r="C165" s="127"/>
      <c r="D165" s="127"/>
      <c r="E165" s="127"/>
      <c r="F165" s="127"/>
      <c r="G165" s="127"/>
      <c r="H165" s="127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</row>
    <row r="166" spans="2:25" ht="18" customHeight="1">
      <c r="B166" s="128"/>
      <c r="C166" s="127"/>
      <c r="D166" s="127"/>
      <c r="E166" s="127"/>
      <c r="F166" s="127"/>
      <c r="G166" s="127"/>
      <c r="H166" s="127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</row>
    <row r="167" spans="2:25" ht="18" customHeight="1">
      <c r="B167" s="128"/>
      <c r="C167" s="127"/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</row>
    <row r="168" spans="2:25" ht="18" customHeight="1">
      <c r="B168" s="128"/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</row>
    <row r="169" spans="2:25" ht="18" customHeight="1">
      <c r="B169" s="128"/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</row>
    <row r="170" spans="2:25" ht="18" customHeight="1">
      <c r="B170" s="128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</row>
    <row r="171" spans="2:25" ht="18" customHeight="1">
      <c r="B171" s="128"/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</row>
    <row r="172" spans="2:25" ht="18" customHeight="1">
      <c r="B172" s="128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</row>
    <row r="173" spans="2:25" ht="18" customHeight="1">
      <c r="B173" s="128"/>
      <c r="C173" s="127"/>
      <c r="D173" s="127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</row>
    <row r="174" spans="2:25" ht="18" customHeight="1">
      <c r="B174" s="128"/>
      <c r="C174" s="127"/>
      <c r="D174" s="127"/>
      <c r="E174" s="127"/>
      <c r="F174" s="127"/>
      <c r="G174" s="127"/>
      <c r="H174" s="127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</row>
    <row r="175" spans="2:25" ht="18" customHeight="1">
      <c r="B175" s="128"/>
      <c r="C175" s="127"/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</row>
    <row r="176" spans="2:25" ht="18" customHeight="1">
      <c r="B176" s="128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</row>
    <row r="177" spans="2:25" ht="18" customHeight="1">
      <c r="B177" s="128"/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</row>
    <row r="178" spans="2:25" ht="18" customHeight="1">
      <c r="B178" s="128"/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</row>
    <row r="179" spans="2:25" ht="18" customHeight="1">
      <c r="B179" s="128"/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</row>
    <row r="180" spans="2:25" ht="18" customHeight="1">
      <c r="B180" s="128"/>
      <c r="C180" s="127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</row>
    <row r="181" spans="2:25" ht="18" customHeight="1">
      <c r="B181" s="128"/>
      <c r="C181" s="127"/>
      <c r="D181" s="127"/>
      <c r="E181" s="127"/>
      <c r="F181" s="127"/>
      <c r="G181" s="127"/>
      <c r="H181" s="127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</row>
    <row r="182" spans="2:25" ht="18" customHeight="1">
      <c r="B182" s="128"/>
      <c r="C182" s="127"/>
      <c r="D182" s="127"/>
      <c r="E182" s="127"/>
      <c r="F182" s="127"/>
      <c r="G182" s="127"/>
      <c r="H182" s="127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</row>
    <row r="183" spans="2:25" ht="18" customHeight="1">
      <c r="B183" s="128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</row>
    <row r="184" spans="2:25" ht="18" customHeight="1">
      <c r="B184" s="128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</row>
    <row r="185" spans="2:25" ht="18" customHeight="1">
      <c r="B185" s="128"/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</row>
    <row r="186" spans="2:25" ht="18" customHeight="1">
      <c r="B186" s="128"/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</row>
    <row r="187" spans="2:25" ht="18" customHeight="1">
      <c r="B187" s="128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</row>
    <row r="188" spans="2:25" ht="18" customHeight="1">
      <c r="B188" s="128"/>
      <c r="C188" s="127"/>
      <c r="D188" s="127"/>
      <c r="E188" s="127"/>
      <c r="F188" s="127"/>
      <c r="G188" s="127"/>
      <c r="H188" s="127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</row>
    <row r="189" spans="2:25" ht="18" customHeight="1">
      <c r="B189" s="128"/>
      <c r="C189" s="127"/>
      <c r="D189" s="127"/>
      <c r="E189" s="127"/>
      <c r="F189" s="127"/>
      <c r="G189" s="127"/>
      <c r="H189" s="127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</row>
    <row r="190" spans="2:25" ht="18" customHeight="1">
      <c r="B190" s="128"/>
      <c r="C190" s="127"/>
      <c r="D190" s="127"/>
      <c r="E190" s="127"/>
      <c r="F190" s="127"/>
      <c r="G190" s="127"/>
      <c r="H190" s="127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</row>
    <row r="191" spans="2:25" ht="18" customHeight="1">
      <c r="B191" s="128"/>
      <c r="C191" s="127"/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</row>
    <row r="192" spans="2:25" ht="18" customHeight="1">
      <c r="B192" s="128"/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</row>
    <row r="193" spans="2:25" ht="18" customHeight="1">
      <c r="B193" s="128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</row>
    <row r="194" spans="2:25" ht="18" customHeight="1">
      <c r="B194" s="128"/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</row>
    <row r="195" spans="2:25" ht="18" customHeight="1">
      <c r="B195" s="128"/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</row>
    <row r="196" spans="2:25" ht="18" customHeight="1">
      <c r="B196" s="128"/>
      <c r="C196" s="127"/>
      <c r="D196" s="127"/>
      <c r="E196" s="127"/>
      <c r="F196" s="127"/>
      <c r="G196" s="127"/>
      <c r="H196" s="127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</row>
    <row r="197" spans="2:25" ht="18" customHeight="1">
      <c r="B197" s="128"/>
      <c r="C197" s="127"/>
      <c r="D197" s="127"/>
      <c r="E197" s="127"/>
      <c r="F197" s="127"/>
      <c r="G197" s="127"/>
      <c r="H197" s="127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</row>
    <row r="198" spans="2:25" ht="18" customHeight="1">
      <c r="B198" s="128"/>
      <c r="C198" s="127"/>
      <c r="D198" s="127"/>
      <c r="E198" s="127"/>
      <c r="F198" s="127"/>
      <c r="G198" s="127"/>
      <c r="H198" s="127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</row>
    <row r="199" spans="2:25" ht="18" customHeight="1">
      <c r="B199" s="128"/>
      <c r="C199" s="127"/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</row>
    <row r="200" spans="2:25" ht="18" customHeight="1">
      <c r="B200" s="128"/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</row>
    <row r="201" spans="2:25" ht="18" customHeight="1">
      <c r="B201" s="128"/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</row>
    <row r="202" spans="2:25" ht="18" customHeight="1">
      <c r="B202" s="128"/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</row>
    <row r="203" spans="2:25" ht="18" customHeight="1">
      <c r="B203" s="128"/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</row>
    <row r="204" spans="2:25" ht="18" customHeight="1">
      <c r="B204" s="128"/>
      <c r="C204" s="127"/>
      <c r="D204" s="127"/>
      <c r="E204" s="127"/>
      <c r="F204" s="127"/>
      <c r="G204" s="127"/>
      <c r="H204" s="127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</row>
    <row r="205" spans="2:25" ht="18" customHeight="1">
      <c r="B205" s="128"/>
      <c r="C205" s="127"/>
      <c r="D205" s="127"/>
      <c r="E205" s="127"/>
      <c r="F205" s="127"/>
      <c r="G205" s="127"/>
      <c r="H205" s="127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</row>
    <row r="206" spans="2:25" ht="18" customHeight="1">
      <c r="B206" s="128"/>
      <c r="C206" s="127"/>
      <c r="D206" s="127"/>
      <c r="E206" s="127"/>
      <c r="F206" s="127"/>
      <c r="G206" s="127"/>
      <c r="H206" s="127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</row>
    <row r="207" spans="2:25" ht="18" customHeight="1">
      <c r="B207" s="128"/>
      <c r="C207" s="127"/>
      <c r="D207" s="127"/>
      <c r="E207" s="127"/>
      <c r="F207" s="127"/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</row>
    <row r="208" spans="2:25" ht="18" customHeight="1">
      <c r="B208" s="128"/>
      <c r="C208" s="127"/>
      <c r="D208" s="127"/>
      <c r="E208" s="127"/>
      <c r="F208" s="127"/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</row>
    <row r="209" spans="2:25" ht="18" customHeight="1">
      <c r="B209" s="128"/>
      <c r="C209" s="127"/>
      <c r="D209" s="127"/>
      <c r="E209" s="127"/>
      <c r="F209" s="127"/>
      <c r="G209" s="127"/>
      <c r="H209" s="127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</row>
    <row r="210" spans="2:25" ht="18" customHeight="1">
      <c r="B210" s="128"/>
      <c r="C210" s="127"/>
      <c r="D210" s="127"/>
      <c r="E210" s="127"/>
      <c r="F210" s="127"/>
      <c r="G210" s="127"/>
      <c r="H210" s="127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</row>
    <row r="211" spans="2:25" ht="18" customHeight="1">
      <c r="B211" s="128"/>
      <c r="C211" s="127"/>
      <c r="D211" s="127"/>
      <c r="E211" s="127"/>
      <c r="F211" s="127"/>
      <c r="G211" s="127"/>
      <c r="H211" s="127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</row>
    <row r="212" spans="2:25" ht="18" customHeight="1">
      <c r="B212" s="128"/>
      <c r="C212" s="127"/>
      <c r="D212" s="127"/>
      <c r="E212" s="127"/>
      <c r="F212" s="127"/>
      <c r="G212" s="127"/>
      <c r="H212" s="127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</row>
    <row r="213" spans="2:25" ht="18" customHeight="1">
      <c r="B213" s="128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</row>
    <row r="214" spans="2:25" ht="18" customHeight="1">
      <c r="B214" s="128"/>
      <c r="C214" s="127"/>
      <c r="D214" s="127"/>
      <c r="E214" s="127"/>
      <c r="F214" s="127"/>
      <c r="G214" s="127"/>
      <c r="H214" s="127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</row>
    <row r="215" spans="2:25" ht="18" customHeight="1">
      <c r="B215" s="128"/>
      <c r="C215" s="127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</row>
    <row r="216" spans="2:25" ht="18" customHeight="1">
      <c r="B216" s="128"/>
      <c r="C216" s="127"/>
      <c r="D216" s="127"/>
      <c r="E216" s="127"/>
      <c r="F216" s="127"/>
      <c r="G216" s="127"/>
      <c r="H216" s="127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</row>
    <row r="217" spans="2:25" ht="18" customHeight="1">
      <c r="B217" s="128"/>
      <c r="C217" s="127"/>
      <c r="D217" s="127"/>
      <c r="E217" s="127"/>
      <c r="F217" s="127"/>
      <c r="G217" s="127"/>
      <c r="H217" s="127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</row>
    <row r="218" spans="2:25" ht="18" customHeight="1">
      <c r="B218" s="128"/>
      <c r="C218" s="127"/>
      <c r="D218" s="127"/>
      <c r="E218" s="127"/>
      <c r="F218" s="127"/>
      <c r="G218" s="127"/>
      <c r="H218" s="127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</row>
    <row r="219" spans="2:25" ht="18" customHeight="1">
      <c r="B219" s="128"/>
      <c r="C219" s="127"/>
      <c r="D219" s="127"/>
      <c r="E219" s="127"/>
      <c r="F219" s="127"/>
      <c r="G219" s="127"/>
      <c r="H219" s="127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</row>
    <row r="220" spans="2:25" ht="18" customHeight="1">
      <c r="B220" s="128"/>
      <c r="C220" s="127"/>
      <c r="D220" s="127"/>
      <c r="E220" s="127"/>
      <c r="F220" s="127"/>
      <c r="G220" s="127"/>
      <c r="H220" s="127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</row>
    <row r="221" spans="2:25" ht="18" customHeight="1">
      <c r="B221" s="128"/>
      <c r="C221" s="127"/>
      <c r="D221" s="127"/>
      <c r="E221" s="127"/>
      <c r="F221" s="127"/>
      <c r="G221" s="127"/>
      <c r="H221" s="127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</row>
    <row r="222" spans="2:25" ht="18" customHeight="1">
      <c r="B222" s="128"/>
      <c r="C222" s="127"/>
      <c r="D222" s="127"/>
      <c r="E222" s="127"/>
      <c r="F222" s="127"/>
      <c r="G222" s="127"/>
      <c r="H222" s="127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</row>
    <row r="223" spans="2:25" ht="18" customHeight="1">
      <c r="B223" s="128"/>
      <c r="C223" s="127"/>
      <c r="D223" s="127"/>
      <c r="E223" s="127"/>
      <c r="F223" s="127"/>
      <c r="G223" s="127"/>
      <c r="H223" s="127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</row>
    <row r="224" spans="2:25" ht="18" customHeight="1">
      <c r="B224" s="128"/>
      <c r="C224" s="127"/>
      <c r="D224" s="127"/>
      <c r="E224" s="127"/>
      <c r="F224" s="127"/>
      <c r="G224" s="127"/>
      <c r="H224" s="127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</row>
    <row r="225" spans="2:25" ht="18" customHeight="1">
      <c r="B225" s="128"/>
      <c r="C225" s="127"/>
      <c r="D225" s="127"/>
      <c r="E225" s="127"/>
      <c r="F225" s="127"/>
      <c r="G225" s="127"/>
      <c r="H225" s="127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</row>
    <row r="226" spans="2:25" ht="18" customHeight="1">
      <c r="B226" s="128"/>
      <c r="C226" s="127"/>
      <c r="D226" s="127"/>
      <c r="E226" s="127"/>
      <c r="F226" s="127"/>
      <c r="G226" s="127"/>
      <c r="H226" s="127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</row>
    <row r="227" spans="2:25" ht="18" customHeight="1">
      <c r="B227" s="128"/>
      <c r="C227" s="127"/>
      <c r="D227" s="127"/>
      <c r="E227" s="127"/>
      <c r="F227" s="127"/>
      <c r="G227" s="127"/>
      <c r="H227" s="127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</row>
    <row r="228" spans="2:25" ht="18" customHeight="1">
      <c r="B228" s="128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</row>
    <row r="229" spans="2:25" ht="18" customHeight="1">
      <c r="B229" s="128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</row>
    <row r="230" spans="2:25" ht="18" customHeight="1">
      <c r="B230" s="128"/>
      <c r="C230" s="127"/>
      <c r="D230" s="127"/>
      <c r="E230" s="127"/>
      <c r="F230" s="127"/>
      <c r="G230" s="127"/>
      <c r="H230" s="127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</row>
    <row r="231" spans="2:25" ht="18" customHeight="1">
      <c r="B231" s="128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</row>
    <row r="232" spans="2:25" ht="18" customHeight="1">
      <c r="B232" s="128"/>
      <c r="C232" s="127"/>
      <c r="D232" s="127"/>
      <c r="E232" s="127"/>
      <c r="F232" s="127"/>
      <c r="G232" s="127"/>
      <c r="H232" s="127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</row>
    <row r="233" spans="2:25" ht="18" customHeight="1">
      <c r="B233" s="128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</row>
    <row r="234" spans="2:25" ht="18" customHeight="1">
      <c r="B234" s="128"/>
      <c r="C234" s="127"/>
      <c r="D234" s="127"/>
      <c r="E234" s="127"/>
      <c r="F234" s="127"/>
      <c r="G234" s="127"/>
      <c r="H234" s="127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</row>
    <row r="235" spans="2:25" ht="18" customHeight="1">
      <c r="B235" s="128"/>
      <c r="C235" s="127"/>
      <c r="D235" s="127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</row>
    <row r="236" spans="2:25" ht="18" customHeight="1">
      <c r="B236" s="128"/>
      <c r="C236" s="127"/>
      <c r="D236" s="127"/>
      <c r="E236" s="127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</row>
    <row r="237" spans="2:25" ht="18" customHeight="1">
      <c r="B237" s="128"/>
      <c r="C237" s="127"/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</row>
    <row r="238" spans="2:25" ht="18" customHeight="1">
      <c r="B238" s="128"/>
      <c r="C238" s="127"/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</row>
    <row r="239" spans="2:25" ht="18" customHeight="1">
      <c r="B239" s="128"/>
      <c r="C239" s="127"/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</row>
    <row r="240" spans="2:25" ht="18" customHeight="1">
      <c r="B240" s="128"/>
      <c r="C240" s="127"/>
      <c r="D240" s="127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</row>
    <row r="241" spans="2:25" ht="18" customHeight="1">
      <c r="B241" s="128"/>
      <c r="C241" s="127"/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</row>
    <row r="242" spans="2:25" ht="18" customHeight="1">
      <c r="B242" s="128"/>
      <c r="C242" s="127"/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</row>
    <row r="243" spans="2:25" ht="18" customHeight="1">
      <c r="B243" s="128"/>
      <c r="C243" s="127"/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</row>
    <row r="244" spans="2:25" ht="18" customHeight="1">
      <c r="B244" s="128"/>
      <c r="C244" s="127"/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</row>
    <row r="245" spans="2:25" ht="18" customHeight="1">
      <c r="B245" s="128"/>
      <c r="C245" s="127"/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</row>
    <row r="246" spans="2:25" ht="18" customHeight="1">
      <c r="B246" s="128"/>
      <c r="C246" s="127"/>
      <c r="D246" s="127"/>
      <c r="E246" s="127"/>
      <c r="F246" s="127"/>
      <c r="G246" s="127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</row>
    <row r="247" spans="2:25" ht="18" customHeight="1">
      <c r="B247" s="128"/>
      <c r="C247" s="127"/>
      <c r="D247" s="127"/>
      <c r="E247" s="127"/>
      <c r="F247" s="127"/>
      <c r="G247" s="127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</row>
    <row r="248" spans="2:25" ht="18" customHeight="1">
      <c r="B248" s="128"/>
      <c r="C248" s="127"/>
      <c r="D248" s="127"/>
      <c r="E248" s="127"/>
      <c r="F248" s="127"/>
      <c r="G248" s="127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</row>
    <row r="249" spans="2:25" ht="18" customHeight="1">
      <c r="B249" s="128"/>
      <c r="C249" s="127"/>
      <c r="D249" s="127"/>
      <c r="E249" s="127"/>
      <c r="F249" s="127"/>
      <c r="G249" s="127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</row>
    <row r="250" spans="2:25" ht="18" customHeight="1">
      <c r="B250" s="128"/>
      <c r="C250" s="127"/>
      <c r="D250" s="127"/>
      <c r="E250" s="127"/>
      <c r="F250" s="127"/>
      <c r="G250" s="127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</row>
    <row r="251" spans="2:25" ht="18" customHeight="1">
      <c r="B251" s="128"/>
      <c r="C251" s="127"/>
      <c r="D251" s="127"/>
      <c r="E251" s="127"/>
      <c r="F251" s="127"/>
      <c r="G251" s="127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</row>
    <row r="252" spans="2:25" ht="18" customHeight="1">
      <c r="B252" s="128"/>
      <c r="C252" s="127"/>
      <c r="D252" s="127"/>
      <c r="E252" s="127"/>
      <c r="F252" s="127"/>
      <c r="G252" s="127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</row>
    <row r="253" spans="2:25" ht="18" customHeight="1">
      <c r="B253" s="128"/>
      <c r="C253" s="127"/>
      <c r="D253" s="127"/>
      <c r="E253" s="127"/>
      <c r="F253" s="127"/>
      <c r="G253" s="127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</row>
    <row r="254" spans="2:25" ht="18" customHeight="1">
      <c r="B254" s="128"/>
      <c r="C254" s="127"/>
      <c r="D254" s="127"/>
      <c r="E254" s="127"/>
      <c r="F254" s="127"/>
      <c r="G254" s="127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</row>
    <row r="255" spans="2:25" ht="18" customHeight="1">
      <c r="B255" s="128"/>
      <c r="C255" s="127"/>
      <c r="D255" s="127"/>
      <c r="E255" s="127"/>
      <c r="F255" s="127"/>
      <c r="G255" s="127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</row>
    <row r="256" spans="2:25" ht="18" customHeight="1">
      <c r="B256" s="128"/>
      <c r="C256" s="127"/>
      <c r="D256" s="127"/>
      <c r="E256" s="127"/>
      <c r="F256" s="127"/>
      <c r="G256" s="127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</row>
    <row r="257" spans="2:25" ht="18" customHeight="1">
      <c r="B257" s="128"/>
      <c r="C257" s="127"/>
      <c r="D257" s="127"/>
      <c r="E257" s="127"/>
      <c r="F257" s="127"/>
      <c r="G257" s="127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</row>
    <row r="258" spans="2:25" ht="18" customHeight="1">
      <c r="B258" s="128"/>
      <c r="C258" s="127"/>
      <c r="D258" s="127"/>
      <c r="E258" s="127"/>
      <c r="F258" s="127"/>
      <c r="G258" s="127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</row>
    <row r="259" spans="2:25" ht="18" customHeight="1">
      <c r="B259" s="128"/>
      <c r="C259" s="127"/>
      <c r="D259" s="127"/>
      <c r="E259" s="127"/>
      <c r="F259" s="127"/>
      <c r="G259" s="127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</row>
    <row r="260" spans="2:25" ht="18" customHeight="1">
      <c r="B260" s="128"/>
      <c r="C260" s="127"/>
      <c r="D260" s="127"/>
      <c r="E260" s="127"/>
      <c r="F260" s="127"/>
      <c r="G260" s="127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</row>
    <row r="261" spans="2:25" ht="18" customHeight="1">
      <c r="B261" s="128"/>
      <c r="C261" s="127"/>
      <c r="D261" s="127"/>
      <c r="E261" s="127"/>
      <c r="F261" s="127"/>
      <c r="G261" s="127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</row>
    <row r="262" spans="2:25" ht="18" customHeight="1">
      <c r="B262" s="128"/>
      <c r="C262" s="127"/>
      <c r="D262" s="127"/>
      <c r="E262" s="127"/>
      <c r="F262" s="127"/>
      <c r="G262" s="127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</row>
    <row r="263" spans="2:25" ht="18" customHeight="1">
      <c r="B263" s="128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</row>
    <row r="264" spans="2:25" ht="18" customHeight="1">
      <c r="B264" s="128"/>
      <c r="C264" s="127"/>
      <c r="D264" s="127"/>
      <c r="E264" s="127"/>
      <c r="F264" s="127"/>
      <c r="G264" s="127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</row>
    <row r="265" spans="2:25" ht="18" customHeight="1">
      <c r="B265" s="128"/>
      <c r="C265" s="127"/>
      <c r="D265" s="127"/>
      <c r="E265" s="127"/>
      <c r="F265" s="127"/>
      <c r="G265" s="127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</row>
    <row r="266" spans="2:25" ht="18" customHeight="1">
      <c r="B266" s="128"/>
      <c r="C266" s="127"/>
      <c r="D266" s="127"/>
      <c r="E266" s="127"/>
      <c r="F266" s="127"/>
      <c r="G266" s="127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</row>
    <row r="267" spans="2:25" ht="18" customHeight="1">
      <c r="B267" s="128"/>
      <c r="C267" s="127"/>
      <c r="D267" s="127"/>
      <c r="E267" s="127"/>
      <c r="F267" s="127"/>
      <c r="G267" s="127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</row>
    <row r="268" spans="2:25" ht="18" customHeight="1">
      <c r="B268" s="128"/>
      <c r="C268" s="127"/>
      <c r="D268" s="127"/>
      <c r="E268" s="127"/>
      <c r="F268" s="127"/>
      <c r="G268" s="127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</row>
    <row r="269" spans="2:25" ht="18" customHeight="1">
      <c r="B269" s="128"/>
      <c r="C269" s="127"/>
      <c r="D269" s="127"/>
      <c r="E269" s="127"/>
      <c r="F269" s="127"/>
      <c r="G269" s="127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</row>
    <row r="270" spans="2:25" ht="18" customHeight="1">
      <c r="B270" s="128"/>
      <c r="C270" s="127"/>
      <c r="D270" s="127"/>
      <c r="E270" s="127"/>
      <c r="F270" s="127"/>
      <c r="G270" s="127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</row>
    <row r="271" spans="2:25" ht="18" customHeight="1">
      <c r="B271" s="128"/>
      <c r="C271" s="127"/>
      <c r="D271" s="127"/>
      <c r="E271" s="127"/>
      <c r="F271" s="127"/>
      <c r="G271" s="127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</row>
    <row r="272" spans="2:25" ht="18" customHeight="1">
      <c r="B272" s="128"/>
      <c r="C272" s="127"/>
      <c r="D272" s="127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</row>
    <row r="273" spans="2:25" ht="18" customHeight="1">
      <c r="B273" s="128"/>
      <c r="C273" s="127"/>
      <c r="D273" s="127"/>
      <c r="E273" s="127"/>
      <c r="F273" s="127"/>
      <c r="G273" s="127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</row>
    <row r="274" spans="2:25" ht="18" customHeight="1">
      <c r="B274" s="128"/>
      <c r="C274" s="127"/>
      <c r="D274" s="127"/>
      <c r="E274" s="127"/>
      <c r="F274" s="127"/>
      <c r="G274" s="127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</row>
    <row r="275" spans="2:25" ht="18" customHeight="1">
      <c r="B275" s="128"/>
      <c r="C275" s="127"/>
      <c r="D275" s="127"/>
      <c r="E275" s="127"/>
      <c r="F275" s="127"/>
      <c r="G275" s="127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</row>
    <row r="276" spans="2:25" ht="18" customHeight="1">
      <c r="B276" s="128"/>
      <c r="C276" s="127"/>
      <c r="D276" s="127"/>
      <c r="E276" s="127"/>
      <c r="F276" s="127"/>
      <c r="G276" s="127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</row>
    <row r="277" spans="2:25" ht="18" customHeight="1">
      <c r="B277" s="128"/>
      <c r="C277" s="127"/>
      <c r="D277" s="127"/>
      <c r="E277" s="127"/>
      <c r="F277" s="127"/>
      <c r="G277" s="127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</row>
    <row r="278" spans="2:25" ht="18" customHeight="1">
      <c r="B278" s="128"/>
      <c r="C278" s="127"/>
      <c r="D278" s="127"/>
      <c r="E278" s="127"/>
      <c r="F278" s="127"/>
      <c r="G278" s="127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</row>
    <row r="279" spans="2:25" ht="18" customHeight="1">
      <c r="B279" s="128"/>
      <c r="C279" s="127"/>
      <c r="D279" s="127"/>
      <c r="E279" s="127"/>
      <c r="F279" s="127"/>
      <c r="G279" s="127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</row>
    <row r="280" spans="2:25" ht="18" customHeight="1">
      <c r="B280" s="128"/>
      <c r="C280" s="127"/>
      <c r="D280" s="127"/>
      <c r="E280" s="127"/>
      <c r="F280" s="127"/>
      <c r="G280" s="127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</row>
    <row r="281" spans="2:25" ht="18" customHeight="1">
      <c r="B281" s="128"/>
      <c r="C281" s="127"/>
      <c r="D281" s="127"/>
      <c r="E281" s="127"/>
      <c r="F281" s="127"/>
      <c r="G281" s="127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</row>
    <row r="282" spans="2:25" ht="18" customHeight="1">
      <c r="B282" s="128"/>
      <c r="C282" s="127"/>
      <c r="D282" s="127"/>
      <c r="E282" s="127"/>
      <c r="F282" s="127"/>
      <c r="G282" s="127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</row>
    <row r="283" spans="2:25" ht="18" customHeight="1">
      <c r="B283" s="128"/>
      <c r="C283" s="127"/>
      <c r="D283" s="127"/>
      <c r="E283" s="127"/>
      <c r="F283" s="127"/>
      <c r="G283" s="127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</row>
    <row r="284" spans="2:25" ht="18" customHeight="1">
      <c r="B284" s="128"/>
      <c r="C284" s="127"/>
      <c r="D284" s="127"/>
      <c r="E284" s="127"/>
      <c r="F284" s="127"/>
      <c r="G284" s="127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</row>
    <row r="285" spans="2:25" ht="18" customHeight="1">
      <c r="B285" s="128"/>
      <c r="C285" s="127"/>
      <c r="D285" s="127"/>
      <c r="E285" s="127"/>
      <c r="F285" s="127"/>
      <c r="G285" s="127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</row>
    <row r="286" spans="2:25" ht="18" customHeight="1">
      <c r="B286" s="128"/>
      <c r="C286" s="127"/>
      <c r="D286" s="127"/>
      <c r="E286" s="127"/>
      <c r="F286" s="127"/>
      <c r="G286" s="127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</row>
    <row r="287" spans="2:25" ht="18" customHeight="1">
      <c r="B287" s="128"/>
      <c r="C287" s="127"/>
      <c r="D287" s="127"/>
      <c r="E287" s="127"/>
      <c r="F287" s="127"/>
      <c r="G287" s="127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</row>
    <row r="288" spans="2:25" ht="18" customHeight="1">
      <c r="B288" s="128"/>
      <c r="C288" s="127"/>
      <c r="D288" s="127"/>
      <c r="E288" s="127"/>
      <c r="F288" s="127"/>
      <c r="G288" s="127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</row>
    <row r="289" spans="2:25" ht="18" customHeight="1">
      <c r="B289" s="128"/>
      <c r="C289" s="127"/>
      <c r="D289" s="127"/>
      <c r="E289" s="127"/>
      <c r="F289" s="127"/>
      <c r="G289" s="127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</row>
    <row r="290" spans="2:25" ht="18" customHeight="1">
      <c r="B290" s="128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</row>
    <row r="291" spans="2:25" ht="18" customHeight="1">
      <c r="B291" s="128"/>
      <c r="C291" s="127"/>
      <c r="D291" s="127"/>
      <c r="E291" s="127"/>
      <c r="F291" s="127"/>
      <c r="G291" s="127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</row>
    <row r="292" spans="2:25" ht="18" customHeight="1">
      <c r="B292" s="128"/>
      <c r="C292" s="127"/>
      <c r="D292" s="127"/>
      <c r="E292" s="127"/>
      <c r="F292" s="127"/>
      <c r="G292" s="127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</row>
    <row r="293" spans="2:25" ht="18" customHeight="1">
      <c r="B293" s="128"/>
      <c r="C293" s="127"/>
      <c r="D293" s="127"/>
      <c r="E293" s="127"/>
      <c r="F293" s="127"/>
      <c r="G293" s="127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</row>
    <row r="294" spans="2:25" ht="18" customHeight="1">
      <c r="B294" s="128"/>
      <c r="C294" s="127"/>
      <c r="D294" s="127"/>
      <c r="E294" s="127"/>
      <c r="F294" s="127"/>
      <c r="G294" s="127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</row>
    <row r="295" spans="2:25" ht="18" customHeight="1">
      <c r="B295" s="128"/>
      <c r="C295" s="127"/>
      <c r="D295" s="127"/>
      <c r="E295" s="127"/>
      <c r="F295" s="127"/>
      <c r="G295" s="127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</row>
    <row r="296" spans="2:25" ht="18" customHeight="1">
      <c r="B296" s="128"/>
      <c r="C296" s="127"/>
      <c r="D296" s="127"/>
      <c r="E296" s="127"/>
      <c r="F296" s="127"/>
      <c r="G296" s="127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</row>
    <row r="297" spans="2:25" ht="18" customHeight="1">
      <c r="B297" s="128"/>
      <c r="C297" s="127"/>
      <c r="D297" s="127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</row>
    <row r="298" spans="2:25" ht="18" customHeight="1">
      <c r="B298" s="128"/>
      <c r="C298" s="127"/>
      <c r="D298" s="127"/>
      <c r="E298" s="127"/>
      <c r="F298" s="127"/>
      <c r="G298" s="127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</row>
    <row r="299" spans="2:25" ht="18" customHeight="1">
      <c r="B299" s="128"/>
      <c r="C299" s="127"/>
      <c r="D299" s="127"/>
      <c r="E299" s="127"/>
      <c r="F299" s="127"/>
      <c r="G299" s="127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</row>
    <row r="300" spans="2:25" ht="18" customHeight="1">
      <c r="B300" s="128"/>
      <c r="C300" s="127"/>
      <c r="D300" s="127"/>
      <c r="E300" s="127"/>
      <c r="F300" s="127"/>
      <c r="G300" s="127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</row>
    <row r="301" spans="2:25" ht="18" customHeight="1">
      <c r="B301" s="128"/>
      <c r="C301" s="127"/>
      <c r="D301" s="127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</row>
    <row r="302" spans="2:25" ht="18" customHeight="1">
      <c r="B302" s="128"/>
      <c r="C302" s="127"/>
      <c r="D302" s="127"/>
      <c r="E302" s="127"/>
      <c r="F302" s="127"/>
      <c r="G302" s="127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</row>
    <row r="303" spans="2:25" ht="18" customHeight="1">
      <c r="B303" s="128"/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</row>
    <row r="304" spans="2:25" ht="18" customHeight="1">
      <c r="B304" s="128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</row>
    <row r="305" spans="2:25" ht="18" customHeight="1">
      <c r="B305" s="128"/>
      <c r="C305" s="127"/>
      <c r="D305" s="127"/>
      <c r="E305" s="127"/>
      <c r="F305" s="127"/>
      <c r="G305" s="127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</row>
    <row r="306" spans="2:25" ht="18" customHeight="1">
      <c r="B306" s="128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</row>
    <row r="307" spans="2:25" ht="18" customHeight="1">
      <c r="B307" s="128"/>
      <c r="C307" s="127"/>
      <c r="D307" s="127"/>
      <c r="E307" s="127"/>
      <c r="F307" s="127"/>
      <c r="G307" s="127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</row>
    <row r="308" spans="2:25" ht="18" customHeight="1">
      <c r="B308" s="128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</row>
    <row r="309" spans="2:25" ht="18" customHeight="1">
      <c r="B309" s="128"/>
      <c r="C309" s="127"/>
      <c r="D309" s="127"/>
      <c r="E309" s="127"/>
      <c r="F309" s="127"/>
      <c r="G309" s="127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</row>
    <row r="310" spans="2:25" ht="18" customHeight="1">
      <c r="B310" s="128"/>
      <c r="C310" s="127"/>
      <c r="D310" s="127"/>
      <c r="E310" s="127"/>
      <c r="F310" s="127"/>
      <c r="G310" s="127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</row>
    <row r="311" spans="2:25" ht="18" customHeight="1">
      <c r="B311" s="128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</row>
    <row r="312" spans="2:25" ht="18" customHeight="1">
      <c r="B312" s="128"/>
      <c r="C312" s="127"/>
      <c r="D312" s="127"/>
      <c r="E312" s="127"/>
      <c r="F312" s="127"/>
      <c r="G312" s="127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</row>
    <row r="313" spans="2:25" ht="18" customHeight="1">
      <c r="B313" s="128"/>
      <c r="C313" s="127"/>
      <c r="D313" s="127"/>
      <c r="E313" s="127"/>
      <c r="F313" s="127"/>
      <c r="G313" s="127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</row>
    <row r="314" spans="2:25" ht="18" customHeight="1">
      <c r="B314" s="128"/>
      <c r="C314" s="127"/>
      <c r="D314" s="127"/>
      <c r="E314" s="127"/>
      <c r="F314" s="127"/>
      <c r="G314" s="127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</row>
    <row r="315" spans="2:25" ht="18" customHeight="1">
      <c r="B315" s="128"/>
      <c r="C315" s="127"/>
      <c r="D315" s="127"/>
      <c r="E315" s="127"/>
      <c r="F315" s="127"/>
      <c r="G315" s="127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</row>
    <row r="316" spans="2:25" ht="18" customHeight="1">
      <c r="B316" s="128"/>
      <c r="C316" s="127"/>
      <c r="D316" s="127"/>
      <c r="E316" s="127"/>
      <c r="F316" s="127"/>
      <c r="G316" s="127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</row>
    <row r="317" spans="2:25" ht="18" customHeight="1">
      <c r="B317" s="128"/>
      <c r="C317" s="127"/>
      <c r="D317" s="127"/>
      <c r="E317" s="127"/>
      <c r="F317" s="127"/>
      <c r="G317" s="127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</row>
    <row r="318" spans="2:25" ht="18" customHeight="1">
      <c r="B318" s="128"/>
      <c r="C318" s="127"/>
      <c r="D318" s="127"/>
      <c r="E318" s="127"/>
      <c r="F318" s="127"/>
      <c r="G318" s="127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</row>
    <row r="319" spans="2:25" ht="18" customHeight="1">
      <c r="B319" s="128"/>
      <c r="C319" s="127"/>
      <c r="D319" s="127"/>
      <c r="E319" s="127"/>
      <c r="F319" s="127"/>
      <c r="G319" s="127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</row>
    <row r="320" spans="2:25" ht="18" customHeight="1">
      <c r="B320" s="128"/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</row>
    <row r="321" spans="2:25" ht="18" customHeight="1">
      <c r="B321" s="128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</row>
    <row r="322" spans="2:25" ht="18" customHeight="1">
      <c r="B322" s="128"/>
      <c r="C322" s="127"/>
      <c r="D322" s="127"/>
      <c r="E322" s="127"/>
      <c r="F322" s="127"/>
      <c r="G322" s="127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</row>
    <row r="323" spans="2:25" ht="18" customHeight="1">
      <c r="B323" s="128"/>
      <c r="C323" s="127"/>
      <c r="D323" s="127"/>
      <c r="E323" s="127"/>
      <c r="F323" s="127"/>
      <c r="G323" s="127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</row>
    <row r="324" spans="2:25" ht="18" customHeight="1">
      <c r="B324" s="128"/>
      <c r="C324" s="127"/>
      <c r="D324" s="127"/>
      <c r="E324" s="127"/>
      <c r="F324" s="127"/>
      <c r="G324" s="127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</row>
    <row r="325" spans="2:25" ht="18" customHeight="1">
      <c r="B325" s="128"/>
      <c r="C325" s="127"/>
      <c r="D325" s="127"/>
      <c r="E325" s="127"/>
      <c r="F325" s="127"/>
      <c r="G325" s="127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</row>
    <row r="326" spans="2:25" ht="18" customHeight="1">
      <c r="B326" s="128"/>
      <c r="C326" s="127"/>
      <c r="D326" s="127"/>
      <c r="E326" s="127"/>
      <c r="F326" s="127"/>
      <c r="G326" s="127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</row>
    <row r="327" spans="2:25" ht="18" customHeight="1">
      <c r="B327" s="128"/>
      <c r="C327" s="127"/>
      <c r="D327" s="127"/>
      <c r="E327" s="127"/>
      <c r="F327" s="127"/>
      <c r="G327" s="127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</row>
    <row r="328" spans="2:25" ht="18" customHeight="1">
      <c r="B328" s="128"/>
      <c r="C328" s="127"/>
      <c r="D328" s="127"/>
      <c r="E328" s="127"/>
      <c r="F328" s="127"/>
      <c r="G328" s="127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</row>
    <row r="329" spans="2:25" ht="18" customHeight="1">
      <c r="B329" s="128"/>
      <c r="C329" s="127"/>
      <c r="D329" s="127"/>
      <c r="E329" s="127"/>
      <c r="F329" s="127"/>
      <c r="G329" s="127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</row>
    <row r="330" spans="2:25" ht="18" customHeight="1">
      <c r="B330" s="128"/>
      <c r="C330" s="127"/>
      <c r="D330" s="127"/>
      <c r="E330" s="127"/>
      <c r="F330" s="127"/>
      <c r="G330" s="127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</row>
    <row r="331" spans="2:25" ht="18" customHeight="1">
      <c r="B331" s="128"/>
      <c r="C331" s="127"/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</row>
    <row r="332" spans="2:25" ht="18" customHeight="1">
      <c r="B332" s="128"/>
      <c r="C332" s="127"/>
      <c r="D332" s="127"/>
      <c r="E332" s="127"/>
      <c r="F332" s="127"/>
      <c r="G332" s="127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</row>
    <row r="333" spans="2:25" ht="18" customHeight="1">
      <c r="B333" s="128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</row>
    <row r="334" spans="2:25" ht="18" customHeight="1">
      <c r="B334" s="128"/>
      <c r="C334" s="127"/>
      <c r="D334" s="127"/>
      <c r="E334" s="127"/>
      <c r="F334" s="127"/>
      <c r="G334" s="127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</row>
    <row r="335" spans="2:25" ht="18" customHeight="1">
      <c r="B335" s="128"/>
      <c r="C335" s="127"/>
      <c r="D335" s="127"/>
      <c r="E335" s="127"/>
      <c r="F335" s="127"/>
      <c r="G335" s="127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</row>
    <row r="336" spans="2:25" ht="18" customHeight="1">
      <c r="B336" s="128"/>
      <c r="C336" s="127"/>
      <c r="D336" s="127"/>
      <c r="E336" s="127"/>
      <c r="F336" s="127"/>
      <c r="G336" s="127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</row>
    <row r="337" spans="2:25" ht="18" customHeight="1">
      <c r="B337" s="128"/>
      <c r="C337" s="127"/>
      <c r="D337" s="127"/>
      <c r="E337" s="127"/>
      <c r="F337" s="127"/>
      <c r="G337" s="127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</row>
    <row r="338" spans="2:25" ht="18" customHeight="1">
      <c r="B338" s="128"/>
      <c r="C338" s="127"/>
      <c r="D338" s="127"/>
      <c r="E338" s="127"/>
      <c r="F338" s="127"/>
      <c r="G338" s="127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</row>
    <row r="339" spans="2:25" ht="18" customHeight="1">
      <c r="B339" s="128"/>
      <c r="C339" s="127"/>
      <c r="D339" s="127"/>
      <c r="E339" s="127"/>
      <c r="F339" s="127"/>
      <c r="G339" s="127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</row>
    <row r="340" spans="2:25" ht="18" customHeight="1">
      <c r="B340" s="128"/>
      <c r="C340" s="127"/>
      <c r="D340" s="127"/>
      <c r="E340" s="127"/>
      <c r="F340" s="127"/>
      <c r="G340" s="127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</row>
    <row r="341" spans="2:25" ht="18" customHeight="1">
      <c r="B341" s="128"/>
      <c r="C341" s="127"/>
      <c r="D341" s="127"/>
      <c r="E341" s="127"/>
      <c r="F341" s="127"/>
      <c r="G341" s="127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</row>
    <row r="342" spans="2:25" ht="18" customHeight="1">
      <c r="B342" s="128"/>
      <c r="C342" s="127"/>
      <c r="D342" s="127"/>
      <c r="E342" s="127"/>
      <c r="F342" s="127"/>
      <c r="G342" s="127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</row>
    <row r="343" spans="2:25" ht="18" customHeight="1">
      <c r="B343" s="128"/>
      <c r="C343" s="127"/>
      <c r="D343" s="127"/>
      <c r="E343" s="127"/>
      <c r="F343" s="127"/>
      <c r="G343" s="127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</row>
    <row r="344" spans="2:25" ht="18" customHeight="1">
      <c r="B344" s="128"/>
      <c r="C344" s="127"/>
      <c r="D344" s="127"/>
      <c r="E344" s="127"/>
      <c r="F344" s="127"/>
      <c r="G344" s="127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</row>
    <row r="345" spans="2:25" ht="18" customHeight="1">
      <c r="B345" s="128"/>
      <c r="C345" s="127"/>
      <c r="D345" s="127"/>
      <c r="E345" s="127"/>
      <c r="F345" s="127"/>
      <c r="G345" s="127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</row>
    <row r="346" spans="2:25" ht="18" customHeight="1">
      <c r="B346" s="128"/>
      <c r="C346" s="127"/>
      <c r="D346" s="127"/>
      <c r="E346" s="127"/>
      <c r="F346" s="127"/>
      <c r="G346" s="127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</row>
    <row r="347" spans="2:25" ht="18" customHeight="1">
      <c r="B347" s="128"/>
      <c r="C347" s="127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</row>
    <row r="348" spans="2:25" ht="18" customHeight="1">
      <c r="B348" s="128"/>
      <c r="C348" s="127"/>
      <c r="D348" s="127"/>
      <c r="E348" s="127"/>
      <c r="F348" s="127"/>
      <c r="G348" s="127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</row>
    <row r="349" spans="2:25" ht="18" customHeight="1">
      <c r="B349" s="128"/>
      <c r="C349" s="127"/>
      <c r="D349" s="127"/>
      <c r="E349" s="127"/>
      <c r="F349" s="127"/>
      <c r="G349" s="127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</row>
    <row r="350" spans="2:25" ht="18" customHeight="1">
      <c r="B350" s="128"/>
      <c r="C350" s="127"/>
      <c r="D350" s="127"/>
      <c r="E350" s="127"/>
      <c r="F350" s="127"/>
      <c r="G350" s="127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</row>
    <row r="351" spans="2:25" ht="18" customHeight="1">
      <c r="B351" s="128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</row>
    <row r="352" spans="2:25" ht="18" customHeight="1">
      <c r="B352" s="128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</row>
    <row r="353" spans="2:25" ht="18" customHeight="1">
      <c r="B353" s="128"/>
      <c r="C353" s="127"/>
      <c r="D353" s="127"/>
      <c r="E353" s="127"/>
      <c r="F353" s="127"/>
      <c r="G353" s="127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</row>
    <row r="354" spans="2:25" ht="18" customHeight="1">
      <c r="B354" s="128"/>
      <c r="C354" s="127"/>
      <c r="D354" s="127"/>
      <c r="E354" s="127"/>
      <c r="F354" s="127"/>
      <c r="G354" s="127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</row>
    <row r="355" spans="2:25" ht="18" customHeight="1">
      <c r="B355" s="128"/>
      <c r="C355" s="127"/>
      <c r="D355" s="127"/>
      <c r="E355" s="127"/>
      <c r="F355" s="127"/>
      <c r="G355" s="127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</row>
    <row r="356" spans="2:25" ht="18" customHeight="1">
      <c r="B356" s="128"/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</row>
    <row r="357" spans="2:25" ht="18" customHeight="1">
      <c r="B357" s="128"/>
      <c r="C357" s="127"/>
      <c r="D357" s="127"/>
      <c r="E357" s="127"/>
      <c r="F357" s="127"/>
      <c r="G357" s="127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</row>
    <row r="358" spans="2:25" ht="18" customHeight="1">
      <c r="B358" s="128"/>
      <c r="C358" s="127"/>
      <c r="D358" s="127"/>
      <c r="E358" s="127"/>
      <c r="F358" s="127"/>
      <c r="G358" s="127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</row>
    <row r="359" spans="2:25" ht="18" customHeight="1">
      <c r="B359" s="128"/>
      <c r="C359" s="127"/>
      <c r="D359" s="127"/>
      <c r="E359" s="127"/>
      <c r="F359" s="127"/>
      <c r="G359" s="127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</row>
    <row r="360" spans="2:25" ht="18" customHeight="1">
      <c r="B360" s="128"/>
      <c r="C360" s="127"/>
      <c r="D360" s="127"/>
      <c r="E360" s="127"/>
      <c r="F360" s="127"/>
      <c r="G360" s="127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</row>
    <row r="361" spans="2:25" ht="18" customHeight="1">
      <c r="B361" s="128"/>
      <c r="C361" s="127"/>
      <c r="D361" s="127"/>
      <c r="E361" s="127"/>
      <c r="F361" s="127"/>
      <c r="G361" s="127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</row>
    <row r="362" spans="2:25" ht="18" customHeight="1">
      <c r="B362" s="128"/>
      <c r="C362" s="127"/>
      <c r="D362" s="127"/>
      <c r="E362" s="127"/>
      <c r="F362" s="127"/>
      <c r="G362" s="127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</row>
    <row r="363" spans="2:25" ht="18" customHeight="1">
      <c r="B363" s="128"/>
      <c r="C363" s="127"/>
      <c r="D363" s="127"/>
      <c r="E363" s="127"/>
      <c r="F363" s="127"/>
      <c r="G363" s="127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</row>
    <row r="364" spans="2:25" ht="18" customHeight="1">
      <c r="B364" s="128"/>
      <c r="C364" s="127"/>
      <c r="D364" s="127"/>
      <c r="E364" s="127"/>
      <c r="F364" s="127"/>
      <c r="G364" s="127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</row>
    <row r="365" spans="2:25" ht="18" customHeight="1">
      <c r="B365" s="128"/>
      <c r="C365" s="127"/>
      <c r="D365" s="127"/>
      <c r="E365" s="127"/>
      <c r="F365" s="127"/>
      <c r="G365" s="127"/>
      <c r="H365" s="127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</row>
    <row r="366" spans="2:25" ht="18" customHeight="1">
      <c r="B366" s="128"/>
      <c r="C366" s="127"/>
      <c r="D366" s="127"/>
      <c r="E366" s="127"/>
      <c r="F366" s="127"/>
      <c r="G366" s="127"/>
      <c r="H366" s="127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</row>
    <row r="367" spans="2:25" ht="18" customHeight="1">
      <c r="B367" s="128"/>
      <c r="C367" s="127"/>
      <c r="D367" s="127"/>
      <c r="E367" s="127"/>
      <c r="F367" s="127"/>
      <c r="G367" s="127"/>
      <c r="H367" s="127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</row>
    <row r="368" spans="2:25" ht="18" customHeight="1">
      <c r="B368" s="128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</row>
    <row r="369" spans="2:25" ht="18" customHeight="1">
      <c r="B369" s="128"/>
      <c r="C369" s="127"/>
      <c r="D369" s="127"/>
      <c r="E369" s="127"/>
      <c r="F369" s="127"/>
      <c r="G369" s="127"/>
      <c r="H369" s="127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</row>
    <row r="370" spans="2:25" ht="18" customHeight="1">
      <c r="B370" s="128"/>
      <c r="C370" s="127"/>
      <c r="D370" s="127"/>
      <c r="E370" s="127"/>
      <c r="F370" s="127"/>
      <c r="G370" s="127"/>
      <c r="H370" s="127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</row>
    <row r="371" spans="2:25" ht="18" customHeight="1">
      <c r="B371" s="128"/>
      <c r="C371" s="127"/>
      <c r="D371" s="127"/>
      <c r="E371" s="127"/>
      <c r="F371" s="127"/>
      <c r="G371" s="127"/>
      <c r="H371" s="127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</row>
    <row r="372" spans="2:25" ht="18" customHeight="1">
      <c r="B372" s="128"/>
      <c r="C372" s="127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</row>
    <row r="373" spans="2:25" ht="18" customHeight="1">
      <c r="B373" s="128"/>
      <c r="C373" s="127"/>
      <c r="D373" s="127"/>
      <c r="E373" s="127"/>
      <c r="F373" s="127"/>
      <c r="G373" s="127"/>
      <c r="H373" s="127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</row>
    <row r="374" spans="2:25" ht="18" customHeight="1">
      <c r="B374" s="128"/>
      <c r="C374" s="127"/>
      <c r="D374" s="127"/>
      <c r="E374" s="127"/>
      <c r="F374" s="127"/>
      <c r="G374" s="127"/>
      <c r="H374" s="127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</row>
    <row r="375" spans="2:25" ht="18" customHeight="1">
      <c r="B375" s="128"/>
      <c r="C375" s="127"/>
      <c r="D375" s="127"/>
      <c r="E375" s="127"/>
      <c r="F375" s="127"/>
      <c r="G375" s="127"/>
      <c r="H375" s="127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</row>
    <row r="376" spans="2:25" ht="18" customHeight="1">
      <c r="B376" s="128"/>
      <c r="C376" s="127"/>
      <c r="D376" s="127"/>
      <c r="E376" s="127"/>
      <c r="F376" s="127"/>
      <c r="G376" s="127"/>
      <c r="H376" s="127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</row>
    <row r="377" spans="2:25" ht="18" customHeight="1">
      <c r="B377" s="128"/>
      <c r="C377" s="127"/>
      <c r="D377" s="127"/>
      <c r="E377" s="127"/>
      <c r="F377" s="127"/>
      <c r="G377" s="127"/>
      <c r="H377" s="127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</row>
    <row r="378" spans="2:25" ht="18" customHeight="1">
      <c r="B378" s="128"/>
      <c r="C378" s="127"/>
      <c r="D378" s="127"/>
      <c r="E378" s="127"/>
      <c r="F378" s="127"/>
      <c r="G378" s="127"/>
      <c r="H378" s="127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</row>
    <row r="379" spans="2:25" ht="18" customHeight="1">
      <c r="B379" s="128"/>
      <c r="C379" s="127"/>
      <c r="D379" s="127"/>
      <c r="E379" s="127"/>
      <c r="F379" s="127"/>
      <c r="G379" s="127"/>
      <c r="H379" s="127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</row>
    <row r="380" spans="2:25" ht="18" customHeight="1">
      <c r="B380" s="128"/>
      <c r="C380" s="127"/>
      <c r="D380" s="127"/>
      <c r="E380" s="127"/>
      <c r="F380" s="127"/>
      <c r="G380" s="127"/>
      <c r="H380" s="127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</row>
    <row r="381" spans="2:25" ht="18" customHeight="1">
      <c r="B381" s="128"/>
      <c r="C381" s="127"/>
      <c r="D381" s="127"/>
      <c r="E381" s="127"/>
      <c r="F381" s="127"/>
      <c r="G381" s="127"/>
      <c r="H381" s="127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</row>
    <row r="382" spans="2:25" ht="18" customHeight="1">
      <c r="B382" s="128"/>
      <c r="C382" s="127"/>
      <c r="D382" s="127"/>
      <c r="E382" s="127"/>
      <c r="F382" s="127"/>
      <c r="G382" s="127"/>
      <c r="H382" s="127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</row>
    <row r="383" spans="2:25" ht="18" customHeight="1">
      <c r="B383" s="128"/>
      <c r="C383" s="127"/>
      <c r="D383" s="127"/>
      <c r="E383" s="127"/>
      <c r="F383" s="127"/>
      <c r="G383" s="127"/>
      <c r="H383" s="127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</row>
    <row r="384" spans="2:25" ht="18" customHeight="1">
      <c r="B384" s="128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</row>
    <row r="385" spans="2:25" ht="18" customHeight="1">
      <c r="B385" s="128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</row>
    <row r="386" spans="2:25" ht="18" customHeight="1">
      <c r="B386" s="128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</row>
    <row r="387" spans="2:25" ht="18" customHeight="1">
      <c r="B387" s="128"/>
      <c r="C387" s="127"/>
      <c r="D387" s="127"/>
      <c r="E387" s="127"/>
      <c r="F387" s="127"/>
      <c r="G387" s="127"/>
      <c r="H387" s="127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</row>
    <row r="388" spans="2:25" ht="18" customHeight="1">
      <c r="B388" s="128"/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</row>
    <row r="389" spans="2:25" ht="18" customHeight="1">
      <c r="B389" s="128"/>
      <c r="C389" s="127"/>
      <c r="D389" s="127"/>
      <c r="E389" s="127"/>
      <c r="F389" s="127"/>
      <c r="G389" s="127"/>
      <c r="H389" s="127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</row>
    <row r="390" spans="2:25" ht="18" customHeight="1">
      <c r="B390" s="128"/>
      <c r="C390" s="127"/>
      <c r="D390" s="127"/>
      <c r="E390" s="127"/>
      <c r="F390" s="127"/>
      <c r="G390" s="127"/>
      <c r="H390" s="127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</row>
    <row r="391" spans="2:25" ht="18" customHeight="1">
      <c r="B391" s="128"/>
      <c r="C391" s="127"/>
      <c r="D391" s="127"/>
      <c r="E391" s="127"/>
      <c r="F391" s="127"/>
      <c r="G391" s="127"/>
      <c r="H391" s="127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</row>
    <row r="392" spans="2:25" ht="18" customHeight="1">
      <c r="B392" s="128"/>
      <c r="C392" s="127"/>
      <c r="D392" s="127"/>
      <c r="E392" s="127"/>
      <c r="F392" s="127"/>
      <c r="G392" s="127"/>
      <c r="H392" s="127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</row>
    <row r="393" spans="2:25" ht="18" customHeight="1">
      <c r="B393" s="128"/>
      <c r="C393" s="127"/>
      <c r="D393" s="127"/>
      <c r="E393" s="127"/>
      <c r="F393" s="127"/>
      <c r="G393" s="127"/>
      <c r="H393" s="127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</row>
    <row r="394" spans="2:25" ht="18" customHeight="1">
      <c r="B394" s="128"/>
      <c r="C394" s="127"/>
      <c r="D394" s="127"/>
      <c r="E394" s="127"/>
      <c r="F394" s="127"/>
      <c r="G394" s="127"/>
      <c r="H394" s="127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</row>
    <row r="395" spans="2:25" ht="18" customHeight="1">
      <c r="B395" s="128"/>
      <c r="C395" s="127"/>
      <c r="D395" s="127"/>
      <c r="E395" s="127"/>
      <c r="F395" s="127"/>
      <c r="G395" s="127"/>
      <c r="H395" s="127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</row>
    <row r="396" spans="2:25" ht="18" customHeight="1">
      <c r="B396" s="128"/>
      <c r="C396" s="127"/>
      <c r="D396" s="127"/>
      <c r="E396" s="127"/>
      <c r="F396" s="127"/>
      <c r="G396" s="127"/>
      <c r="H396" s="127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</row>
    <row r="397" spans="2:25" ht="18" customHeight="1">
      <c r="B397" s="128"/>
      <c r="C397" s="127"/>
      <c r="D397" s="127"/>
      <c r="E397" s="127"/>
      <c r="F397" s="127"/>
      <c r="G397" s="127"/>
      <c r="H397" s="127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</row>
    <row r="398" spans="2:25" ht="18" customHeight="1">
      <c r="B398" s="128"/>
      <c r="C398" s="127"/>
      <c r="D398" s="127"/>
      <c r="E398" s="127"/>
      <c r="F398" s="127"/>
      <c r="G398" s="127"/>
      <c r="H398" s="127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</row>
    <row r="399" spans="2:25" ht="18" customHeight="1">
      <c r="B399" s="128"/>
      <c r="C399" s="127"/>
      <c r="D399" s="127"/>
      <c r="E399" s="127"/>
      <c r="F399" s="127"/>
      <c r="G399" s="127"/>
      <c r="H399" s="127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</row>
    <row r="400" spans="2:25" ht="18" customHeight="1">
      <c r="B400" s="128"/>
      <c r="C400" s="127"/>
      <c r="D400" s="127"/>
      <c r="E400" s="127"/>
      <c r="F400" s="127"/>
      <c r="G400" s="127"/>
      <c r="H400" s="127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</row>
    <row r="401" spans="2:25" ht="18" customHeight="1">
      <c r="B401" s="128"/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</row>
    <row r="402" spans="2:25" ht="18" customHeight="1">
      <c r="B402" s="128"/>
      <c r="C402" s="127"/>
      <c r="D402" s="127"/>
      <c r="E402" s="127"/>
      <c r="F402" s="127"/>
      <c r="G402" s="127"/>
      <c r="H402" s="127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</row>
    <row r="403" spans="2:25" ht="18" customHeight="1">
      <c r="B403" s="128"/>
      <c r="C403" s="127"/>
      <c r="D403" s="127"/>
      <c r="E403" s="127"/>
      <c r="F403" s="127"/>
      <c r="G403" s="127"/>
      <c r="H403" s="127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</row>
    <row r="404" spans="2:25" ht="18" customHeight="1">
      <c r="B404" s="128"/>
      <c r="C404" s="127"/>
      <c r="D404" s="127"/>
      <c r="E404" s="127"/>
      <c r="F404" s="127"/>
      <c r="G404" s="127"/>
      <c r="H404" s="127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</row>
    <row r="405" spans="2:25" ht="18" customHeight="1">
      <c r="B405" s="128"/>
      <c r="C405" s="127"/>
      <c r="D405" s="127"/>
      <c r="E405" s="127"/>
      <c r="F405" s="127"/>
      <c r="G405" s="127"/>
      <c r="H405" s="127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</row>
    <row r="406" spans="2:25" ht="18" customHeight="1">
      <c r="B406" s="128"/>
      <c r="C406" s="127"/>
      <c r="D406" s="127"/>
      <c r="E406" s="127"/>
      <c r="F406" s="127"/>
      <c r="G406" s="127"/>
      <c r="H406" s="127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</row>
    <row r="407" spans="2:25" ht="18" customHeight="1">
      <c r="B407" s="128"/>
      <c r="C407" s="127"/>
      <c r="D407" s="127"/>
      <c r="E407" s="127"/>
      <c r="F407" s="127"/>
      <c r="G407" s="127"/>
      <c r="H407" s="127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</row>
    <row r="408" spans="2:25" ht="18" customHeight="1">
      <c r="B408" s="128"/>
      <c r="C408" s="127"/>
      <c r="D408" s="127"/>
      <c r="E408" s="127"/>
      <c r="F408" s="127"/>
      <c r="G408" s="127"/>
      <c r="H408" s="127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</row>
    <row r="409" spans="2:25" ht="18" customHeight="1">
      <c r="B409" s="128"/>
      <c r="C409" s="127"/>
      <c r="D409" s="127"/>
      <c r="E409" s="127"/>
      <c r="F409" s="127"/>
      <c r="G409" s="127"/>
      <c r="H409" s="127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</row>
    <row r="410" spans="2:25" ht="18" customHeight="1">
      <c r="B410" s="128"/>
      <c r="C410" s="127"/>
      <c r="D410" s="127"/>
      <c r="E410" s="127"/>
      <c r="F410" s="127"/>
      <c r="G410" s="127"/>
      <c r="H410" s="127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</row>
    <row r="411" spans="2:25" ht="18" customHeight="1">
      <c r="B411" s="128"/>
      <c r="C411" s="127"/>
      <c r="D411" s="127"/>
      <c r="E411" s="127"/>
      <c r="F411" s="127"/>
      <c r="G411" s="127"/>
      <c r="H411" s="127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</row>
    <row r="412" spans="2:25" ht="18" customHeight="1">
      <c r="B412" s="128"/>
      <c r="C412" s="127"/>
      <c r="D412" s="127"/>
      <c r="E412" s="127"/>
      <c r="F412" s="127"/>
      <c r="G412" s="127"/>
      <c r="H412" s="127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</row>
    <row r="413" spans="2:25" ht="18" customHeight="1">
      <c r="B413" s="128"/>
      <c r="C413" s="127"/>
      <c r="D413" s="127"/>
      <c r="E413" s="127"/>
      <c r="F413" s="127"/>
      <c r="G413" s="127"/>
      <c r="H413" s="127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</row>
    <row r="414" spans="2:25" ht="18" customHeight="1">
      <c r="B414" s="128"/>
      <c r="C414" s="127"/>
      <c r="D414" s="127"/>
      <c r="E414" s="127"/>
      <c r="F414" s="127"/>
      <c r="G414" s="127"/>
      <c r="H414" s="127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</row>
    <row r="415" spans="2:25" ht="18" customHeight="1">
      <c r="B415" s="128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</row>
    <row r="416" spans="2:25" ht="18" customHeight="1">
      <c r="B416" s="128"/>
      <c r="C416" s="127"/>
      <c r="D416" s="127"/>
      <c r="E416" s="127"/>
      <c r="F416" s="127"/>
      <c r="G416" s="127"/>
      <c r="H416" s="127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</row>
    <row r="417" spans="2:25" ht="18" customHeight="1">
      <c r="B417" s="128"/>
      <c r="C417" s="127"/>
      <c r="D417" s="127"/>
      <c r="E417" s="127"/>
      <c r="F417" s="127"/>
      <c r="G417" s="127"/>
      <c r="H417" s="127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</row>
    <row r="418" spans="2:25" ht="18" customHeight="1">
      <c r="B418" s="128"/>
      <c r="C418" s="127"/>
      <c r="D418" s="127"/>
      <c r="E418" s="127"/>
      <c r="F418" s="127"/>
      <c r="G418" s="127"/>
      <c r="H418" s="127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</row>
    <row r="419" spans="2:25" ht="18" customHeight="1">
      <c r="B419" s="128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</row>
    <row r="420" spans="2:25" ht="18" customHeight="1">
      <c r="B420" s="128"/>
      <c r="C420" s="127"/>
      <c r="D420" s="127"/>
      <c r="E420" s="127"/>
      <c r="F420" s="127"/>
      <c r="G420" s="127"/>
      <c r="H420" s="127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</row>
    <row r="421" spans="2:25" ht="18" customHeight="1">
      <c r="B421" s="128"/>
      <c r="C421" s="127"/>
      <c r="D421" s="127"/>
      <c r="E421" s="127"/>
      <c r="F421" s="127"/>
      <c r="G421" s="127"/>
      <c r="H421" s="127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</row>
    <row r="422" spans="2:25" ht="18" customHeight="1">
      <c r="B422" s="128"/>
      <c r="C422" s="127"/>
      <c r="D422" s="127"/>
      <c r="E422" s="127"/>
      <c r="F422" s="127"/>
      <c r="G422" s="127"/>
      <c r="H422" s="127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</row>
    <row r="423" spans="2:25" ht="18" customHeight="1">
      <c r="B423" s="128"/>
      <c r="C423" s="127"/>
      <c r="D423" s="127"/>
      <c r="E423" s="127"/>
      <c r="F423" s="127"/>
      <c r="G423" s="127"/>
      <c r="H423" s="127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</row>
    <row r="424" spans="2:25" ht="18" customHeight="1">
      <c r="B424" s="128"/>
      <c r="C424" s="127"/>
      <c r="D424" s="127"/>
      <c r="E424" s="127"/>
      <c r="F424" s="127"/>
      <c r="G424" s="127"/>
      <c r="H424" s="127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</row>
    <row r="425" spans="2:25" ht="18" customHeight="1">
      <c r="B425" s="128"/>
      <c r="C425" s="127"/>
      <c r="D425" s="127"/>
      <c r="E425" s="127"/>
      <c r="F425" s="127"/>
      <c r="G425" s="127"/>
      <c r="H425" s="127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</row>
    <row r="426" spans="2:25" ht="18" customHeight="1">
      <c r="B426" s="128"/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</row>
    <row r="427" spans="2:25" ht="18" customHeight="1">
      <c r="B427" s="128"/>
      <c r="C427" s="127"/>
      <c r="D427" s="127"/>
      <c r="E427" s="127"/>
      <c r="F427" s="127"/>
      <c r="G427" s="127"/>
      <c r="H427" s="127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</row>
    <row r="428" spans="2:25" ht="18" customHeight="1">
      <c r="B428" s="128"/>
      <c r="C428" s="127"/>
      <c r="D428" s="127"/>
      <c r="E428" s="127"/>
      <c r="F428" s="127"/>
      <c r="G428" s="127"/>
      <c r="H428" s="127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</row>
    <row r="429" spans="2:25" ht="18" customHeight="1">
      <c r="B429" s="128"/>
      <c r="C429" s="127"/>
      <c r="D429" s="127"/>
      <c r="E429" s="127"/>
      <c r="F429" s="127"/>
      <c r="G429" s="127"/>
      <c r="H429" s="127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</row>
    <row r="430" spans="2:25" ht="18" customHeight="1">
      <c r="B430" s="128"/>
      <c r="C430" s="127"/>
      <c r="D430" s="127"/>
      <c r="E430" s="127"/>
      <c r="F430" s="127"/>
      <c r="G430" s="127"/>
      <c r="H430" s="127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</row>
    <row r="431" spans="2:25" ht="18" customHeight="1">
      <c r="B431" s="128"/>
      <c r="C431" s="127"/>
      <c r="D431" s="127"/>
      <c r="E431" s="127"/>
      <c r="F431" s="127"/>
      <c r="G431" s="127"/>
      <c r="H431" s="127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</row>
    <row r="432" spans="2:25" ht="18" customHeight="1">
      <c r="B432" s="128"/>
      <c r="C432" s="127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</row>
    <row r="433" spans="2:25" ht="18" customHeight="1">
      <c r="B433" s="128"/>
      <c r="C433" s="127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</row>
    <row r="434" spans="2:25" ht="18" customHeight="1">
      <c r="B434" s="128"/>
      <c r="C434" s="127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</row>
    <row r="435" spans="2:25" ht="18" customHeight="1">
      <c r="B435" s="128"/>
      <c r="C435" s="127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</row>
    <row r="436" spans="2:25" ht="18" customHeight="1">
      <c r="B436" s="128"/>
      <c r="C436" s="127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</row>
    <row r="437" spans="2:25" ht="18" customHeight="1">
      <c r="B437" s="128"/>
      <c r="C437" s="127"/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</row>
    <row r="438" spans="2:25" ht="18" customHeight="1">
      <c r="B438" s="128"/>
      <c r="C438" s="127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</row>
    <row r="439" spans="2:25" ht="18" customHeight="1">
      <c r="B439" s="128"/>
      <c r="C439" s="127"/>
      <c r="D439" s="127"/>
      <c r="E439" s="127"/>
      <c r="F439" s="127"/>
      <c r="G439" s="127"/>
      <c r="H439" s="127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</row>
    <row r="440" spans="2:25" ht="18" customHeight="1">
      <c r="B440" s="128"/>
      <c r="C440" s="127"/>
      <c r="D440" s="127"/>
      <c r="E440" s="127"/>
      <c r="F440" s="127"/>
      <c r="G440" s="127"/>
      <c r="H440" s="127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</row>
    <row r="441" spans="2:25" ht="18" customHeight="1">
      <c r="B441" s="128"/>
      <c r="C441" s="127"/>
      <c r="D441" s="127"/>
      <c r="E441" s="127"/>
      <c r="F441" s="127"/>
      <c r="G441" s="127"/>
      <c r="H441" s="127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</row>
    <row r="442" spans="2:25" ht="18" customHeight="1">
      <c r="B442" s="128"/>
      <c r="C442" s="127"/>
      <c r="D442" s="127"/>
      <c r="E442" s="127"/>
      <c r="F442" s="127"/>
      <c r="G442" s="127"/>
      <c r="H442" s="127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</row>
    <row r="443" spans="2:25" ht="18" customHeight="1">
      <c r="B443" s="128"/>
      <c r="C443" s="127"/>
      <c r="D443" s="127"/>
      <c r="E443" s="127"/>
      <c r="F443" s="127"/>
      <c r="G443" s="127"/>
      <c r="H443" s="127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</row>
    <row r="444" spans="2:25" ht="18" customHeight="1">
      <c r="B444" s="128"/>
      <c r="C444" s="127"/>
      <c r="D444" s="127"/>
      <c r="E444" s="127"/>
      <c r="F444" s="127"/>
      <c r="G444" s="127"/>
      <c r="H444" s="127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</row>
    <row r="445" spans="2:25" ht="18" customHeight="1">
      <c r="B445" s="128"/>
      <c r="C445" s="127"/>
      <c r="D445" s="127"/>
      <c r="E445" s="127"/>
      <c r="F445" s="127"/>
      <c r="G445" s="127"/>
      <c r="H445" s="127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</row>
    <row r="446" spans="2:25" ht="18" customHeight="1">
      <c r="B446" s="128"/>
      <c r="C446" s="127"/>
      <c r="D446" s="127"/>
      <c r="E446" s="127"/>
      <c r="F446" s="127"/>
      <c r="G446" s="127"/>
      <c r="H446" s="127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</row>
    <row r="447" spans="2:25" ht="18" customHeight="1">
      <c r="B447" s="128"/>
      <c r="C447" s="127"/>
      <c r="D447" s="127"/>
      <c r="E447" s="127"/>
      <c r="F447" s="127"/>
      <c r="G447" s="127"/>
      <c r="H447" s="127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</row>
    <row r="448" spans="2:25" ht="18" customHeight="1">
      <c r="B448" s="128"/>
      <c r="C448" s="127"/>
      <c r="D448" s="127"/>
      <c r="E448" s="127"/>
      <c r="F448" s="127"/>
      <c r="G448" s="127"/>
      <c r="H448" s="127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</row>
    <row r="449" spans="2:25" ht="18" customHeight="1">
      <c r="B449" s="128"/>
      <c r="C449" s="127"/>
      <c r="D449" s="127"/>
      <c r="E449" s="127"/>
      <c r="F449" s="127"/>
      <c r="G449" s="127"/>
      <c r="H449" s="127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</row>
    <row r="450" spans="2:25" ht="18" customHeight="1">
      <c r="B450" s="128"/>
      <c r="C450" s="127"/>
      <c r="D450" s="127"/>
      <c r="E450" s="127"/>
      <c r="F450" s="127"/>
      <c r="G450" s="127"/>
      <c r="H450" s="127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</row>
    <row r="451" spans="2:25" ht="18" customHeight="1">
      <c r="B451" s="128"/>
      <c r="C451" s="127"/>
      <c r="D451" s="127"/>
      <c r="E451" s="127"/>
      <c r="F451" s="127"/>
      <c r="G451" s="127"/>
      <c r="H451" s="127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</row>
    <row r="452" spans="2:25" ht="18" customHeight="1">
      <c r="B452" s="128"/>
      <c r="C452" s="127"/>
      <c r="D452" s="127"/>
      <c r="E452" s="127"/>
      <c r="F452" s="127"/>
      <c r="G452" s="127"/>
      <c r="H452" s="127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</row>
    <row r="453" spans="2:25" ht="18" customHeight="1">
      <c r="B453" s="128"/>
      <c r="C453" s="127"/>
      <c r="D453" s="127"/>
      <c r="E453" s="127"/>
      <c r="F453" s="127"/>
      <c r="G453" s="127"/>
      <c r="H453" s="127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</row>
    <row r="454" spans="2:25" ht="18" customHeight="1">
      <c r="B454" s="128"/>
      <c r="C454" s="127"/>
      <c r="D454" s="127"/>
      <c r="E454" s="127"/>
      <c r="F454" s="127"/>
      <c r="G454" s="127"/>
      <c r="H454" s="127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</row>
    <row r="455" spans="2:25" ht="18" customHeight="1">
      <c r="B455" s="128"/>
      <c r="C455" s="127"/>
      <c r="D455" s="127"/>
      <c r="E455" s="127"/>
      <c r="F455" s="127"/>
      <c r="G455" s="127"/>
      <c r="H455" s="127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</row>
    <row r="456" spans="2:25" ht="18" customHeight="1">
      <c r="B456" s="128"/>
      <c r="C456" s="127"/>
      <c r="D456" s="127"/>
      <c r="E456" s="127"/>
      <c r="F456" s="127"/>
      <c r="G456" s="127"/>
      <c r="H456" s="127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</row>
    <row r="457" spans="2:25" ht="18" customHeight="1">
      <c r="B457" s="128"/>
      <c r="C457" s="127"/>
      <c r="D457" s="127"/>
      <c r="E457" s="127"/>
      <c r="F457" s="127"/>
      <c r="G457" s="127"/>
      <c r="H457" s="127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</row>
    <row r="458" spans="2:25" ht="18" customHeight="1">
      <c r="B458" s="128"/>
      <c r="C458" s="127"/>
      <c r="D458" s="127"/>
      <c r="E458" s="127"/>
      <c r="F458" s="127"/>
      <c r="G458" s="127"/>
      <c r="H458" s="127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</row>
    <row r="459" spans="2:25" ht="18" customHeight="1">
      <c r="B459" s="128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</row>
    <row r="460" spans="2:25" ht="18" customHeight="1">
      <c r="B460" s="128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</row>
    <row r="461" spans="2:25" ht="18" customHeight="1">
      <c r="B461" s="128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</row>
    <row r="462" spans="2:25" ht="18" customHeight="1">
      <c r="B462" s="128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</row>
    <row r="463" spans="2:25" ht="18" customHeight="1">
      <c r="B463" s="128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</row>
    <row r="464" spans="2:25" ht="18" customHeight="1">
      <c r="B464" s="128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</row>
    <row r="465" spans="2:25" ht="18" customHeight="1">
      <c r="B465" s="128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</row>
    <row r="466" spans="2:25" ht="18" customHeight="1">
      <c r="B466" s="128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</row>
    <row r="467" spans="2:25" ht="18" customHeight="1">
      <c r="B467" s="128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</row>
    <row r="468" spans="2:25" ht="18" customHeight="1">
      <c r="B468" s="128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</row>
    <row r="469" spans="2:25" ht="18" customHeight="1">
      <c r="B469" s="128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</row>
    <row r="470" spans="2:25" ht="18" customHeight="1">
      <c r="B470" s="128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</row>
    <row r="471" spans="2:25" ht="18" customHeight="1">
      <c r="B471" s="128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</row>
    <row r="472" spans="2:25" ht="18" customHeight="1">
      <c r="B472" s="128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</row>
    <row r="473" spans="2:25" ht="18" customHeight="1">
      <c r="B473" s="128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</row>
    <row r="474" spans="2:25" ht="18" customHeight="1">
      <c r="B474" s="128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</row>
    <row r="475" spans="2:25" ht="18" customHeight="1">
      <c r="B475" s="128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</row>
    <row r="476" spans="2:25" ht="18" customHeight="1">
      <c r="B476" s="128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</row>
    <row r="477" spans="2:25" ht="18" customHeight="1">
      <c r="B477" s="128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</row>
    <row r="478" spans="2:25" ht="18" customHeight="1">
      <c r="B478" s="128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</row>
    <row r="479" spans="2:25" ht="18" customHeight="1">
      <c r="B479" s="128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</row>
    <row r="480" spans="2:25" ht="18" customHeight="1">
      <c r="B480" s="128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</row>
    <row r="481" spans="2:25" ht="18" customHeight="1">
      <c r="B481" s="128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</row>
    <row r="482" spans="2:25" ht="18" customHeight="1">
      <c r="B482" s="128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</row>
    <row r="483" spans="2:25" ht="18" customHeight="1">
      <c r="B483" s="128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</row>
    <row r="484" spans="2:25" ht="18" customHeight="1">
      <c r="B484" s="128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</row>
    <row r="485" spans="2:25" ht="18" customHeight="1">
      <c r="B485" s="128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</row>
    <row r="486" spans="2:25" ht="18" customHeight="1">
      <c r="B486" s="128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</row>
    <row r="487" spans="2:25" ht="18" customHeight="1">
      <c r="B487" s="128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</row>
    <row r="488" spans="2:25" ht="18" customHeight="1">
      <c r="B488" s="128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</row>
    <row r="489" spans="2:25" ht="18" customHeight="1">
      <c r="B489" s="128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</row>
    <row r="490" spans="2:25" ht="18" customHeight="1">
      <c r="B490" s="128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</row>
    <row r="491" spans="2:25" ht="18" customHeight="1">
      <c r="B491" s="128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</row>
    <row r="492" spans="2:25" ht="18" customHeight="1">
      <c r="B492" s="128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</row>
    <row r="493" spans="2:25" ht="18" customHeight="1">
      <c r="B493" s="128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</row>
    <row r="494" spans="2:25" ht="18" customHeight="1">
      <c r="B494" s="128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</row>
    <row r="495" spans="2:25" ht="18" customHeight="1">
      <c r="B495" s="128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</row>
    <row r="496" spans="2:25" ht="18" customHeight="1">
      <c r="B496" s="128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</row>
    <row r="497" spans="2:25" ht="18" customHeight="1">
      <c r="B497" s="128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</row>
    <row r="498" spans="2:25" ht="18" customHeight="1">
      <c r="B498" s="128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</row>
    <row r="499" spans="2:25" ht="18" customHeight="1">
      <c r="B499" s="128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</row>
    <row r="500" spans="2:25" ht="18" customHeight="1">
      <c r="B500" s="128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</row>
    <row r="501" spans="2:25" ht="18" customHeight="1">
      <c r="B501" s="128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</row>
    <row r="502" spans="2:25" ht="18" customHeight="1">
      <c r="B502" s="128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</row>
    <row r="503" spans="2:25" ht="18" customHeight="1">
      <c r="B503" s="128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</row>
    <row r="504" spans="2:25" ht="18" customHeight="1">
      <c r="B504" s="128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</row>
    <row r="505" spans="2:25" ht="18" customHeight="1">
      <c r="B505" s="128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</row>
    <row r="506" spans="2:25" ht="18" customHeight="1">
      <c r="B506" s="128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</row>
    <row r="507" spans="2:25" ht="18" customHeight="1">
      <c r="B507" s="128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</row>
    <row r="508" spans="2:25" ht="18" customHeight="1">
      <c r="B508" s="128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</row>
    <row r="509" spans="2:25" ht="18" customHeight="1">
      <c r="B509" s="128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</row>
    <row r="510" spans="2:25" ht="18" customHeight="1">
      <c r="B510" s="128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</row>
    <row r="511" spans="2:25" ht="18" customHeight="1">
      <c r="B511" s="128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</row>
    <row r="512" spans="2:25" ht="18" customHeight="1">
      <c r="B512" s="128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</row>
    <row r="513" spans="2:25" ht="18" customHeight="1">
      <c r="B513" s="128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</row>
    <row r="514" spans="2:25" ht="18" customHeight="1">
      <c r="B514" s="128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</row>
    <row r="515" spans="2:25" ht="18" customHeight="1">
      <c r="B515" s="128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</row>
    <row r="516" spans="2:25" ht="18" customHeight="1">
      <c r="B516" s="128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</row>
    <row r="517" spans="2:25" ht="18" customHeight="1">
      <c r="B517" s="128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</row>
    <row r="518" spans="2:25" ht="18" customHeight="1">
      <c r="B518" s="128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</row>
    <row r="519" spans="2:25" ht="18" customHeight="1">
      <c r="B519" s="128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</row>
    <row r="520" spans="2:25" ht="18" customHeight="1">
      <c r="B520" s="128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</row>
    <row r="521" spans="2:25" ht="18" customHeight="1">
      <c r="B521" s="128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</row>
    <row r="522" spans="2:25" ht="18" customHeight="1">
      <c r="B522" s="128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</row>
    <row r="523" spans="2:25" ht="18" customHeight="1">
      <c r="B523" s="128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</row>
    <row r="524" spans="2:25" ht="18" customHeight="1">
      <c r="B524" s="128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</row>
    <row r="525" spans="2:25" ht="18" customHeight="1">
      <c r="B525" s="128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</row>
    <row r="526" spans="2:25" ht="18" customHeight="1">
      <c r="B526" s="128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</row>
    <row r="527" spans="2:25" ht="18" customHeight="1">
      <c r="B527" s="128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</row>
    <row r="528" spans="2:25" ht="18" customHeight="1">
      <c r="B528" s="128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</row>
    <row r="529" spans="2:25" ht="18" customHeight="1">
      <c r="B529" s="128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</row>
    <row r="530" spans="2:25" ht="18" customHeight="1">
      <c r="B530" s="128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</row>
    <row r="531" spans="2:25" ht="18" customHeight="1">
      <c r="B531" s="128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</row>
    <row r="532" spans="2:25" ht="18" customHeight="1">
      <c r="B532" s="128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</row>
    <row r="533" spans="2:25" ht="18" customHeight="1">
      <c r="B533" s="128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</row>
    <row r="534" spans="2:25" ht="18" customHeight="1">
      <c r="B534" s="128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</row>
    <row r="535" spans="2:25" ht="18" customHeight="1">
      <c r="B535" s="128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</row>
    <row r="536" spans="2:25" ht="18" customHeight="1">
      <c r="B536" s="128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</row>
    <row r="537" spans="2:25" ht="18" customHeight="1">
      <c r="B537" s="128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</row>
    <row r="538" spans="2:25" ht="18" customHeight="1">
      <c r="B538" s="128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</row>
    <row r="539" spans="2:25" ht="18" customHeight="1">
      <c r="B539" s="128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</row>
    <row r="540" spans="2:25" ht="18" customHeight="1">
      <c r="B540" s="128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</row>
    <row r="541" spans="2:25" ht="18" customHeight="1">
      <c r="B541" s="128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</row>
    <row r="542" spans="2:25" ht="18" customHeight="1">
      <c r="B542" s="128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</row>
    <row r="543" spans="2:25" ht="18" customHeight="1">
      <c r="B543" s="128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</row>
    <row r="544" spans="2:25" ht="18" customHeight="1">
      <c r="B544" s="128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</row>
    <row r="545" spans="2:25" ht="18" customHeight="1">
      <c r="B545" s="128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</row>
    <row r="546" spans="2:25" ht="18" customHeight="1">
      <c r="B546" s="128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</row>
    <row r="547" spans="2:25" ht="18" customHeight="1">
      <c r="B547" s="128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</row>
    <row r="548" spans="2:25" ht="18" customHeight="1">
      <c r="B548" s="128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</row>
    <row r="549" spans="2:25" ht="18" customHeight="1">
      <c r="B549" s="128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</row>
    <row r="550" spans="2:25" ht="18" customHeight="1">
      <c r="B550" s="128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</row>
    <row r="551" spans="2:25" ht="18" customHeight="1">
      <c r="B551" s="128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</row>
    <row r="552" spans="2:25" ht="18" customHeight="1">
      <c r="B552" s="128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</row>
    <row r="553" spans="2:25" ht="18" customHeight="1">
      <c r="B553" s="128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</row>
    <row r="554" spans="2:25" ht="18" customHeight="1">
      <c r="B554" s="128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</row>
    <row r="555" spans="2:25" ht="18" customHeight="1">
      <c r="B555" s="128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</row>
    <row r="556" spans="2:25" ht="18" customHeight="1">
      <c r="B556" s="128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</row>
    <row r="557" spans="2:25" ht="18" customHeight="1">
      <c r="B557" s="128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</row>
    <row r="558" spans="2:25" ht="18" customHeight="1">
      <c r="B558" s="128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</row>
    <row r="559" spans="2:25" ht="18" customHeight="1">
      <c r="B559" s="128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</row>
    <row r="560" spans="2:25" ht="18" customHeight="1">
      <c r="B560" s="128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</row>
    <row r="561" spans="2:25" ht="18" customHeight="1">
      <c r="B561" s="128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</row>
    <row r="562" spans="2:25" ht="18" customHeight="1">
      <c r="B562" s="128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</row>
    <row r="563" spans="2:25" ht="18" customHeight="1">
      <c r="B563" s="128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</row>
    <row r="564" spans="2:25" ht="18" customHeight="1">
      <c r="B564" s="128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</row>
    <row r="565" spans="2:25" ht="18" customHeight="1">
      <c r="B565" s="128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</row>
    <row r="566" spans="2:25" ht="18" customHeight="1">
      <c r="B566" s="128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</row>
    <row r="567" spans="2:25" ht="18" customHeight="1">
      <c r="B567" s="128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</row>
    <row r="568" spans="2:25" ht="18" customHeight="1">
      <c r="B568" s="128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</row>
    <row r="569" spans="2:25" ht="18" customHeight="1">
      <c r="B569" s="128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</row>
    <row r="570" spans="2:25" ht="18" customHeight="1">
      <c r="B570" s="128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</row>
    <row r="571" spans="2:25" ht="18" customHeight="1">
      <c r="B571" s="128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</row>
    <row r="572" spans="2:25" ht="18" customHeight="1">
      <c r="B572" s="128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</row>
    <row r="573" spans="2:25" ht="18" customHeight="1">
      <c r="B573" s="128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</row>
    <row r="574" spans="2:25" ht="18" customHeight="1">
      <c r="B574" s="128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</row>
    <row r="575" spans="2:25" ht="18" customHeight="1">
      <c r="B575" s="128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</row>
    <row r="576" spans="2:25" ht="18" customHeight="1">
      <c r="B576" s="128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</row>
    <row r="577" spans="2:25" ht="18" customHeight="1">
      <c r="B577" s="128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</row>
    <row r="578" spans="2:25" ht="18" customHeight="1">
      <c r="B578" s="128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</row>
    <row r="579" spans="2:25" ht="18" customHeight="1">
      <c r="B579" s="128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</row>
    <row r="580" spans="2:25" ht="18" customHeight="1">
      <c r="B580" s="128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</row>
    <row r="581" spans="2:25" ht="18" customHeight="1">
      <c r="B581" s="128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</row>
    <row r="582" spans="2:25" ht="18" customHeight="1">
      <c r="B582" s="128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</row>
    <row r="583" spans="2:25" ht="18" customHeight="1">
      <c r="B583" s="128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</row>
    <row r="584" spans="2:25" ht="18" customHeight="1">
      <c r="B584" s="128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</row>
    <row r="585" spans="2:25" ht="18" customHeight="1">
      <c r="B585" s="128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</row>
    <row r="586" spans="2:25" ht="18" customHeight="1">
      <c r="B586" s="128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</row>
    <row r="587" spans="2:25" ht="18" customHeight="1">
      <c r="B587" s="128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</row>
    <row r="588" spans="2:25" ht="18" customHeight="1">
      <c r="B588" s="128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</row>
    <row r="589" spans="2:25" ht="18" customHeight="1">
      <c r="B589" s="128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</row>
    <row r="590" spans="2:25" ht="18" customHeight="1">
      <c r="B590" s="128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</row>
    <row r="591" spans="2:25" ht="18" customHeight="1">
      <c r="B591" s="128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</row>
    <row r="592" spans="2:25" ht="18" customHeight="1">
      <c r="B592" s="128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</row>
    <row r="593" spans="2:25" ht="18" customHeight="1">
      <c r="B593" s="128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</row>
    <row r="594" spans="2:25" ht="18" customHeight="1">
      <c r="B594" s="128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</row>
    <row r="595" spans="2:25" ht="18" customHeight="1">
      <c r="B595" s="128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</row>
    <row r="596" spans="2:25" ht="18" customHeight="1">
      <c r="B596" s="128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</row>
    <row r="597" spans="2:25" ht="18" customHeight="1">
      <c r="B597" s="128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</row>
    <row r="598" spans="2:25" ht="18" customHeight="1">
      <c r="B598" s="128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</row>
    <row r="599" spans="2:25" ht="18" customHeight="1">
      <c r="B599" s="128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</row>
    <row r="600" spans="2:25" ht="18" customHeight="1">
      <c r="B600" s="128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</row>
    <row r="601" spans="2:25" ht="18" customHeight="1">
      <c r="B601" s="128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</row>
    <row r="602" spans="2:25" ht="18" customHeight="1">
      <c r="B602" s="128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</row>
    <row r="603" spans="2:25" ht="18" customHeight="1">
      <c r="B603" s="128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</row>
    <row r="604" spans="2:25" ht="18" customHeight="1">
      <c r="B604" s="128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</row>
    <row r="605" spans="2:25" ht="18" customHeight="1">
      <c r="B605" s="128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</row>
    <row r="606" spans="2:25" ht="18" customHeight="1">
      <c r="B606" s="128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</row>
    <row r="607" spans="2:25" ht="18" customHeight="1">
      <c r="B607" s="128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</row>
    <row r="608" spans="2:25" ht="18" customHeight="1">
      <c r="B608" s="128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</row>
    <row r="609" spans="2:25" ht="18" customHeight="1">
      <c r="B609" s="128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</row>
    <row r="610" spans="2:25" ht="18" customHeight="1">
      <c r="B610" s="128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</row>
    <row r="611" spans="2:25" ht="18" customHeight="1">
      <c r="B611" s="128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</row>
    <row r="612" spans="2:25" ht="18" customHeight="1">
      <c r="B612" s="128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</row>
    <row r="613" spans="2:25" ht="18" customHeight="1">
      <c r="B613" s="128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</row>
    <row r="614" spans="2:25" ht="18" customHeight="1">
      <c r="B614" s="128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</row>
    <row r="615" spans="2:25" ht="18" customHeight="1">
      <c r="B615" s="128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</row>
    <row r="616" spans="2:25" ht="18" customHeight="1">
      <c r="B616" s="128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</row>
    <row r="617" spans="2:25" ht="18" customHeight="1">
      <c r="B617" s="128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</row>
    <row r="618" spans="2:25" ht="18" customHeight="1">
      <c r="B618" s="128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</row>
    <row r="619" spans="2:25" ht="18" customHeight="1">
      <c r="B619" s="128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</row>
    <row r="620" spans="2:25" ht="18" customHeight="1">
      <c r="B620" s="128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</row>
    <row r="621" spans="2:25" ht="18" customHeight="1">
      <c r="B621" s="128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</row>
    <row r="622" spans="2:25" ht="18" customHeight="1">
      <c r="B622" s="128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</row>
    <row r="623" spans="2:25" ht="18" customHeight="1">
      <c r="B623" s="128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</row>
    <row r="624" spans="2:25" ht="18" customHeight="1">
      <c r="B624" s="128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</row>
    <row r="625" spans="2:25" ht="18" customHeight="1">
      <c r="B625" s="128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</row>
    <row r="626" spans="2:25" ht="18" customHeight="1">
      <c r="B626" s="128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</row>
    <row r="627" spans="2:25" ht="18" customHeight="1">
      <c r="B627" s="128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</row>
    <row r="628" spans="2:25" ht="18" customHeight="1">
      <c r="B628" s="128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</row>
    <row r="629" spans="2:25" ht="18" customHeight="1">
      <c r="B629" s="128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</row>
    <row r="630" spans="2:25" ht="18" customHeight="1">
      <c r="B630" s="128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</row>
    <row r="631" spans="2:25" ht="18" customHeight="1">
      <c r="B631" s="128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</row>
    <row r="632" spans="2:25" ht="18" customHeight="1">
      <c r="B632" s="128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</row>
    <row r="633" spans="2:25" ht="18" customHeight="1">
      <c r="B633" s="128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</row>
    <row r="634" spans="2:25" ht="18" customHeight="1">
      <c r="B634" s="128"/>
      <c r="C634" s="127"/>
      <c r="D634" s="127"/>
      <c r="E634" s="127"/>
      <c r="F634" s="127"/>
      <c r="G634" s="127"/>
      <c r="H634" s="127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</row>
    <row r="635" spans="2:25" ht="18" customHeight="1">
      <c r="B635" s="128"/>
      <c r="C635" s="127"/>
      <c r="D635" s="127"/>
      <c r="E635" s="127"/>
      <c r="F635" s="127"/>
      <c r="G635" s="127"/>
      <c r="H635" s="127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</row>
    <row r="636" spans="2:25" ht="18" customHeight="1">
      <c r="B636" s="128"/>
      <c r="C636" s="127"/>
      <c r="D636" s="127"/>
      <c r="E636" s="127"/>
      <c r="F636" s="127"/>
      <c r="G636" s="127"/>
      <c r="H636" s="127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</row>
    <row r="637" spans="2:25" ht="18" customHeight="1">
      <c r="B637" s="128"/>
      <c r="C637" s="127"/>
      <c r="D637" s="127"/>
      <c r="E637" s="127"/>
      <c r="F637" s="127"/>
      <c r="G637" s="127"/>
      <c r="H637" s="127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</row>
    <row r="638" spans="2:25" ht="18" customHeight="1">
      <c r="B638" s="128"/>
      <c r="C638" s="127"/>
      <c r="D638" s="127"/>
      <c r="E638" s="127"/>
      <c r="F638" s="127"/>
      <c r="G638" s="127"/>
      <c r="H638" s="127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</row>
    <row r="639" spans="2:25" ht="18" customHeight="1">
      <c r="B639" s="128"/>
      <c r="C639" s="127"/>
      <c r="D639" s="127"/>
      <c r="E639" s="127"/>
      <c r="F639" s="127"/>
      <c r="G639" s="127"/>
      <c r="H639" s="127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</row>
    <row r="640" spans="2:25" ht="18" customHeight="1">
      <c r="B640" s="128"/>
      <c r="C640" s="127"/>
      <c r="D640" s="127"/>
      <c r="E640" s="127"/>
      <c r="F640" s="127"/>
      <c r="G640" s="127"/>
      <c r="H640" s="127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</row>
    <row r="641" spans="2:25" ht="18" customHeight="1">
      <c r="B641" s="128"/>
      <c r="C641" s="127"/>
      <c r="D641" s="127"/>
      <c r="E641" s="127"/>
      <c r="F641" s="127"/>
      <c r="G641" s="127"/>
      <c r="H641" s="127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</row>
    <row r="642" spans="2:25" ht="18" customHeight="1">
      <c r="B642" s="128"/>
      <c r="C642" s="127"/>
      <c r="D642" s="127"/>
      <c r="E642" s="127"/>
      <c r="F642" s="127"/>
      <c r="G642" s="127"/>
      <c r="H642" s="127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</row>
    <row r="643" spans="2:25" ht="18" customHeight="1">
      <c r="B643" s="128"/>
      <c r="C643" s="127"/>
      <c r="D643" s="127"/>
      <c r="E643" s="127"/>
      <c r="F643" s="127"/>
      <c r="G643" s="127"/>
      <c r="H643" s="127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</row>
    <row r="644" spans="2:25" ht="18" customHeight="1">
      <c r="B644" s="128"/>
      <c r="C644" s="127"/>
      <c r="D644" s="127"/>
      <c r="E644" s="127"/>
      <c r="F644" s="127"/>
      <c r="G644" s="127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</row>
    <row r="645" spans="2:25" ht="18" customHeight="1">
      <c r="B645" s="128"/>
      <c r="C645" s="127"/>
      <c r="D645" s="127"/>
      <c r="E645" s="127"/>
      <c r="F645" s="127"/>
      <c r="G645" s="127"/>
      <c r="H645" s="127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</row>
    <row r="646" spans="2:25" ht="18" customHeight="1">
      <c r="B646" s="128"/>
      <c r="C646" s="127"/>
      <c r="D646" s="127"/>
      <c r="E646" s="127"/>
      <c r="F646" s="127"/>
      <c r="G646" s="127"/>
      <c r="H646" s="127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</row>
    <row r="647" spans="2:25" ht="18" customHeight="1">
      <c r="B647" s="128"/>
      <c r="C647" s="127"/>
      <c r="D647" s="127"/>
      <c r="E647" s="127"/>
      <c r="F647" s="127"/>
      <c r="G647" s="127"/>
      <c r="H647" s="127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</row>
    <row r="648" spans="2:25" ht="18" customHeight="1">
      <c r="B648" s="128"/>
      <c r="C648" s="127"/>
      <c r="D648" s="127"/>
      <c r="E648" s="127"/>
      <c r="F648" s="127"/>
      <c r="G648" s="127"/>
      <c r="H648" s="127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</row>
    <row r="649" spans="2:25" ht="18" customHeight="1">
      <c r="B649" s="128"/>
      <c r="C649" s="127"/>
      <c r="D649" s="127"/>
      <c r="E649" s="127"/>
      <c r="F649" s="127"/>
      <c r="G649" s="127"/>
      <c r="H649" s="127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</row>
    <row r="650" spans="2:25" ht="18" customHeight="1">
      <c r="B650" s="128"/>
      <c r="C650" s="127"/>
      <c r="D650" s="127"/>
      <c r="E650" s="127"/>
      <c r="F650" s="127"/>
      <c r="G650" s="127"/>
      <c r="H650" s="127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</row>
    <row r="651" spans="2:25" ht="18" customHeight="1">
      <c r="B651" s="128"/>
      <c r="C651" s="127"/>
      <c r="D651" s="127"/>
      <c r="E651" s="127"/>
      <c r="F651" s="127"/>
      <c r="G651" s="127"/>
      <c r="H651" s="127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</row>
    <row r="652" spans="2:25" ht="18" customHeight="1">
      <c r="B652" s="128"/>
      <c r="C652" s="127"/>
      <c r="D652" s="127"/>
      <c r="E652" s="127"/>
      <c r="F652" s="127"/>
      <c r="G652" s="127"/>
      <c r="H652" s="127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</row>
    <row r="653" spans="2:25" ht="18" customHeight="1">
      <c r="B653" s="128"/>
      <c r="C653" s="127"/>
      <c r="D653" s="127"/>
      <c r="E653" s="127"/>
      <c r="F653" s="127"/>
      <c r="G653" s="127"/>
      <c r="H653" s="127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</row>
    <row r="654" spans="2:25" ht="18" customHeight="1">
      <c r="B654" s="128"/>
      <c r="C654" s="127"/>
      <c r="D654" s="127"/>
      <c r="E654" s="127"/>
      <c r="F654" s="127"/>
      <c r="G654" s="127"/>
      <c r="H654" s="127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</row>
    <row r="655" spans="2:25" ht="18" customHeight="1">
      <c r="B655" s="128"/>
      <c r="C655" s="127"/>
      <c r="D655" s="127"/>
      <c r="E655" s="127"/>
      <c r="F655" s="127"/>
      <c r="G655" s="127"/>
      <c r="H655" s="127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</row>
    <row r="656" spans="2:25" ht="18" customHeight="1">
      <c r="B656" s="128"/>
      <c r="C656" s="127"/>
      <c r="D656" s="127"/>
      <c r="E656" s="127"/>
      <c r="F656" s="127"/>
      <c r="G656" s="127"/>
      <c r="H656" s="127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</row>
    <row r="657" spans="2:25" ht="18" customHeight="1">
      <c r="B657" s="128"/>
      <c r="C657" s="127"/>
      <c r="D657" s="127"/>
      <c r="E657" s="127"/>
      <c r="F657" s="127"/>
      <c r="G657" s="127"/>
      <c r="H657" s="127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</row>
    <row r="658" spans="2:25" ht="18" customHeight="1">
      <c r="B658" s="128"/>
      <c r="C658" s="127"/>
      <c r="D658" s="127"/>
      <c r="E658" s="127"/>
      <c r="F658" s="127"/>
      <c r="G658" s="127"/>
      <c r="H658" s="127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</row>
    <row r="659" spans="2:25" ht="18" customHeight="1">
      <c r="B659" s="128"/>
      <c r="C659" s="127"/>
      <c r="D659" s="127"/>
      <c r="E659" s="127"/>
      <c r="F659" s="127"/>
      <c r="G659" s="127"/>
      <c r="H659" s="127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</row>
    <row r="660" spans="2:25" ht="18" customHeight="1">
      <c r="B660" s="128"/>
      <c r="C660" s="127"/>
      <c r="D660" s="127"/>
      <c r="E660" s="127"/>
      <c r="F660" s="127"/>
      <c r="G660" s="127"/>
      <c r="H660" s="127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</row>
    <row r="661" spans="2:25" ht="18" customHeight="1">
      <c r="B661" s="128"/>
      <c r="C661" s="127"/>
      <c r="D661" s="127"/>
      <c r="E661" s="127"/>
      <c r="F661" s="127"/>
      <c r="G661" s="127"/>
      <c r="H661" s="127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</row>
    <row r="662" spans="2:25" ht="18" customHeight="1">
      <c r="B662" s="128"/>
      <c r="C662" s="127"/>
      <c r="D662" s="127"/>
      <c r="E662" s="127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</row>
    <row r="663" spans="2:25" ht="18" customHeight="1">
      <c r="B663" s="128"/>
      <c r="C663" s="127"/>
      <c r="D663" s="127"/>
      <c r="E663" s="127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</row>
    <row r="664" spans="2:25" ht="18" customHeight="1">
      <c r="B664" s="128"/>
      <c r="C664" s="127"/>
      <c r="D664" s="127"/>
      <c r="E664" s="127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</row>
    <row r="665" spans="2:25" ht="18" customHeight="1">
      <c r="B665" s="128"/>
      <c r="C665" s="127"/>
      <c r="D665" s="127"/>
      <c r="E665" s="127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</row>
    <row r="666" spans="2:25" ht="18" customHeight="1">
      <c r="B666" s="128"/>
      <c r="C666" s="127"/>
      <c r="D666" s="127"/>
      <c r="E666" s="127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</row>
    <row r="667" spans="2:25" ht="18" customHeight="1">
      <c r="B667" s="128"/>
      <c r="C667" s="127"/>
      <c r="D667" s="127"/>
      <c r="E667" s="127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</row>
    <row r="668" spans="2:25" ht="18" customHeight="1">
      <c r="B668" s="128"/>
      <c r="C668" s="127"/>
      <c r="D668" s="127"/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</row>
    <row r="669" spans="2:25" ht="18" customHeight="1">
      <c r="B669" s="128"/>
      <c r="C669" s="127"/>
      <c r="D669" s="127"/>
      <c r="E669" s="127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</row>
    <row r="670" spans="2:25" ht="18" customHeight="1">
      <c r="B670" s="128"/>
      <c r="C670" s="127"/>
      <c r="D670" s="127"/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</row>
    <row r="671" spans="2:25" ht="18" customHeight="1">
      <c r="B671" s="128"/>
      <c r="C671" s="127"/>
      <c r="D671" s="127"/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</row>
    <row r="672" spans="2:25" ht="18" customHeight="1">
      <c r="B672" s="128"/>
      <c r="C672" s="127"/>
      <c r="D672" s="127"/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</row>
    <row r="673" spans="2:25" ht="18" customHeight="1">
      <c r="B673" s="128"/>
      <c r="C673" s="127"/>
      <c r="D673" s="127"/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</row>
    <row r="674" spans="2:25" ht="18" customHeight="1">
      <c r="B674" s="128"/>
      <c r="C674" s="127"/>
      <c r="D674" s="127"/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</row>
    <row r="675" spans="2:25" ht="18" customHeight="1">
      <c r="B675" s="128"/>
      <c r="C675" s="127"/>
      <c r="D675" s="127"/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</row>
    <row r="676" spans="2:25" ht="18" customHeight="1">
      <c r="B676" s="128"/>
      <c r="C676" s="127"/>
      <c r="D676" s="127"/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</row>
    <row r="677" spans="2:25" ht="18" customHeight="1">
      <c r="B677" s="128"/>
      <c r="C677" s="127"/>
      <c r="D677" s="127"/>
      <c r="E677" s="127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</row>
    <row r="678" spans="2:25" ht="18" customHeight="1">
      <c r="B678" s="128"/>
      <c r="C678" s="127"/>
      <c r="D678" s="127"/>
      <c r="E678" s="127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</row>
    <row r="679" spans="2:25" ht="18" customHeight="1">
      <c r="B679" s="128"/>
      <c r="C679" s="127"/>
      <c r="D679" s="127"/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</row>
    <row r="680" spans="2:25" ht="18" customHeight="1">
      <c r="B680" s="128"/>
      <c r="C680" s="127"/>
      <c r="D680" s="127"/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</row>
    <row r="681" spans="2:25" ht="18" customHeight="1">
      <c r="B681" s="128"/>
      <c r="C681" s="127"/>
      <c r="D681" s="127"/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</row>
    <row r="682" spans="2:25" ht="18" customHeight="1">
      <c r="B682" s="128"/>
      <c r="C682" s="127"/>
      <c r="D682" s="127"/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</row>
    <row r="683" spans="2:25" ht="18" customHeight="1">
      <c r="B683" s="128"/>
      <c r="C683" s="127"/>
      <c r="D683" s="127"/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</row>
    <row r="684" spans="2:25" ht="18" customHeight="1">
      <c r="B684" s="128"/>
      <c r="C684" s="127"/>
      <c r="D684" s="127"/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</row>
    <row r="685" spans="2:25" ht="18" customHeight="1">
      <c r="B685" s="128"/>
      <c r="C685" s="127"/>
      <c r="D685" s="127"/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</row>
    <row r="686" spans="2:25" ht="18" customHeight="1">
      <c r="B686" s="128"/>
      <c r="C686" s="127"/>
      <c r="D686" s="127"/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</row>
    <row r="687" spans="2:25" ht="18" customHeight="1">
      <c r="B687" s="128"/>
      <c r="C687" s="127"/>
      <c r="D687" s="127"/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</row>
    <row r="688" spans="2:25" ht="18" customHeight="1">
      <c r="B688" s="128"/>
      <c r="C688" s="127"/>
      <c r="D688" s="127"/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</row>
    <row r="689" spans="2:25" ht="18" customHeight="1">
      <c r="B689" s="128"/>
      <c r="C689" s="127"/>
      <c r="D689" s="127"/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</row>
    <row r="690" spans="2:25" ht="18" customHeight="1">
      <c r="B690" s="128"/>
      <c r="C690" s="127"/>
      <c r="D690" s="127"/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</row>
    <row r="691" spans="2:25" ht="18" customHeight="1">
      <c r="B691" s="128"/>
      <c r="C691" s="127"/>
      <c r="D691" s="127"/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</row>
    <row r="692" spans="2:25" ht="18" customHeight="1">
      <c r="B692" s="128"/>
      <c r="C692" s="127"/>
      <c r="D692" s="127"/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</row>
    <row r="693" spans="2:25" ht="18" customHeight="1">
      <c r="B693" s="128"/>
      <c r="C693" s="127"/>
      <c r="D693" s="127"/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</row>
  </sheetData>
  <sheetProtection/>
  <mergeCells count="15">
    <mergeCell ref="O16:Y16"/>
    <mergeCell ref="D17:F17"/>
    <mergeCell ref="C27:C29"/>
    <mergeCell ref="D4:N4"/>
    <mergeCell ref="O4:Y4"/>
    <mergeCell ref="D5:F5"/>
    <mergeCell ref="D27:N27"/>
    <mergeCell ref="O27:Y27"/>
    <mergeCell ref="B4:B6"/>
    <mergeCell ref="C4:C6"/>
    <mergeCell ref="B16:B18"/>
    <mergeCell ref="B27:B29"/>
    <mergeCell ref="D28:F28"/>
    <mergeCell ref="C16:C18"/>
    <mergeCell ref="D16:N16"/>
  </mergeCells>
  <printOptions/>
  <pageMargins left="0.56" right="0.51" top="0.72" bottom="0.6" header="0.5118110236220472" footer="0.5118110236220472"/>
  <pageSetup fitToWidth="2" horizontalDpi="600" verticalDpi="600" orientation="landscape" pageOrder="overThenDown" paperSize="9" scale="60" r:id="rId1"/>
  <colBreaks count="1" manualBreakCount="1">
    <brk id="14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三隅　栄治</cp:lastModifiedBy>
  <cp:lastPrinted>2010-12-07T08:06:59Z</cp:lastPrinted>
  <dcterms:created xsi:type="dcterms:W3CDTF">2003-01-22T11:29:43Z</dcterms:created>
  <dcterms:modified xsi:type="dcterms:W3CDTF">2013-03-27T05:39:29Z</dcterms:modified>
  <cp:category/>
  <cp:version/>
  <cp:contentType/>
  <cp:contentStatus/>
</cp:coreProperties>
</file>