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450" windowHeight="4920" activeTab="0"/>
  </bookViews>
  <sheets>
    <sheet name="事業数" sheetId="1" r:id="rId1"/>
    <sheet name="収益的収支比率及び赤字比率" sheetId="2" r:id="rId2"/>
    <sheet name="決算収支の状況" sheetId="3" r:id="rId3"/>
    <sheet name="企業債の発行額" sheetId="4" r:id="rId4"/>
    <sheet name="企業債等" sheetId="5" r:id="rId5"/>
    <sheet name="建設投資額" sheetId="6" r:id="rId6"/>
  </sheets>
  <definedNames>
    <definedName name="_xlnm.Print_Area" localSheetId="3">'企業債の発行額'!$B$1:$G$30</definedName>
    <definedName name="_xlnm.Print_Area" localSheetId="4">'企業債等'!$B$1:$G$30</definedName>
    <definedName name="_xlnm.Print_Area" localSheetId="2">'決算収支の状況'!$B$1:$S$31</definedName>
    <definedName name="_xlnm.Print_Area" localSheetId="5">'建設投資額'!$B$1:$G$29</definedName>
    <definedName name="_xlnm.Print_Area" localSheetId="0">'事業数'!$B$1:$G$29</definedName>
    <definedName name="_xlnm.Print_Area" localSheetId="1">'収益的収支比率及び赤字比率'!$B$1:$H$29</definedName>
  </definedNames>
  <calcPr fullCalcOnLoad="1"/>
</workbook>
</file>

<file path=xl/sharedStrings.xml><?xml version="1.0" encoding="utf-8"?>
<sst xmlns="http://schemas.openxmlformats.org/spreadsheetml/2006/main" count="234" uniqueCount="87">
  <si>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</si>
  <si>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</si>
  <si>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</si>
  <si>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</si>
  <si>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</si>
  <si>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</si>
  <si>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</si>
  <si>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</si>
  <si>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</si>
  <si>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</si>
  <si>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</si>
  <si>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</si>
  <si>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</si>
  <si>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</si>
  <si>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</si>
  <si>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</si>
  <si>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</si>
  <si>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</si>
  <si>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</si>
  <si>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</si>
  <si>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</si>
  <si>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</si>
  <si>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</si>
  <si>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</si>
  <si>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計</t>
  </si>
  <si>
    <t>　(2) 法非適用公営企業会計の状況</t>
  </si>
  <si>
    <t>　　ア　事　業　数</t>
  </si>
  <si>
    <t>23年度</t>
  </si>
  <si>
    <t>赤字比率</t>
  </si>
  <si>
    <t>収益的収支比率</t>
  </si>
  <si>
    <t>　　イ　収益的収支比率及び赤字比率</t>
  </si>
  <si>
    <t>　(2)　法非適用公営企業会計の状況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</si>
  <si>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</si>
  <si>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</si>
  <si>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</si>
  <si>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</si>
  <si>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</si>
  <si>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</si>
  <si>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</si>
  <si>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</si>
  <si>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</si>
  <si>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</si>
  <si>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</si>
  <si>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</si>
  <si>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</si>
  <si>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</si>
  <si>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</si>
  <si>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</si>
  <si>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</si>
  <si>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</si>
  <si>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</si>
  <si>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</si>
  <si>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繰越金</t>
  </si>
  <si>
    <t>充用金</t>
  </si>
  <si>
    <t>た企業債</t>
  </si>
  <si>
    <t xml:space="preserve">き財源  </t>
  </si>
  <si>
    <t>　　エ　企業債の状況</t>
  </si>
  <si>
    <t>　　　(ｱ) 企業債の発行額</t>
  </si>
  <si>
    <t>　　　(ｲ)　企業債の現在高</t>
  </si>
  <si>
    <t>　　オ　建設投資額</t>
  </si>
  <si>
    <t>３　公営事業会計の状況</t>
  </si>
  <si>
    <t>23年度</t>
  </si>
  <si>
    <t>24年度</t>
  </si>
  <si>
    <t>３　公営事業会計の状況</t>
  </si>
  <si>
    <t>(単位　％)</t>
  </si>
  <si>
    <t>24年度</t>
  </si>
  <si>
    <t>　(2) 法非適用公営企業会計の状況</t>
  </si>
  <si>
    <t>（単位　千円）</t>
  </si>
  <si>
    <t>　(2) 法非適用公営企業会計の状況</t>
  </si>
  <si>
    <t>(A)+(B)</t>
  </si>
  <si>
    <t>26-01-01</t>
  </si>
  <si>
    <t>26-01-12</t>
  </si>
  <si>
    <t>26-01-22</t>
  </si>
  <si>
    <t>26-01-23</t>
  </si>
  <si>
    <t>26-01-33</t>
  </si>
  <si>
    <t>26-01-56</t>
  </si>
  <si>
    <t>26-01-57</t>
  </si>
  <si>
    <t>26-01-58</t>
  </si>
  <si>
    <t>26-01-59</t>
  </si>
  <si>
    <t>26-02-01</t>
  </si>
  <si>
    <t>26-02-21
26-02-22</t>
  </si>
  <si>
    <t>26-02-02</t>
  </si>
  <si>
    <t>26-02-07</t>
  </si>
  <si>
    <t>26-02-08
26-02-09</t>
  </si>
  <si>
    <t>(単位　千円)</t>
  </si>
  <si>
    <t>23年度</t>
  </si>
  <si>
    <t>　(2)　法非適用公営企業会計の状況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</si>
</sst>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8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4" fontId="4" fillId="0" borderId="20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195" fontId="7" fillId="0" borderId="13" xfId="51" applyNumberFormat="1" applyFont="1" applyFill="1" applyBorder="1" applyAlignment="1">
      <alignment vertical="center" shrinkToFit="1"/>
    </xf>
    <xf numFmtId="195" fontId="7" fillId="0" borderId="21" xfId="51" applyNumberFormat="1" applyFont="1" applyFill="1" applyBorder="1" applyAlignment="1">
      <alignment vertical="center" shrinkToFit="1"/>
    </xf>
    <xf numFmtId="195" fontId="7" fillId="0" borderId="20" xfId="5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7" fillId="0" borderId="17" xfId="51" applyNumberFormat="1" applyFont="1" applyFill="1" applyBorder="1" applyAlignment="1">
      <alignment vertical="center" shrinkToFit="1"/>
    </xf>
    <xf numFmtId="195" fontId="7" fillId="0" borderId="26" xfId="51" applyNumberFormat="1" applyFont="1" applyFill="1" applyBorder="1" applyAlignment="1">
      <alignment vertical="center" shrinkToFit="1"/>
    </xf>
    <xf numFmtId="195" fontId="7" fillId="0" borderId="27" xfId="51" applyNumberFormat="1" applyFont="1" applyFill="1" applyBorder="1" applyAlignment="1">
      <alignment vertical="center" shrinkToFit="1"/>
    </xf>
    <xf numFmtId="195" fontId="7" fillId="0" borderId="15" xfId="51" applyNumberFormat="1" applyFont="1" applyFill="1" applyBorder="1" applyAlignment="1">
      <alignment vertical="center" shrinkToFit="1"/>
    </xf>
    <xf numFmtId="195" fontId="7" fillId="0" borderId="18" xfId="51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right" vertical="center" shrinkToFit="1"/>
    </xf>
    <xf numFmtId="0" fontId="4" fillId="0" borderId="33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0" xfId="0" applyNumberFormat="1" applyFont="1" applyBorder="1" applyAlignment="1">
      <alignment horizontal="left" vertical="center" shrinkToFit="1"/>
    </xf>
    <xf numFmtId="178" fontId="4" fillId="0" borderId="30" xfId="0" applyNumberFormat="1" applyFont="1" applyBorder="1" applyAlignment="1">
      <alignment horizontal="left" vertical="center" shrinkToFit="1"/>
    </xf>
    <xf numFmtId="178" fontId="4" fillId="0" borderId="28" xfId="0" applyNumberFormat="1" applyFont="1" applyBorder="1" applyAlignment="1">
      <alignment horizontal="center" vertical="center"/>
    </xf>
    <xf numFmtId="178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9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66675" y="914400"/>
          <a:ext cx="2105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5</xdr:row>
      <xdr:rowOff>219075</xdr:rowOff>
    </xdr:to>
    <xdr:sp>
      <xdr:nvSpPr>
        <xdr:cNvPr id="2" name="Line 1"/>
        <xdr:cNvSpPr>
          <a:spLocks/>
        </xdr:cNvSpPr>
      </xdr:nvSpPr>
      <xdr:spPr>
        <a:xfrm>
          <a:off x="66675" y="914400"/>
          <a:ext cx="2105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9144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9525</xdr:rowOff>
    </xdr:to>
    <xdr:sp>
      <xdr:nvSpPr>
        <xdr:cNvPr id="2" name="Line 1"/>
        <xdr:cNvSpPr>
          <a:spLocks/>
        </xdr:cNvSpPr>
      </xdr:nvSpPr>
      <xdr:spPr>
        <a:xfrm>
          <a:off x="66675" y="9144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933450"/>
          <a:ext cx="1924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19050</xdr:rowOff>
    </xdr:from>
    <xdr:to>
      <xdr:col>4</xdr:col>
      <xdr:colOff>0</xdr:colOff>
      <xdr:row>8</xdr:row>
      <xdr:rowOff>9525</xdr:rowOff>
    </xdr:to>
    <xdr:sp>
      <xdr:nvSpPr>
        <xdr:cNvPr id="2" name="Line 1"/>
        <xdr:cNvSpPr>
          <a:spLocks/>
        </xdr:cNvSpPr>
      </xdr:nvSpPr>
      <xdr:spPr>
        <a:xfrm>
          <a:off x="95250" y="933450"/>
          <a:ext cx="1924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15252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15252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1430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2" name="Line 1"/>
        <xdr:cNvSpPr>
          <a:spLocks/>
        </xdr:cNvSpPr>
      </xdr:nvSpPr>
      <xdr:spPr>
        <a:xfrm>
          <a:off x="76200" y="11430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914400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66675" y="914400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showZero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28" sqref="G28"/>
    </sheetView>
  </sheetViews>
  <sheetFormatPr defaultColWidth="9.00390625" defaultRowHeight="12"/>
  <cols>
    <col min="1" max="1" width="0.875" style="6" customWidth="1"/>
    <col min="2" max="2" width="4.875" style="6" customWidth="1"/>
    <col min="3" max="3" width="17.875" style="6" customWidth="1"/>
    <col min="4" max="4" width="4.87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18" customHeight="1">
      <c r="B1" s="11" t="s">
        <v>60</v>
      </c>
      <c r="C1" s="11"/>
      <c r="D1" s="11"/>
      <c r="E1" s="11"/>
      <c r="F1" s="11"/>
      <c r="G1" s="11"/>
    </row>
    <row r="2" spans="2:7" s="1" customFormat="1" ht="18" customHeight="1">
      <c r="B2" s="12" t="s">
        <v>25</v>
      </c>
      <c r="C2" s="12"/>
      <c r="D2" s="12"/>
      <c r="E2" s="12"/>
      <c r="F2" s="12"/>
      <c r="G2" s="12"/>
    </row>
    <row r="3" spans="2:7" s="1" customFormat="1" ht="18" customHeight="1">
      <c r="B3" s="12" t="s">
        <v>26</v>
      </c>
      <c r="C3" s="12"/>
      <c r="D3" s="12"/>
      <c r="E3" s="12"/>
      <c r="F3" s="12"/>
      <c r="G3" s="12"/>
    </row>
    <row r="4" s="1" customFormat="1" ht="18" customHeight="1" thickBot="1"/>
    <row r="5" spans="2:7" s="1" customFormat="1" ht="18" customHeight="1">
      <c r="B5" s="83" t="s">
        <v>5</v>
      </c>
      <c r="C5" s="84"/>
      <c r="D5" s="85"/>
      <c r="E5" s="79" t="s">
        <v>61</v>
      </c>
      <c r="F5" s="79" t="s">
        <v>62</v>
      </c>
      <c r="G5" s="81" t="s">
        <v>0</v>
      </c>
    </row>
    <row r="6" spans="2:7" s="1" customFormat="1" ht="18" customHeight="1">
      <c r="B6" s="2" t="s">
        <v>6</v>
      </c>
      <c r="C6" s="3"/>
      <c r="D6" s="3"/>
      <c r="E6" s="80"/>
      <c r="F6" s="80"/>
      <c r="G6" s="82"/>
    </row>
    <row r="7" spans="2:7" s="1" customFormat="1" ht="18" customHeight="1">
      <c r="B7" s="74" t="s">
        <v>7</v>
      </c>
      <c r="C7" s="75"/>
      <c r="D7" s="4"/>
      <c r="E7" s="7">
        <v>11</v>
      </c>
      <c r="F7" s="7">
        <v>11</v>
      </c>
      <c r="G7" s="8">
        <f>F7-E7</f>
        <v>0</v>
      </c>
    </row>
    <row r="8" spans="2:7" s="1" customFormat="1" ht="18" customHeight="1">
      <c r="B8" s="74" t="s">
        <v>8</v>
      </c>
      <c r="C8" s="75"/>
      <c r="D8" s="4"/>
      <c r="E8" s="7">
        <v>4</v>
      </c>
      <c r="F8" s="7">
        <v>4</v>
      </c>
      <c r="G8" s="8">
        <f aca="true" t="shared" si="0" ref="G8:G28">F8-E8</f>
        <v>0</v>
      </c>
    </row>
    <row r="9" spans="2:7" s="1" customFormat="1" ht="18" customHeight="1">
      <c r="B9" s="74" t="s">
        <v>9</v>
      </c>
      <c r="C9" s="75"/>
      <c r="D9" s="4"/>
      <c r="E9" s="7">
        <v>1</v>
      </c>
      <c r="F9" s="7">
        <v>1</v>
      </c>
      <c r="G9" s="8">
        <f t="shared" si="0"/>
        <v>0</v>
      </c>
    </row>
    <row r="10" spans="2:7" s="1" customFormat="1" ht="18" customHeight="1">
      <c r="B10" s="74" t="s">
        <v>10</v>
      </c>
      <c r="C10" s="75"/>
      <c r="D10" s="4"/>
      <c r="E10" s="7">
        <v>6</v>
      </c>
      <c r="F10" s="7">
        <v>6</v>
      </c>
      <c r="G10" s="8">
        <f t="shared" si="0"/>
        <v>0</v>
      </c>
    </row>
    <row r="11" spans="2:7" s="1" customFormat="1" ht="18" customHeight="1">
      <c r="B11" s="74" t="s">
        <v>11</v>
      </c>
      <c r="C11" s="75"/>
      <c r="D11" s="4"/>
      <c r="E11" s="7">
        <v>5</v>
      </c>
      <c r="F11" s="7">
        <v>5</v>
      </c>
      <c r="G11" s="8">
        <f t="shared" si="0"/>
        <v>0</v>
      </c>
    </row>
    <row r="12" spans="2:7" s="1" customFormat="1" ht="18" customHeight="1">
      <c r="B12" s="74" t="s">
        <v>12</v>
      </c>
      <c r="C12" s="75"/>
      <c r="D12" s="4"/>
      <c r="E12" s="7">
        <f>SUM(E13:E15)</f>
        <v>9</v>
      </c>
      <c r="F12" s="7">
        <f>SUM(F13:F15)</f>
        <v>10</v>
      </c>
      <c r="G12" s="8">
        <f t="shared" si="0"/>
        <v>1</v>
      </c>
    </row>
    <row r="13" spans="2:7" s="1" customFormat="1" ht="18" customHeight="1">
      <c r="B13" s="5"/>
      <c r="C13" s="75" t="s">
        <v>13</v>
      </c>
      <c r="D13" s="75"/>
      <c r="E13" s="7">
        <v>3</v>
      </c>
      <c r="F13" s="7">
        <v>4</v>
      </c>
      <c r="G13" s="8">
        <f t="shared" si="0"/>
        <v>1</v>
      </c>
    </row>
    <row r="14" spans="2:7" s="1" customFormat="1" ht="18" customHeight="1">
      <c r="B14" s="5"/>
      <c r="C14" s="75" t="s">
        <v>14</v>
      </c>
      <c r="D14" s="75"/>
      <c r="E14" s="7">
        <v>3</v>
      </c>
      <c r="F14" s="7">
        <v>3</v>
      </c>
      <c r="G14" s="8">
        <f t="shared" si="0"/>
        <v>0</v>
      </c>
    </row>
    <row r="15" spans="2:7" s="1" customFormat="1" ht="18" customHeight="1">
      <c r="B15" s="5"/>
      <c r="C15" s="75" t="s">
        <v>15</v>
      </c>
      <c r="D15" s="75"/>
      <c r="E15" s="7">
        <v>3</v>
      </c>
      <c r="F15" s="7">
        <v>3</v>
      </c>
      <c r="G15" s="8">
        <f t="shared" si="0"/>
        <v>0</v>
      </c>
    </row>
    <row r="16" spans="2:7" s="1" customFormat="1" ht="18" customHeight="1">
      <c r="B16" s="74" t="s">
        <v>16</v>
      </c>
      <c r="C16" s="75"/>
      <c r="D16" s="4"/>
      <c r="E16" s="7">
        <f>SUM(E17:E18)</f>
        <v>5</v>
      </c>
      <c r="F16" s="7">
        <f>SUM(F17:F18)</f>
        <v>5</v>
      </c>
      <c r="G16" s="8">
        <f t="shared" si="0"/>
        <v>0</v>
      </c>
    </row>
    <row r="17" spans="2:7" s="1" customFormat="1" ht="18" customHeight="1">
      <c r="B17" s="5"/>
      <c r="C17" s="75" t="s">
        <v>17</v>
      </c>
      <c r="D17" s="75"/>
      <c r="E17" s="7">
        <v>2</v>
      </c>
      <c r="F17" s="7">
        <v>2</v>
      </c>
      <c r="G17" s="8">
        <f t="shared" si="0"/>
        <v>0</v>
      </c>
    </row>
    <row r="18" spans="2:7" s="1" customFormat="1" ht="18" customHeight="1">
      <c r="B18" s="5"/>
      <c r="C18" s="75" t="s">
        <v>15</v>
      </c>
      <c r="D18" s="75"/>
      <c r="E18" s="7">
        <v>3</v>
      </c>
      <c r="F18" s="7">
        <v>3</v>
      </c>
      <c r="G18" s="8">
        <f t="shared" si="0"/>
        <v>0</v>
      </c>
    </row>
    <row r="19" spans="2:7" s="1" customFormat="1" ht="18" customHeight="1">
      <c r="B19" s="74" t="s">
        <v>18</v>
      </c>
      <c r="C19" s="75"/>
      <c r="D19" s="4"/>
      <c r="E19" s="7">
        <v>8</v>
      </c>
      <c r="F19" s="7">
        <v>8</v>
      </c>
      <c r="G19" s="8">
        <f t="shared" si="0"/>
        <v>0</v>
      </c>
    </row>
    <row r="20" spans="2:7" s="1" customFormat="1" ht="18" customHeight="1">
      <c r="B20" s="74" t="s">
        <v>2</v>
      </c>
      <c r="C20" s="75"/>
      <c r="D20" s="4"/>
      <c r="E20" s="7">
        <v>3</v>
      </c>
      <c r="F20" s="7">
        <v>3</v>
      </c>
      <c r="G20" s="8">
        <f t="shared" si="0"/>
        <v>0</v>
      </c>
    </row>
    <row r="21" spans="2:7" s="1" customFormat="1" ht="18" customHeight="1">
      <c r="B21" s="74" t="s">
        <v>19</v>
      </c>
      <c r="C21" s="75"/>
      <c r="D21" s="4"/>
      <c r="E21" s="7">
        <v>40</v>
      </c>
      <c r="F21" s="7">
        <f>SUM(F22:F28)</f>
        <v>40</v>
      </c>
      <c r="G21" s="8">
        <f t="shared" si="0"/>
        <v>0</v>
      </c>
    </row>
    <row r="22" spans="2:7" s="1" customFormat="1" ht="18" customHeight="1">
      <c r="B22" s="5"/>
      <c r="C22" s="75" t="s">
        <v>20</v>
      </c>
      <c r="D22" s="75"/>
      <c r="E22" s="7">
        <v>11</v>
      </c>
      <c r="F22" s="7">
        <v>11</v>
      </c>
      <c r="G22" s="8">
        <f t="shared" si="0"/>
        <v>0</v>
      </c>
    </row>
    <row r="23" spans="2:7" s="1" customFormat="1" ht="18" customHeight="1">
      <c r="B23" s="5"/>
      <c r="C23" s="75" t="s">
        <v>21</v>
      </c>
      <c r="D23" s="78"/>
      <c r="E23" s="7">
        <v>5</v>
      </c>
      <c r="F23" s="7">
        <v>5</v>
      </c>
      <c r="G23" s="8">
        <f t="shared" si="0"/>
        <v>0</v>
      </c>
    </row>
    <row r="24" spans="2:7" s="1" customFormat="1" ht="18" customHeight="1">
      <c r="B24" s="5"/>
      <c r="C24" s="75" t="s">
        <v>22</v>
      </c>
      <c r="D24" s="75"/>
      <c r="E24" s="7">
        <v>11</v>
      </c>
      <c r="F24" s="7">
        <v>11</v>
      </c>
      <c r="G24" s="8">
        <f t="shared" si="0"/>
        <v>0</v>
      </c>
    </row>
    <row r="25" spans="2:7" s="1" customFormat="1" ht="18" customHeight="1">
      <c r="B25" s="5"/>
      <c r="C25" s="75" t="s">
        <v>23</v>
      </c>
      <c r="D25" s="75"/>
      <c r="E25" s="7">
        <v>9</v>
      </c>
      <c r="F25" s="7">
        <v>9</v>
      </c>
      <c r="G25" s="8">
        <f t="shared" si="0"/>
        <v>0</v>
      </c>
    </row>
    <row r="26" spans="2:7" s="1" customFormat="1" ht="18" customHeight="1">
      <c r="B26" s="5"/>
      <c r="C26" s="75" t="s">
        <v>1</v>
      </c>
      <c r="D26" s="75"/>
      <c r="E26" s="7">
        <v>1</v>
      </c>
      <c r="F26" s="7">
        <v>1</v>
      </c>
      <c r="G26" s="8">
        <f t="shared" si="0"/>
        <v>0</v>
      </c>
    </row>
    <row r="27" spans="2:7" s="1" customFormat="1" ht="18" customHeight="1">
      <c r="B27" s="5"/>
      <c r="C27" s="76" t="s">
        <v>4</v>
      </c>
      <c r="D27" s="77"/>
      <c r="E27" s="7">
        <v>2</v>
      </c>
      <c r="F27" s="7">
        <v>2</v>
      </c>
      <c r="G27" s="8">
        <f t="shared" si="0"/>
        <v>0</v>
      </c>
    </row>
    <row r="28" spans="2:7" s="1" customFormat="1" ht="18" customHeight="1">
      <c r="B28" s="5"/>
      <c r="C28" s="75" t="s">
        <v>3</v>
      </c>
      <c r="D28" s="78"/>
      <c r="E28" s="7">
        <v>1</v>
      </c>
      <c r="F28" s="7">
        <v>1</v>
      </c>
      <c r="G28" s="8">
        <f t="shared" si="0"/>
        <v>0</v>
      </c>
    </row>
    <row r="29" spans="2:7" ht="18" customHeight="1" thickBot="1">
      <c r="B29" s="72" t="s">
        <v>24</v>
      </c>
      <c r="C29" s="73"/>
      <c r="D29" s="73"/>
      <c r="E29" s="9">
        <f>SUM(E7:E12,E16,E19:E21)</f>
        <v>92</v>
      </c>
      <c r="F29" s="9">
        <f>SUM(F7:F12,F16,F19:F21)</f>
        <v>93</v>
      </c>
      <c r="G29" s="10">
        <f>SUM(G7:G12,G16,G19:G21)</f>
        <v>1</v>
      </c>
    </row>
  </sheetData>
  <sheetProtection/>
  <mergeCells count="27">
    <mergeCell ref="G5:G6"/>
    <mergeCell ref="C18:D18"/>
    <mergeCell ref="B5:D5"/>
    <mergeCell ref="B11:C11"/>
    <mergeCell ref="F5:F6"/>
    <mergeCell ref="C15:D15"/>
    <mergeCell ref="C14:D14"/>
    <mergeCell ref="B8:C8"/>
    <mergeCell ref="C17:D17"/>
    <mergeCell ref="C25:D25"/>
    <mergeCell ref="E5:E6"/>
    <mergeCell ref="B7:C7"/>
    <mergeCell ref="B9:C9"/>
    <mergeCell ref="B16:C16"/>
    <mergeCell ref="B10:C10"/>
    <mergeCell ref="B12:C12"/>
    <mergeCell ref="C13:D13"/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</mergeCells>
  <printOptions/>
  <pageMargins left="1.1811023622047245" right="0.7874015748031497" top="0.7874015748031497" bottom="0.7874015748031497" header="0.5905511811023623" footer="0.59055118110236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showGridLines="0" showZeros="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1" sqref="G11"/>
    </sheetView>
  </sheetViews>
  <sheetFormatPr defaultColWidth="9.00390625" defaultRowHeight="18" customHeight="1"/>
  <cols>
    <col min="1" max="1" width="0.875" style="6" customWidth="1"/>
    <col min="2" max="2" width="4.875" style="6" customWidth="1"/>
    <col min="3" max="3" width="14.875" style="6" customWidth="1"/>
    <col min="4" max="4" width="4.875" style="6" customWidth="1"/>
    <col min="5" max="8" width="15.875" style="6" customWidth="1"/>
    <col min="9" max="16384" width="9.375" style="6" customWidth="1"/>
  </cols>
  <sheetData>
    <row r="1" spans="2:8" ht="18" customHeight="1">
      <c r="B1" s="11" t="s">
        <v>60</v>
      </c>
      <c r="C1" s="11"/>
      <c r="D1" s="11"/>
      <c r="E1" s="11"/>
      <c r="F1" s="11"/>
      <c r="G1" s="11"/>
      <c r="H1" s="11"/>
    </row>
    <row r="2" spans="2:8" s="1" customFormat="1" ht="18" customHeight="1">
      <c r="B2" s="12" t="s">
        <v>31</v>
      </c>
      <c r="C2" s="12"/>
      <c r="D2" s="12"/>
      <c r="E2" s="12"/>
      <c r="F2" s="12"/>
      <c r="G2" s="12"/>
      <c r="H2" s="12"/>
    </row>
    <row r="3" spans="2:8" ht="18" customHeight="1">
      <c r="B3" s="12" t="s">
        <v>30</v>
      </c>
      <c r="C3" s="12"/>
      <c r="D3" s="12"/>
      <c r="E3" s="12"/>
      <c r="F3" s="12"/>
      <c r="G3" s="12"/>
      <c r="H3" s="12"/>
    </row>
    <row r="4" spans="2:8" ht="18" customHeight="1" thickBot="1">
      <c r="B4" s="1"/>
      <c r="C4" s="1"/>
      <c r="D4" s="1"/>
      <c r="E4" s="1"/>
      <c r="F4" s="1"/>
      <c r="G4" s="1"/>
      <c r="H4" s="22" t="s">
        <v>64</v>
      </c>
    </row>
    <row r="5" spans="2:8" ht="18" customHeight="1">
      <c r="B5" s="83" t="s">
        <v>5</v>
      </c>
      <c r="C5" s="84"/>
      <c r="D5" s="85"/>
      <c r="E5" s="86" t="s">
        <v>29</v>
      </c>
      <c r="F5" s="88"/>
      <c r="G5" s="86" t="s">
        <v>28</v>
      </c>
      <c r="H5" s="87"/>
    </row>
    <row r="6" spans="2:8" ht="18" customHeight="1">
      <c r="B6" s="2" t="s">
        <v>6</v>
      </c>
      <c r="C6" s="3"/>
      <c r="D6" s="3"/>
      <c r="E6" s="13" t="s">
        <v>27</v>
      </c>
      <c r="F6" s="13" t="s">
        <v>65</v>
      </c>
      <c r="G6" s="21" t="s">
        <v>61</v>
      </c>
      <c r="H6" s="20" t="s">
        <v>62</v>
      </c>
    </row>
    <row r="7" spans="2:8" ht="24" customHeight="1">
      <c r="B7" s="74" t="s">
        <v>7</v>
      </c>
      <c r="C7" s="75"/>
      <c r="D7" s="4"/>
      <c r="E7" s="19">
        <v>76.1</v>
      </c>
      <c r="F7" s="19">
        <v>71.8</v>
      </c>
      <c r="G7" s="18">
        <v>0</v>
      </c>
      <c r="H7" s="17">
        <v>0</v>
      </c>
    </row>
    <row r="8" spans="2:8" ht="24" customHeight="1">
      <c r="B8" s="74" t="s">
        <v>8</v>
      </c>
      <c r="C8" s="75"/>
      <c r="D8" s="4"/>
      <c r="E8" s="19">
        <v>94.8</v>
      </c>
      <c r="F8" s="19">
        <v>103.9</v>
      </c>
      <c r="G8" s="18">
        <v>0</v>
      </c>
      <c r="H8" s="17">
        <v>0</v>
      </c>
    </row>
    <row r="9" spans="2:8" ht="24" customHeight="1">
      <c r="B9" s="74" t="s">
        <v>9</v>
      </c>
      <c r="C9" s="75"/>
      <c r="D9" s="4"/>
      <c r="E9" s="19">
        <v>46.9</v>
      </c>
      <c r="F9" s="19">
        <v>46.5</v>
      </c>
      <c r="G9" s="18">
        <v>0</v>
      </c>
      <c r="H9" s="17">
        <v>122.2</v>
      </c>
    </row>
    <row r="10" spans="2:8" ht="24" customHeight="1">
      <c r="B10" s="74" t="s">
        <v>10</v>
      </c>
      <c r="C10" s="75"/>
      <c r="D10" s="4"/>
      <c r="E10" s="19">
        <v>68.9</v>
      </c>
      <c r="F10" s="19">
        <v>67.4</v>
      </c>
      <c r="G10" s="18">
        <v>28</v>
      </c>
      <c r="H10" s="17">
        <v>0</v>
      </c>
    </row>
    <row r="11" spans="2:8" ht="24" customHeight="1">
      <c r="B11" s="74" t="s">
        <v>11</v>
      </c>
      <c r="C11" s="75"/>
      <c r="D11" s="4"/>
      <c r="E11" s="19">
        <v>83</v>
      </c>
      <c r="F11" s="19">
        <v>85.1</v>
      </c>
      <c r="G11" s="18">
        <v>0</v>
      </c>
      <c r="H11" s="17">
        <v>0</v>
      </c>
    </row>
    <row r="12" spans="2:8" ht="24" customHeight="1">
      <c r="B12" s="74" t="s">
        <v>12</v>
      </c>
      <c r="C12" s="75"/>
      <c r="D12" s="4"/>
      <c r="E12" s="19">
        <v>126.7</v>
      </c>
      <c r="F12" s="19">
        <v>76.6</v>
      </c>
      <c r="G12" s="18">
        <v>59</v>
      </c>
      <c r="H12" s="17">
        <v>39.5</v>
      </c>
    </row>
    <row r="13" spans="2:8" ht="24" customHeight="1">
      <c r="B13" s="5"/>
      <c r="C13" s="75" t="s">
        <v>13</v>
      </c>
      <c r="D13" s="75"/>
      <c r="E13" s="19">
        <v>98.9</v>
      </c>
      <c r="F13" s="19">
        <v>36.5</v>
      </c>
      <c r="G13" s="18">
        <v>0.2</v>
      </c>
      <c r="H13" s="17">
        <v>0.9</v>
      </c>
    </row>
    <row r="14" spans="2:8" ht="24" customHeight="1">
      <c r="B14" s="5"/>
      <c r="C14" s="75" t="s">
        <v>14</v>
      </c>
      <c r="D14" s="75"/>
      <c r="E14" s="19">
        <v>101.4</v>
      </c>
      <c r="F14" s="19">
        <v>103.1</v>
      </c>
      <c r="G14" s="18">
        <v>124.1</v>
      </c>
      <c r="H14" s="17">
        <v>107.4</v>
      </c>
    </row>
    <row r="15" spans="2:8" ht="24" customHeight="1">
      <c r="B15" s="5"/>
      <c r="C15" s="75" t="s">
        <v>15</v>
      </c>
      <c r="D15" s="75"/>
      <c r="E15" s="19">
        <v>156.3</v>
      </c>
      <c r="F15" s="19">
        <v>165.8</v>
      </c>
      <c r="G15" s="18">
        <v>77.5</v>
      </c>
      <c r="H15" s="17">
        <v>48.7</v>
      </c>
    </row>
    <row r="16" spans="2:8" ht="24" customHeight="1">
      <c r="B16" s="74" t="s">
        <v>16</v>
      </c>
      <c r="C16" s="75"/>
      <c r="D16" s="4"/>
      <c r="E16" s="19">
        <v>241.4</v>
      </c>
      <c r="F16" s="19">
        <v>54.4</v>
      </c>
      <c r="G16" s="18">
        <v>560.4</v>
      </c>
      <c r="H16" s="17">
        <v>684.1</v>
      </c>
    </row>
    <row r="17" spans="2:8" ht="24" customHeight="1">
      <c r="B17" s="5"/>
      <c r="C17" s="75" t="s">
        <v>17</v>
      </c>
      <c r="D17" s="75"/>
      <c r="E17" s="19">
        <v>273.4</v>
      </c>
      <c r="F17" s="19">
        <v>33.2</v>
      </c>
      <c r="G17" s="18">
        <v>681</v>
      </c>
      <c r="H17" s="17">
        <v>1567.9</v>
      </c>
    </row>
    <row r="18" spans="2:8" ht="24" customHeight="1">
      <c r="B18" s="5"/>
      <c r="C18" s="75" t="s">
        <v>15</v>
      </c>
      <c r="D18" s="75"/>
      <c r="E18" s="19">
        <v>172.2</v>
      </c>
      <c r="F18" s="19">
        <v>95.6</v>
      </c>
      <c r="G18" s="18">
        <v>0</v>
      </c>
      <c r="H18" s="17">
        <v>0</v>
      </c>
    </row>
    <row r="19" spans="2:8" ht="24" customHeight="1">
      <c r="B19" s="74" t="s">
        <v>18</v>
      </c>
      <c r="C19" s="75"/>
      <c r="D19" s="4"/>
      <c r="E19" s="19">
        <v>102</v>
      </c>
      <c r="F19" s="19">
        <v>109.1</v>
      </c>
      <c r="G19" s="18">
        <v>67.4</v>
      </c>
      <c r="H19" s="17">
        <v>62.5</v>
      </c>
    </row>
    <row r="20" spans="2:8" ht="24" customHeight="1">
      <c r="B20" s="74" t="s">
        <v>2</v>
      </c>
      <c r="C20" s="75"/>
      <c r="D20" s="4"/>
      <c r="E20" s="19">
        <v>108.7</v>
      </c>
      <c r="F20" s="19">
        <v>99</v>
      </c>
      <c r="G20" s="18">
        <v>0</v>
      </c>
      <c r="H20" s="17">
        <v>0</v>
      </c>
    </row>
    <row r="21" spans="2:8" ht="24" customHeight="1">
      <c r="B21" s="74" t="s">
        <v>19</v>
      </c>
      <c r="C21" s="75"/>
      <c r="D21" s="4"/>
      <c r="E21" s="19">
        <v>79.1</v>
      </c>
      <c r="F21" s="19">
        <v>79.1</v>
      </c>
      <c r="G21" s="18">
        <v>39.9</v>
      </c>
      <c r="H21" s="17">
        <v>36.6</v>
      </c>
    </row>
    <row r="22" spans="2:8" ht="24" customHeight="1">
      <c r="B22" s="5"/>
      <c r="C22" s="75" t="s">
        <v>20</v>
      </c>
      <c r="D22" s="75"/>
      <c r="E22" s="19">
        <v>83.2</v>
      </c>
      <c r="F22" s="19">
        <v>83.1</v>
      </c>
      <c r="G22" s="18">
        <v>48.4</v>
      </c>
      <c r="H22" s="17">
        <v>44.5</v>
      </c>
    </row>
    <row r="23" spans="2:8" ht="24" customHeight="1">
      <c r="B23" s="5"/>
      <c r="C23" s="75" t="s">
        <v>21</v>
      </c>
      <c r="D23" s="78"/>
      <c r="E23" s="19">
        <v>64.6</v>
      </c>
      <c r="F23" s="19">
        <v>66.2</v>
      </c>
      <c r="G23" s="18">
        <v>0</v>
      </c>
      <c r="H23" s="17">
        <v>0</v>
      </c>
    </row>
    <row r="24" spans="2:8" ht="24" customHeight="1">
      <c r="B24" s="5"/>
      <c r="C24" s="75" t="s">
        <v>22</v>
      </c>
      <c r="D24" s="75"/>
      <c r="E24" s="19">
        <v>67.7</v>
      </c>
      <c r="F24" s="19">
        <v>67.5</v>
      </c>
      <c r="G24" s="18">
        <v>0</v>
      </c>
      <c r="H24" s="17">
        <v>0</v>
      </c>
    </row>
    <row r="25" spans="2:8" ht="24" customHeight="1">
      <c r="B25" s="5"/>
      <c r="C25" s="75" t="s">
        <v>23</v>
      </c>
      <c r="D25" s="75"/>
      <c r="E25" s="19">
        <v>77.7</v>
      </c>
      <c r="F25" s="19">
        <v>78.2</v>
      </c>
      <c r="G25" s="18">
        <v>0</v>
      </c>
      <c r="H25" s="17">
        <v>0</v>
      </c>
    </row>
    <row r="26" spans="2:8" ht="24" customHeight="1">
      <c r="B26" s="5"/>
      <c r="C26" s="75" t="s">
        <v>1</v>
      </c>
      <c r="D26" s="75"/>
      <c r="E26" s="19">
        <v>81.7</v>
      </c>
      <c r="F26" s="19">
        <v>83.4</v>
      </c>
      <c r="G26" s="18">
        <v>0</v>
      </c>
      <c r="H26" s="17">
        <v>0</v>
      </c>
    </row>
    <row r="27" spans="2:8" ht="24" customHeight="1">
      <c r="B27" s="5"/>
      <c r="C27" s="76" t="s">
        <v>4</v>
      </c>
      <c r="D27" s="77"/>
      <c r="E27" s="19">
        <v>90.2</v>
      </c>
      <c r="F27" s="19">
        <v>90.2</v>
      </c>
      <c r="G27" s="18">
        <v>0</v>
      </c>
      <c r="H27" s="17">
        <v>0</v>
      </c>
    </row>
    <row r="28" spans="2:8" ht="24" customHeight="1">
      <c r="B28" s="5"/>
      <c r="C28" s="75" t="s">
        <v>3</v>
      </c>
      <c r="D28" s="78"/>
      <c r="E28" s="19">
        <v>77.4</v>
      </c>
      <c r="F28" s="19">
        <v>77.5</v>
      </c>
      <c r="G28" s="18">
        <v>0</v>
      </c>
      <c r="H28" s="17">
        <v>0</v>
      </c>
    </row>
    <row r="29" spans="2:8" ht="24" customHeight="1" thickBot="1">
      <c r="B29" s="72" t="s">
        <v>24</v>
      </c>
      <c r="C29" s="73"/>
      <c r="D29" s="73"/>
      <c r="E29" s="16">
        <v>81.8</v>
      </c>
      <c r="F29" s="16">
        <v>75.6</v>
      </c>
      <c r="G29" s="15">
        <v>67.8</v>
      </c>
      <c r="H29" s="14">
        <v>65.6</v>
      </c>
    </row>
  </sheetData>
  <sheetProtection/>
  <mergeCells count="26"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  <mergeCell ref="C27:D27"/>
    <mergeCell ref="B20:C20"/>
    <mergeCell ref="B16:C16"/>
    <mergeCell ref="C22:D22"/>
    <mergeCell ref="C23:D23"/>
    <mergeCell ref="C26:D26"/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</mergeCells>
  <printOptions/>
  <pageMargins left="1.1811023622047245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1"/>
  <sheetViews>
    <sheetView showGridLines="0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4" sqref="I14"/>
    </sheetView>
  </sheetViews>
  <sheetFormatPr defaultColWidth="9.00390625" defaultRowHeight="18" customHeight="1"/>
  <cols>
    <col min="1" max="1" width="0.875" style="27" customWidth="1"/>
    <col min="2" max="2" width="4.875" style="27" customWidth="1"/>
    <col min="3" max="3" width="15.875" style="27" customWidth="1"/>
    <col min="4" max="4" width="4.875" style="27" customWidth="1"/>
    <col min="5" max="19" width="15.875" style="27" customWidth="1"/>
    <col min="20" max="16384" width="9.375" style="27" customWidth="1"/>
  </cols>
  <sheetData>
    <row r="1" s="23" customFormat="1" ht="18" customHeight="1">
      <c r="B1" s="23" t="s">
        <v>63</v>
      </c>
    </row>
    <row r="2" spans="2:19" s="23" customFormat="1" ht="18" customHeight="1">
      <c r="B2" s="24" t="s">
        <v>68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s="23" customFormat="1" ht="18" customHeight="1">
      <c r="B3" s="24" t="s">
        <v>32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8" customHeight="1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 t="s">
        <v>67</v>
      </c>
    </row>
    <row r="5" spans="2:19" ht="18" customHeight="1">
      <c r="B5" s="89" t="s">
        <v>33</v>
      </c>
      <c r="C5" s="90"/>
      <c r="D5" s="91"/>
      <c r="E5" s="92" t="s">
        <v>34</v>
      </c>
      <c r="F5" s="93"/>
      <c r="G5" s="94"/>
      <c r="H5" s="92" t="s">
        <v>35</v>
      </c>
      <c r="I5" s="93"/>
      <c r="J5" s="94"/>
      <c r="K5" s="28" t="s">
        <v>36</v>
      </c>
      <c r="L5" s="29"/>
      <c r="M5" s="28" t="s">
        <v>37</v>
      </c>
      <c r="N5" s="28" t="s">
        <v>37</v>
      </c>
      <c r="O5" s="28" t="s">
        <v>38</v>
      </c>
      <c r="P5" s="28"/>
      <c r="Q5" s="28" t="s">
        <v>39</v>
      </c>
      <c r="R5" s="29"/>
      <c r="S5" s="30" t="s">
        <v>40</v>
      </c>
    </row>
    <row r="6" spans="2:19" ht="18" customHeight="1">
      <c r="B6" s="31"/>
      <c r="C6" s="32"/>
      <c r="D6" s="32"/>
      <c r="E6" s="95" t="s">
        <v>41</v>
      </c>
      <c r="F6" s="95" t="s">
        <v>42</v>
      </c>
      <c r="G6" s="95" t="s">
        <v>43</v>
      </c>
      <c r="H6" s="95" t="s">
        <v>41</v>
      </c>
      <c r="I6" s="95" t="s">
        <v>42</v>
      </c>
      <c r="J6" s="95" t="s">
        <v>44</v>
      </c>
      <c r="K6" s="33"/>
      <c r="L6" s="33" t="s">
        <v>45</v>
      </c>
      <c r="M6" s="33" t="s">
        <v>46</v>
      </c>
      <c r="N6" s="33" t="s">
        <v>47</v>
      </c>
      <c r="O6" s="34" t="s">
        <v>48</v>
      </c>
      <c r="P6" s="33" t="s">
        <v>49</v>
      </c>
      <c r="Q6" s="33" t="s">
        <v>50</v>
      </c>
      <c r="R6" s="33" t="s">
        <v>51</v>
      </c>
      <c r="S6" s="35"/>
    </row>
    <row r="7" spans="2:19" ht="31.5" customHeight="1">
      <c r="B7" s="97" t="s">
        <v>6</v>
      </c>
      <c r="C7" s="98"/>
      <c r="D7" s="99"/>
      <c r="E7" s="96"/>
      <c r="F7" s="96"/>
      <c r="G7" s="96"/>
      <c r="H7" s="96"/>
      <c r="I7" s="96"/>
      <c r="J7" s="96"/>
      <c r="K7" s="36" t="s">
        <v>69</v>
      </c>
      <c r="L7" s="36"/>
      <c r="M7" s="36" t="s">
        <v>52</v>
      </c>
      <c r="N7" s="36" t="s">
        <v>53</v>
      </c>
      <c r="O7" s="37" t="s">
        <v>54</v>
      </c>
      <c r="P7" s="36"/>
      <c r="Q7" s="36" t="s">
        <v>55</v>
      </c>
      <c r="R7" s="36"/>
      <c r="S7" s="38" t="s">
        <v>51</v>
      </c>
    </row>
    <row r="8" spans="2:19" s="47" customFormat="1" ht="31.5" customHeight="1" hidden="1">
      <c r="B8" s="39"/>
      <c r="C8" s="40"/>
      <c r="D8" s="40"/>
      <c r="E8" s="41" t="s">
        <v>70</v>
      </c>
      <c r="F8" s="41" t="s">
        <v>71</v>
      </c>
      <c r="G8" s="41" t="s">
        <v>72</v>
      </c>
      <c r="H8" s="42" t="s">
        <v>73</v>
      </c>
      <c r="I8" s="42" t="s">
        <v>74</v>
      </c>
      <c r="J8" s="42" t="s">
        <v>75</v>
      </c>
      <c r="K8" s="43" t="s">
        <v>76</v>
      </c>
      <c r="L8" s="43" t="s">
        <v>77</v>
      </c>
      <c r="M8" s="43" t="s">
        <v>78</v>
      </c>
      <c r="N8" s="43" t="s">
        <v>79</v>
      </c>
      <c r="O8" s="44" t="s">
        <v>80</v>
      </c>
      <c r="P8" s="44" t="s">
        <v>81</v>
      </c>
      <c r="Q8" s="45" t="s">
        <v>82</v>
      </c>
      <c r="R8" s="44" t="s">
        <v>83</v>
      </c>
      <c r="S8" s="46"/>
    </row>
    <row r="9" spans="2:19" ht="31.5" customHeight="1">
      <c r="B9" s="100" t="s">
        <v>7</v>
      </c>
      <c r="C9" s="101"/>
      <c r="D9" s="48"/>
      <c r="E9" s="49">
        <v>1870297</v>
      </c>
      <c r="F9" s="49">
        <v>1680383</v>
      </c>
      <c r="G9" s="49">
        <f>E9-F9</f>
        <v>189914</v>
      </c>
      <c r="H9" s="50">
        <v>2012415</v>
      </c>
      <c r="I9" s="50">
        <v>2206266</v>
      </c>
      <c r="J9" s="50">
        <f>H9-I9</f>
        <v>-193851</v>
      </c>
      <c r="K9" s="50">
        <f>G9+J9</f>
        <v>-3937</v>
      </c>
      <c r="L9" s="50">
        <v>720</v>
      </c>
      <c r="M9" s="50">
        <v>31571</v>
      </c>
      <c r="N9" s="50">
        <v>0</v>
      </c>
      <c r="O9" s="50">
        <v>0</v>
      </c>
      <c r="P9" s="50">
        <v>26914</v>
      </c>
      <c r="Q9" s="50">
        <v>10832</v>
      </c>
      <c r="R9" s="50">
        <v>16082</v>
      </c>
      <c r="S9" s="51">
        <v>25814</v>
      </c>
    </row>
    <row r="10" spans="2:19" ht="28.5" customHeight="1">
      <c r="B10" s="102" t="s">
        <v>8</v>
      </c>
      <c r="C10" s="103"/>
      <c r="D10" s="104"/>
      <c r="E10" s="49">
        <v>289240</v>
      </c>
      <c r="F10" s="49">
        <v>263238</v>
      </c>
      <c r="G10" s="49">
        <f aca="true" t="shared" si="0" ref="G10:G30">E10-F10</f>
        <v>26002</v>
      </c>
      <c r="H10" s="50">
        <v>0</v>
      </c>
      <c r="I10" s="50">
        <v>15122</v>
      </c>
      <c r="J10" s="50">
        <f aca="true" t="shared" si="1" ref="J10:J31">H10-I10</f>
        <v>-15122</v>
      </c>
      <c r="K10" s="50">
        <f aca="true" t="shared" si="2" ref="K10:K31">G10+J10</f>
        <v>10880</v>
      </c>
      <c r="L10" s="50">
        <v>0</v>
      </c>
      <c r="M10" s="50">
        <v>11699</v>
      </c>
      <c r="N10" s="50">
        <v>0</v>
      </c>
      <c r="O10" s="50">
        <v>0</v>
      </c>
      <c r="P10" s="50">
        <v>22579</v>
      </c>
      <c r="Q10" s="50">
        <v>0</v>
      </c>
      <c r="R10" s="50">
        <v>22579</v>
      </c>
      <c r="S10" s="51">
        <v>11699</v>
      </c>
    </row>
    <row r="11" spans="2:19" ht="28.5" customHeight="1">
      <c r="B11" s="100" t="s">
        <v>9</v>
      </c>
      <c r="C11" s="101"/>
      <c r="D11" s="48"/>
      <c r="E11" s="49">
        <v>538849</v>
      </c>
      <c r="F11" s="49">
        <v>538849</v>
      </c>
      <c r="G11" s="49">
        <f t="shared" si="0"/>
        <v>0</v>
      </c>
      <c r="H11" s="50">
        <v>272611</v>
      </c>
      <c r="I11" s="50">
        <v>666034</v>
      </c>
      <c r="J11" s="50">
        <f t="shared" si="1"/>
        <v>-393423</v>
      </c>
      <c r="K11" s="50">
        <f t="shared" si="2"/>
        <v>-393423</v>
      </c>
      <c r="L11" s="50">
        <v>0</v>
      </c>
      <c r="M11" s="50">
        <v>0</v>
      </c>
      <c r="N11" s="50">
        <v>0</v>
      </c>
      <c r="O11" s="50">
        <v>0</v>
      </c>
      <c r="P11" s="50">
        <v>-393423</v>
      </c>
      <c r="Q11" s="50">
        <v>0</v>
      </c>
      <c r="R11" s="50">
        <v>-393423</v>
      </c>
      <c r="S11" s="51">
        <v>0</v>
      </c>
    </row>
    <row r="12" spans="2:19" ht="28.5" customHeight="1">
      <c r="B12" s="100" t="s">
        <v>10</v>
      </c>
      <c r="C12" s="101"/>
      <c r="D12" s="48"/>
      <c r="E12" s="49">
        <v>1144759</v>
      </c>
      <c r="F12" s="49">
        <v>987508</v>
      </c>
      <c r="G12" s="49">
        <f t="shared" si="0"/>
        <v>157251</v>
      </c>
      <c r="H12" s="50">
        <v>768058</v>
      </c>
      <c r="I12" s="50">
        <v>745530</v>
      </c>
      <c r="J12" s="50">
        <f t="shared" si="1"/>
        <v>22528</v>
      </c>
      <c r="K12" s="50">
        <f t="shared" si="2"/>
        <v>179779</v>
      </c>
      <c r="L12" s="50">
        <v>0</v>
      </c>
      <c r="M12" s="50">
        <v>399619</v>
      </c>
      <c r="N12" s="50">
        <v>209444</v>
      </c>
      <c r="O12" s="50">
        <v>0</v>
      </c>
      <c r="P12" s="50">
        <v>369954</v>
      </c>
      <c r="Q12" s="50">
        <v>16370</v>
      </c>
      <c r="R12" s="50">
        <v>353584</v>
      </c>
      <c r="S12" s="51">
        <v>172430</v>
      </c>
    </row>
    <row r="13" spans="2:19" ht="28.5" customHeight="1">
      <c r="B13" s="100" t="s">
        <v>11</v>
      </c>
      <c r="C13" s="101"/>
      <c r="D13" s="48"/>
      <c r="E13" s="49">
        <v>77774</v>
      </c>
      <c r="F13" s="49">
        <v>79028</v>
      </c>
      <c r="G13" s="49">
        <f t="shared" si="0"/>
        <v>-1254</v>
      </c>
      <c r="H13" s="50">
        <v>448067</v>
      </c>
      <c r="I13" s="50">
        <v>448053</v>
      </c>
      <c r="J13" s="50">
        <f t="shared" si="1"/>
        <v>14</v>
      </c>
      <c r="K13" s="50">
        <f t="shared" si="2"/>
        <v>-1240</v>
      </c>
      <c r="L13" s="50">
        <v>0</v>
      </c>
      <c r="M13" s="50">
        <v>9832</v>
      </c>
      <c r="N13" s="50">
        <v>0</v>
      </c>
      <c r="O13" s="50">
        <v>0</v>
      </c>
      <c r="P13" s="50">
        <v>8592</v>
      </c>
      <c r="Q13" s="50">
        <v>14</v>
      </c>
      <c r="R13" s="50">
        <v>8578</v>
      </c>
      <c r="S13" s="51">
        <v>9832</v>
      </c>
    </row>
    <row r="14" spans="2:19" ht="28.5" customHeight="1">
      <c r="B14" s="100" t="s">
        <v>12</v>
      </c>
      <c r="C14" s="101"/>
      <c r="D14" s="48"/>
      <c r="E14" s="49">
        <v>1703725</v>
      </c>
      <c r="F14" s="49">
        <v>1164069</v>
      </c>
      <c r="G14" s="49">
        <f t="shared" si="0"/>
        <v>539656</v>
      </c>
      <c r="H14" s="50">
        <v>988363</v>
      </c>
      <c r="I14" s="50">
        <v>1130677</v>
      </c>
      <c r="J14" s="50">
        <f t="shared" si="1"/>
        <v>-142314</v>
      </c>
      <c r="K14" s="50">
        <f t="shared" si="2"/>
        <v>397342</v>
      </c>
      <c r="L14" s="50">
        <v>125069</v>
      </c>
      <c r="M14" s="50">
        <v>164911</v>
      </c>
      <c r="N14" s="50">
        <v>846280</v>
      </c>
      <c r="O14" s="50">
        <v>0</v>
      </c>
      <c r="P14" s="50">
        <v>-409096</v>
      </c>
      <c r="Q14" s="50">
        <v>0</v>
      </c>
      <c r="R14" s="50">
        <v>-409096</v>
      </c>
      <c r="S14" s="51">
        <v>-681369</v>
      </c>
    </row>
    <row r="15" spans="2:19" ht="28.5" customHeight="1">
      <c r="B15" s="52"/>
      <c r="C15" s="101" t="s">
        <v>13</v>
      </c>
      <c r="D15" s="101"/>
      <c r="E15" s="49">
        <v>527629</v>
      </c>
      <c r="F15" s="49">
        <v>423137</v>
      </c>
      <c r="G15" s="49">
        <f t="shared" si="0"/>
        <v>104492</v>
      </c>
      <c r="H15" s="50">
        <v>949638</v>
      </c>
      <c r="I15" s="50">
        <v>1059500</v>
      </c>
      <c r="J15" s="50">
        <f t="shared" si="1"/>
        <v>-109862</v>
      </c>
      <c r="K15" s="50">
        <f t="shared" si="2"/>
        <v>-5370</v>
      </c>
      <c r="L15" s="50">
        <v>121</v>
      </c>
      <c r="M15" s="50">
        <v>21780</v>
      </c>
      <c r="N15" s="50">
        <v>872</v>
      </c>
      <c r="O15" s="50">
        <v>0</v>
      </c>
      <c r="P15" s="50">
        <v>15417</v>
      </c>
      <c r="Q15" s="50">
        <v>0</v>
      </c>
      <c r="R15" s="50">
        <v>15417</v>
      </c>
      <c r="S15" s="51">
        <v>20908</v>
      </c>
    </row>
    <row r="16" spans="2:19" ht="28.5" customHeight="1">
      <c r="B16" s="52"/>
      <c r="C16" s="101" t="s">
        <v>14</v>
      </c>
      <c r="D16" s="101"/>
      <c r="E16" s="49">
        <v>191451</v>
      </c>
      <c r="F16" s="49">
        <v>185636</v>
      </c>
      <c r="G16" s="49">
        <f t="shared" si="0"/>
        <v>5815</v>
      </c>
      <c r="H16" s="50">
        <v>0</v>
      </c>
      <c r="I16" s="50">
        <v>0</v>
      </c>
      <c r="J16" s="50">
        <f t="shared" si="1"/>
        <v>0</v>
      </c>
      <c r="K16" s="50">
        <f t="shared" si="2"/>
        <v>5815</v>
      </c>
      <c r="L16" s="50">
        <v>0</v>
      </c>
      <c r="M16" s="50">
        <v>0</v>
      </c>
      <c r="N16" s="50">
        <v>111674</v>
      </c>
      <c r="O16" s="50">
        <v>0</v>
      </c>
      <c r="P16" s="50">
        <v>-105859</v>
      </c>
      <c r="Q16" s="50">
        <v>0</v>
      </c>
      <c r="R16" s="50">
        <v>-105859</v>
      </c>
      <c r="S16" s="51">
        <v>-111674</v>
      </c>
    </row>
    <row r="17" spans="2:19" ht="28.5" customHeight="1">
      <c r="B17" s="52"/>
      <c r="C17" s="101" t="s">
        <v>15</v>
      </c>
      <c r="D17" s="101"/>
      <c r="E17" s="49">
        <v>984645</v>
      </c>
      <c r="F17" s="49">
        <v>555296</v>
      </c>
      <c r="G17" s="49">
        <f t="shared" si="0"/>
        <v>429349</v>
      </c>
      <c r="H17" s="50">
        <v>38725</v>
      </c>
      <c r="I17" s="50">
        <v>71177</v>
      </c>
      <c r="J17" s="50">
        <f t="shared" si="1"/>
        <v>-32452</v>
      </c>
      <c r="K17" s="50">
        <f t="shared" si="2"/>
        <v>396897</v>
      </c>
      <c r="L17" s="50">
        <v>124948</v>
      </c>
      <c r="M17" s="50">
        <v>143131</v>
      </c>
      <c r="N17" s="50">
        <v>733734</v>
      </c>
      <c r="O17" s="50">
        <v>0</v>
      </c>
      <c r="P17" s="50">
        <v>-318654</v>
      </c>
      <c r="Q17" s="50">
        <v>0</v>
      </c>
      <c r="R17" s="50">
        <v>-318654</v>
      </c>
      <c r="S17" s="51">
        <v>-590603</v>
      </c>
    </row>
    <row r="18" spans="2:19" ht="28.5" customHeight="1">
      <c r="B18" s="100" t="s">
        <v>16</v>
      </c>
      <c r="C18" s="101"/>
      <c r="D18" s="48"/>
      <c r="E18" s="49">
        <v>590421</v>
      </c>
      <c r="F18" s="49">
        <v>73905</v>
      </c>
      <c r="G18" s="49">
        <f t="shared" si="0"/>
        <v>516516</v>
      </c>
      <c r="H18" s="50">
        <v>632446</v>
      </c>
      <c r="I18" s="50">
        <v>1073348</v>
      </c>
      <c r="J18" s="50">
        <f t="shared" si="1"/>
        <v>-440902</v>
      </c>
      <c r="K18" s="50">
        <f t="shared" si="2"/>
        <v>75614</v>
      </c>
      <c r="L18" s="50">
        <v>1270</v>
      </c>
      <c r="M18" s="50">
        <v>1079</v>
      </c>
      <c r="N18" s="50">
        <v>3781887</v>
      </c>
      <c r="O18" s="50">
        <v>0</v>
      </c>
      <c r="P18" s="50">
        <v>-3706464</v>
      </c>
      <c r="Q18" s="50">
        <v>0</v>
      </c>
      <c r="R18" s="50">
        <v>-3706464</v>
      </c>
      <c r="S18" s="51">
        <v>-3780808</v>
      </c>
    </row>
    <row r="19" spans="2:19" ht="28.5" customHeight="1">
      <c r="B19" s="52"/>
      <c r="C19" s="101" t="s">
        <v>17</v>
      </c>
      <c r="D19" s="101"/>
      <c r="E19" s="49">
        <v>238025</v>
      </c>
      <c r="F19" s="49">
        <v>12740</v>
      </c>
      <c r="G19" s="49">
        <f t="shared" si="0"/>
        <v>225285</v>
      </c>
      <c r="H19" s="50">
        <v>554065</v>
      </c>
      <c r="I19" s="50">
        <v>703736</v>
      </c>
      <c r="J19" s="50">
        <f t="shared" si="1"/>
        <v>-149671</v>
      </c>
      <c r="K19" s="50">
        <f t="shared" si="2"/>
        <v>75614</v>
      </c>
      <c r="L19" s="50">
        <v>1270</v>
      </c>
      <c r="M19" s="50">
        <v>1079</v>
      </c>
      <c r="N19" s="50">
        <v>3781887</v>
      </c>
      <c r="O19" s="50">
        <v>0</v>
      </c>
      <c r="P19" s="50">
        <v>-3706464</v>
      </c>
      <c r="Q19" s="50">
        <v>0</v>
      </c>
      <c r="R19" s="50">
        <v>-3706464</v>
      </c>
      <c r="S19" s="51">
        <v>-3780808</v>
      </c>
    </row>
    <row r="20" spans="2:19" ht="28.5" customHeight="1">
      <c r="B20" s="52"/>
      <c r="C20" s="101" t="s">
        <v>15</v>
      </c>
      <c r="D20" s="101"/>
      <c r="E20" s="49">
        <v>352396</v>
      </c>
      <c r="F20" s="49">
        <v>61165</v>
      </c>
      <c r="G20" s="49">
        <f t="shared" si="0"/>
        <v>291231</v>
      </c>
      <c r="H20" s="50">
        <v>78381</v>
      </c>
      <c r="I20" s="50">
        <v>369612</v>
      </c>
      <c r="J20" s="50">
        <f t="shared" si="1"/>
        <v>-291231</v>
      </c>
      <c r="K20" s="50">
        <f t="shared" si="2"/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1">
        <v>0</v>
      </c>
    </row>
    <row r="21" spans="2:19" ht="28.5" customHeight="1">
      <c r="B21" s="100" t="s">
        <v>18</v>
      </c>
      <c r="C21" s="101"/>
      <c r="D21" s="48"/>
      <c r="E21" s="49">
        <v>408393</v>
      </c>
      <c r="F21" s="49">
        <v>187566</v>
      </c>
      <c r="G21" s="49">
        <f t="shared" si="0"/>
        <v>220827</v>
      </c>
      <c r="H21" s="50">
        <v>50632</v>
      </c>
      <c r="I21" s="50">
        <v>227805</v>
      </c>
      <c r="J21" s="50">
        <f t="shared" si="1"/>
        <v>-177173</v>
      </c>
      <c r="K21" s="50">
        <f t="shared" si="2"/>
        <v>43654</v>
      </c>
      <c r="L21" s="50">
        <v>21780</v>
      </c>
      <c r="M21" s="50">
        <v>157693</v>
      </c>
      <c r="N21" s="50">
        <v>161672</v>
      </c>
      <c r="O21" s="50">
        <v>0</v>
      </c>
      <c r="P21" s="50">
        <v>17895</v>
      </c>
      <c r="Q21" s="50">
        <v>0</v>
      </c>
      <c r="R21" s="50">
        <v>17895</v>
      </c>
      <c r="S21" s="51">
        <v>-3980</v>
      </c>
    </row>
    <row r="22" spans="2:19" ht="28.5" customHeight="1">
      <c r="B22" s="100" t="s">
        <v>2</v>
      </c>
      <c r="C22" s="101"/>
      <c r="D22" s="48"/>
      <c r="E22" s="49">
        <v>90224</v>
      </c>
      <c r="F22" s="49">
        <v>88794</v>
      </c>
      <c r="G22" s="49">
        <f t="shared" si="0"/>
        <v>1430</v>
      </c>
      <c r="H22" s="50">
        <v>2381</v>
      </c>
      <c r="I22" s="50">
        <v>2381</v>
      </c>
      <c r="J22" s="50">
        <f t="shared" si="1"/>
        <v>0</v>
      </c>
      <c r="K22" s="50">
        <f t="shared" si="2"/>
        <v>1430</v>
      </c>
      <c r="L22" s="50">
        <v>4116</v>
      </c>
      <c r="M22" s="50">
        <v>9208</v>
      </c>
      <c r="N22" s="50">
        <v>0</v>
      </c>
      <c r="O22" s="50">
        <v>0</v>
      </c>
      <c r="P22" s="50">
        <v>6522</v>
      </c>
      <c r="Q22" s="50">
        <v>0</v>
      </c>
      <c r="R22" s="50">
        <v>6522</v>
      </c>
      <c r="S22" s="51">
        <v>9208</v>
      </c>
    </row>
    <row r="23" spans="2:19" ht="28.5" customHeight="1">
      <c r="B23" s="100" t="s">
        <v>19</v>
      </c>
      <c r="C23" s="101"/>
      <c r="D23" s="48"/>
      <c r="E23" s="49">
        <v>12284759</v>
      </c>
      <c r="F23" s="49">
        <v>7721783</v>
      </c>
      <c r="G23" s="49">
        <f t="shared" si="0"/>
        <v>4562976</v>
      </c>
      <c r="H23" s="50">
        <v>8674880</v>
      </c>
      <c r="I23" s="50">
        <v>13441715</v>
      </c>
      <c r="J23" s="50">
        <f t="shared" si="1"/>
        <v>-4766835</v>
      </c>
      <c r="K23" s="50">
        <f t="shared" si="2"/>
        <v>-203859</v>
      </c>
      <c r="L23" s="50">
        <v>1713</v>
      </c>
      <c r="M23" s="50">
        <v>110947</v>
      </c>
      <c r="N23" s="50">
        <v>2428663</v>
      </c>
      <c r="O23" s="50">
        <v>374532</v>
      </c>
      <c r="P23" s="50">
        <v>-2148756</v>
      </c>
      <c r="Q23" s="50">
        <v>58245</v>
      </c>
      <c r="R23" s="50">
        <v>-2207001</v>
      </c>
      <c r="S23" s="51">
        <v>-2365129</v>
      </c>
    </row>
    <row r="24" spans="2:19" ht="28.5" customHeight="1">
      <c r="B24" s="52"/>
      <c r="C24" s="101" t="s">
        <v>20</v>
      </c>
      <c r="D24" s="101"/>
      <c r="E24" s="49">
        <v>9212009</v>
      </c>
      <c r="F24" s="49">
        <v>5235122</v>
      </c>
      <c r="G24" s="49">
        <f t="shared" si="0"/>
        <v>3976887</v>
      </c>
      <c r="H24" s="50">
        <v>6729662</v>
      </c>
      <c r="I24" s="50">
        <v>10896228</v>
      </c>
      <c r="J24" s="50">
        <f t="shared" si="1"/>
        <v>-4166566</v>
      </c>
      <c r="K24" s="50">
        <f t="shared" si="2"/>
        <v>-189679</v>
      </c>
      <c r="L24" s="50">
        <v>0</v>
      </c>
      <c r="M24" s="50">
        <v>78834</v>
      </c>
      <c r="N24" s="50">
        <v>2428663</v>
      </c>
      <c r="O24" s="50">
        <v>355932</v>
      </c>
      <c r="P24" s="50">
        <v>-2183576</v>
      </c>
      <c r="Q24" s="50">
        <v>48245</v>
      </c>
      <c r="R24" s="50">
        <v>-2231821</v>
      </c>
      <c r="S24" s="51">
        <v>-2396742</v>
      </c>
    </row>
    <row r="25" spans="2:19" ht="28.5" customHeight="1">
      <c r="B25" s="52"/>
      <c r="C25" s="101" t="s">
        <v>21</v>
      </c>
      <c r="D25" s="111"/>
      <c r="E25" s="49">
        <v>504051</v>
      </c>
      <c r="F25" s="49">
        <v>366229</v>
      </c>
      <c r="G25" s="49">
        <f t="shared" si="0"/>
        <v>137822</v>
      </c>
      <c r="H25" s="50">
        <v>351883</v>
      </c>
      <c r="I25" s="50">
        <v>499611</v>
      </c>
      <c r="J25" s="50">
        <f t="shared" si="1"/>
        <v>-147728</v>
      </c>
      <c r="K25" s="50">
        <f t="shared" si="2"/>
        <v>-9906</v>
      </c>
      <c r="L25" s="50">
        <v>0</v>
      </c>
      <c r="M25" s="50">
        <v>22</v>
      </c>
      <c r="N25" s="50">
        <v>0</v>
      </c>
      <c r="O25" s="50">
        <v>9900</v>
      </c>
      <c r="P25" s="50">
        <v>16</v>
      </c>
      <c r="Q25" s="50">
        <v>0</v>
      </c>
      <c r="R25" s="50">
        <v>16</v>
      </c>
      <c r="S25" s="51">
        <v>22</v>
      </c>
    </row>
    <row r="26" spans="2:19" ht="28.5" customHeight="1">
      <c r="B26" s="52"/>
      <c r="C26" s="101" t="s">
        <v>22</v>
      </c>
      <c r="D26" s="101"/>
      <c r="E26" s="49">
        <v>2028037</v>
      </c>
      <c r="F26" s="49">
        <v>1656862</v>
      </c>
      <c r="G26" s="49">
        <f t="shared" si="0"/>
        <v>371175</v>
      </c>
      <c r="H26" s="50">
        <v>1050643</v>
      </c>
      <c r="I26" s="50">
        <v>1418744</v>
      </c>
      <c r="J26" s="50">
        <f t="shared" si="1"/>
        <v>-368101</v>
      </c>
      <c r="K26" s="50">
        <f t="shared" si="2"/>
        <v>3074</v>
      </c>
      <c r="L26" s="50">
        <v>1713</v>
      </c>
      <c r="M26" s="50">
        <v>28665</v>
      </c>
      <c r="N26" s="50">
        <v>0</v>
      </c>
      <c r="O26" s="50">
        <v>2100</v>
      </c>
      <c r="P26" s="50">
        <v>32126</v>
      </c>
      <c r="Q26" s="50">
        <v>10000</v>
      </c>
      <c r="R26" s="50">
        <v>22126</v>
      </c>
      <c r="S26" s="51">
        <v>28665</v>
      </c>
    </row>
    <row r="27" spans="2:19" ht="28.5" customHeight="1">
      <c r="B27" s="52"/>
      <c r="C27" s="101" t="s">
        <v>23</v>
      </c>
      <c r="D27" s="101"/>
      <c r="E27" s="49">
        <v>455563</v>
      </c>
      <c r="F27" s="49">
        <v>386756</v>
      </c>
      <c r="G27" s="49">
        <f t="shared" si="0"/>
        <v>68807</v>
      </c>
      <c r="H27" s="50">
        <v>517877</v>
      </c>
      <c r="I27" s="50">
        <v>593288</v>
      </c>
      <c r="J27" s="50">
        <f t="shared" si="1"/>
        <v>-75411</v>
      </c>
      <c r="K27" s="50">
        <f t="shared" si="2"/>
        <v>-6604</v>
      </c>
      <c r="L27" s="50">
        <v>0</v>
      </c>
      <c r="M27" s="50">
        <v>2673</v>
      </c>
      <c r="N27" s="50">
        <v>0</v>
      </c>
      <c r="O27" s="50">
        <v>6600</v>
      </c>
      <c r="P27" s="50">
        <v>2669</v>
      </c>
      <c r="Q27" s="50">
        <v>0</v>
      </c>
      <c r="R27" s="50">
        <v>2669</v>
      </c>
      <c r="S27" s="51">
        <v>2673</v>
      </c>
    </row>
    <row r="28" spans="2:19" ht="28.5" customHeight="1">
      <c r="B28" s="52"/>
      <c r="C28" s="101" t="s">
        <v>1</v>
      </c>
      <c r="D28" s="101"/>
      <c r="E28" s="49">
        <v>2463</v>
      </c>
      <c r="F28" s="49">
        <v>1480</v>
      </c>
      <c r="G28" s="49">
        <f t="shared" si="0"/>
        <v>983</v>
      </c>
      <c r="H28" s="50">
        <v>492</v>
      </c>
      <c r="I28" s="50">
        <v>1475</v>
      </c>
      <c r="J28" s="50">
        <f t="shared" si="1"/>
        <v>-983</v>
      </c>
      <c r="K28" s="50">
        <f t="shared" si="2"/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0</v>
      </c>
    </row>
    <row r="29" spans="2:19" ht="28.5" customHeight="1">
      <c r="B29" s="52"/>
      <c r="C29" s="105" t="s">
        <v>4</v>
      </c>
      <c r="D29" s="106"/>
      <c r="E29" s="49">
        <v>72907</v>
      </c>
      <c r="F29" s="49">
        <v>68886</v>
      </c>
      <c r="G29" s="49">
        <f t="shared" si="0"/>
        <v>4021</v>
      </c>
      <c r="H29" s="50">
        <v>21506</v>
      </c>
      <c r="I29" s="50">
        <v>26271</v>
      </c>
      <c r="J29" s="50">
        <f t="shared" si="1"/>
        <v>-4765</v>
      </c>
      <c r="K29" s="50">
        <f t="shared" si="2"/>
        <v>-744</v>
      </c>
      <c r="L29" s="50">
        <v>0</v>
      </c>
      <c r="M29" s="50">
        <v>753</v>
      </c>
      <c r="N29" s="50">
        <v>0</v>
      </c>
      <c r="O29" s="50">
        <v>0</v>
      </c>
      <c r="P29" s="50">
        <v>9</v>
      </c>
      <c r="Q29" s="50">
        <v>0</v>
      </c>
      <c r="R29" s="50">
        <v>9</v>
      </c>
      <c r="S29" s="51">
        <v>253</v>
      </c>
    </row>
    <row r="30" spans="2:19" ht="28.5" customHeight="1">
      <c r="B30" s="53"/>
      <c r="C30" s="107" t="s">
        <v>3</v>
      </c>
      <c r="D30" s="108"/>
      <c r="E30" s="54">
        <v>9729</v>
      </c>
      <c r="F30" s="54">
        <v>6448</v>
      </c>
      <c r="G30" s="54">
        <f t="shared" si="0"/>
        <v>3281</v>
      </c>
      <c r="H30" s="55">
        <v>2817</v>
      </c>
      <c r="I30" s="55">
        <v>6098</v>
      </c>
      <c r="J30" s="55">
        <f t="shared" si="1"/>
        <v>-3281</v>
      </c>
      <c r="K30" s="55">
        <f t="shared" si="2"/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6">
        <v>0</v>
      </c>
    </row>
    <row r="31" spans="2:19" ht="28.5" customHeight="1" thickBot="1">
      <c r="B31" s="109" t="s">
        <v>24</v>
      </c>
      <c r="C31" s="110"/>
      <c r="D31" s="110"/>
      <c r="E31" s="57">
        <v>18998441</v>
      </c>
      <c r="F31" s="57">
        <v>12785123</v>
      </c>
      <c r="G31" s="57">
        <f>SUM(G9:G14,G18,G21:G23)</f>
        <v>6213318</v>
      </c>
      <c r="H31" s="57">
        <v>13849853</v>
      </c>
      <c r="I31" s="57">
        <v>19956931</v>
      </c>
      <c r="J31" s="57">
        <f t="shared" si="1"/>
        <v>-6107078</v>
      </c>
      <c r="K31" s="57">
        <f t="shared" si="2"/>
        <v>106240</v>
      </c>
      <c r="L31" s="57">
        <v>154668</v>
      </c>
      <c r="M31" s="57">
        <v>896559</v>
      </c>
      <c r="N31" s="57">
        <v>7427946</v>
      </c>
      <c r="O31" s="57">
        <v>374532</v>
      </c>
      <c r="P31" s="57">
        <v>-6205283</v>
      </c>
      <c r="Q31" s="57">
        <v>85461</v>
      </c>
      <c r="R31" s="57">
        <v>-6290744</v>
      </c>
      <c r="S31" s="58">
        <v>-6602303</v>
      </c>
    </row>
  </sheetData>
  <sheetProtection/>
  <mergeCells count="33">
    <mergeCell ref="C27:D27"/>
    <mergeCell ref="C28:D28"/>
    <mergeCell ref="C29:D29"/>
    <mergeCell ref="C30:D30"/>
    <mergeCell ref="B31:D31"/>
    <mergeCell ref="B21:C21"/>
    <mergeCell ref="B22:C22"/>
    <mergeCell ref="B23:C23"/>
    <mergeCell ref="C24:D24"/>
    <mergeCell ref="C25:D25"/>
    <mergeCell ref="C26:D26"/>
    <mergeCell ref="C15:D15"/>
    <mergeCell ref="C16:D16"/>
    <mergeCell ref="C17:D17"/>
    <mergeCell ref="B18:C18"/>
    <mergeCell ref="C19:D19"/>
    <mergeCell ref="C20:D20"/>
    <mergeCell ref="B9:C9"/>
    <mergeCell ref="B10:D10"/>
    <mergeCell ref="B11:C11"/>
    <mergeCell ref="B12:C12"/>
    <mergeCell ref="B13:C13"/>
    <mergeCell ref="B14:C14"/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</mergeCells>
  <printOptions horizontalCentered="1"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3" sqref="J13"/>
    </sheetView>
  </sheetViews>
  <sheetFormatPr defaultColWidth="9.00390625" defaultRowHeight="18" customHeight="1"/>
  <cols>
    <col min="1" max="1" width="0.875" style="60" customWidth="1"/>
    <col min="2" max="2" width="3.875" style="60" customWidth="1"/>
    <col min="3" max="3" width="17.875" style="60" customWidth="1"/>
    <col min="4" max="4" width="2.875" style="60" customWidth="1"/>
    <col min="5" max="7" width="20.875" style="60" customWidth="1"/>
    <col min="8" max="8" width="3.875" style="60" customWidth="1"/>
    <col min="9" max="16384" width="9.375" style="60" customWidth="1"/>
  </cols>
  <sheetData>
    <row r="1" spans="2:7" ht="18" customHeight="1">
      <c r="B1" s="59" t="s">
        <v>60</v>
      </c>
      <c r="C1" s="59"/>
      <c r="D1" s="59"/>
      <c r="E1" s="59"/>
      <c r="F1" s="59"/>
      <c r="G1" s="59"/>
    </row>
    <row r="2" spans="2:7" ht="18" customHeight="1">
      <c r="B2" s="59" t="s">
        <v>66</v>
      </c>
      <c r="C2" s="59"/>
      <c r="D2" s="59"/>
      <c r="E2" s="59"/>
      <c r="F2" s="59"/>
      <c r="G2" s="59"/>
    </row>
    <row r="3" spans="2:7" ht="18" customHeight="1">
      <c r="B3" s="59" t="s">
        <v>56</v>
      </c>
      <c r="C3" s="59"/>
      <c r="D3" s="59"/>
      <c r="E3" s="59"/>
      <c r="F3" s="59"/>
      <c r="G3" s="59"/>
    </row>
    <row r="4" spans="2:7" ht="18" customHeight="1">
      <c r="B4" s="59" t="s">
        <v>57</v>
      </c>
      <c r="C4" s="59"/>
      <c r="D4" s="59"/>
      <c r="E4" s="59"/>
      <c r="F4" s="59"/>
      <c r="G4" s="59"/>
    </row>
    <row r="5" ht="18" customHeight="1" thickBot="1">
      <c r="G5" s="61" t="s">
        <v>84</v>
      </c>
    </row>
    <row r="6" spans="2:7" ht="18" customHeight="1">
      <c r="B6" s="112" t="s">
        <v>5</v>
      </c>
      <c r="C6" s="113"/>
      <c r="D6" s="114"/>
      <c r="E6" s="115" t="s">
        <v>85</v>
      </c>
      <c r="F6" s="115" t="s">
        <v>62</v>
      </c>
      <c r="G6" s="117" t="s">
        <v>0</v>
      </c>
    </row>
    <row r="7" spans="2:7" ht="18" customHeight="1">
      <c r="B7" s="62" t="s">
        <v>6</v>
      </c>
      <c r="C7" s="63"/>
      <c r="D7" s="63"/>
      <c r="E7" s="116"/>
      <c r="F7" s="116"/>
      <c r="G7" s="118"/>
    </row>
    <row r="8" spans="2:7" ht="24" customHeight="1">
      <c r="B8" s="119" t="s">
        <v>7</v>
      </c>
      <c r="C8" s="120"/>
      <c r="D8" s="64"/>
      <c r="E8" s="65">
        <v>265600</v>
      </c>
      <c r="F8" s="65">
        <v>926900</v>
      </c>
      <c r="G8" s="66">
        <f>F8-E8</f>
        <v>661300</v>
      </c>
    </row>
    <row r="9" spans="2:7" ht="24" customHeight="1">
      <c r="B9" s="119" t="s">
        <v>8</v>
      </c>
      <c r="C9" s="120"/>
      <c r="D9" s="64"/>
      <c r="E9" s="65">
        <v>10800</v>
      </c>
      <c r="F9" s="65">
        <v>0</v>
      </c>
      <c r="G9" s="66">
        <f aca="true" t="shared" si="0" ref="G9:G30">F9-E9</f>
        <v>-10800</v>
      </c>
    </row>
    <row r="10" spans="2:7" ht="24" customHeight="1">
      <c r="B10" s="119" t="s">
        <v>9</v>
      </c>
      <c r="C10" s="120"/>
      <c r="D10" s="64"/>
      <c r="E10" s="65">
        <v>198200</v>
      </c>
      <c r="F10" s="65">
        <v>229600</v>
      </c>
      <c r="G10" s="66">
        <f t="shared" si="0"/>
        <v>31400</v>
      </c>
    </row>
    <row r="11" spans="2:7" ht="24" customHeight="1">
      <c r="B11" s="119" t="s">
        <v>10</v>
      </c>
      <c r="C11" s="120"/>
      <c r="D11" s="64"/>
      <c r="E11" s="65">
        <v>0</v>
      </c>
      <c r="F11" s="65">
        <v>0</v>
      </c>
      <c r="G11" s="66">
        <f t="shared" si="0"/>
        <v>0</v>
      </c>
    </row>
    <row r="12" spans="2:7" ht="24" customHeight="1">
      <c r="B12" s="119" t="s">
        <v>11</v>
      </c>
      <c r="C12" s="120"/>
      <c r="D12" s="64"/>
      <c r="E12" s="65">
        <v>0</v>
      </c>
      <c r="F12" s="65">
        <v>404800</v>
      </c>
      <c r="G12" s="66">
        <f t="shared" si="0"/>
        <v>404800</v>
      </c>
    </row>
    <row r="13" spans="2:7" ht="24" customHeight="1">
      <c r="B13" s="119" t="s">
        <v>12</v>
      </c>
      <c r="C13" s="120"/>
      <c r="D13" s="64"/>
      <c r="E13" s="65">
        <v>0</v>
      </c>
      <c r="F13" s="65">
        <v>911500</v>
      </c>
      <c r="G13" s="66">
        <f t="shared" si="0"/>
        <v>911500</v>
      </c>
    </row>
    <row r="14" spans="2:7" ht="24" customHeight="1">
      <c r="B14" s="67"/>
      <c r="C14" s="120" t="s">
        <v>13</v>
      </c>
      <c r="D14" s="120"/>
      <c r="E14" s="65">
        <v>0</v>
      </c>
      <c r="F14" s="65">
        <v>911500</v>
      </c>
      <c r="G14" s="66">
        <f t="shared" si="0"/>
        <v>911500</v>
      </c>
    </row>
    <row r="15" spans="2:7" ht="24" customHeight="1">
      <c r="B15" s="67"/>
      <c r="C15" s="120" t="s">
        <v>14</v>
      </c>
      <c r="D15" s="120"/>
      <c r="E15" s="65">
        <v>0</v>
      </c>
      <c r="F15" s="65">
        <v>0</v>
      </c>
      <c r="G15" s="66">
        <f t="shared" si="0"/>
        <v>0</v>
      </c>
    </row>
    <row r="16" spans="2:7" ht="24" customHeight="1">
      <c r="B16" s="67"/>
      <c r="C16" s="120" t="s">
        <v>15</v>
      </c>
      <c r="D16" s="120"/>
      <c r="E16" s="65">
        <v>0</v>
      </c>
      <c r="F16" s="65">
        <v>0</v>
      </c>
      <c r="G16" s="66">
        <f t="shared" si="0"/>
        <v>0</v>
      </c>
    </row>
    <row r="17" spans="2:7" ht="24" customHeight="1">
      <c r="B17" s="119" t="s">
        <v>16</v>
      </c>
      <c r="C17" s="120"/>
      <c r="D17" s="64"/>
      <c r="E17" s="65">
        <v>0</v>
      </c>
      <c r="F17" s="65">
        <v>20400</v>
      </c>
      <c r="G17" s="66">
        <f t="shared" si="0"/>
        <v>20400</v>
      </c>
    </row>
    <row r="18" spans="2:7" ht="24" customHeight="1">
      <c r="B18" s="67"/>
      <c r="C18" s="120" t="s">
        <v>17</v>
      </c>
      <c r="D18" s="120"/>
      <c r="E18" s="65">
        <v>0</v>
      </c>
      <c r="F18" s="65">
        <v>0</v>
      </c>
      <c r="G18" s="66">
        <f t="shared" si="0"/>
        <v>0</v>
      </c>
    </row>
    <row r="19" spans="2:7" ht="24" customHeight="1">
      <c r="B19" s="67"/>
      <c r="C19" s="120" t="s">
        <v>15</v>
      </c>
      <c r="D19" s="120"/>
      <c r="E19" s="65">
        <v>0</v>
      </c>
      <c r="F19" s="65">
        <v>20400</v>
      </c>
      <c r="G19" s="66">
        <f t="shared" si="0"/>
        <v>20400</v>
      </c>
    </row>
    <row r="20" spans="2:7" ht="24" customHeight="1">
      <c r="B20" s="119" t="s">
        <v>18</v>
      </c>
      <c r="C20" s="120"/>
      <c r="D20" s="64"/>
      <c r="E20" s="65">
        <v>0</v>
      </c>
      <c r="F20" s="65">
        <v>0</v>
      </c>
      <c r="G20" s="66">
        <f t="shared" si="0"/>
        <v>0</v>
      </c>
    </row>
    <row r="21" spans="2:7" ht="24" customHeight="1">
      <c r="B21" s="119" t="s">
        <v>2</v>
      </c>
      <c r="C21" s="120"/>
      <c r="D21" s="64"/>
      <c r="E21" s="65">
        <v>0</v>
      </c>
      <c r="F21" s="65">
        <v>0</v>
      </c>
      <c r="G21" s="66">
        <f t="shared" si="0"/>
        <v>0</v>
      </c>
    </row>
    <row r="22" spans="2:7" ht="24" customHeight="1">
      <c r="B22" s="119" t="s">
        <v>19</v>
      </c>
      <c r="C22" s="120"/>
      <c r="D22" s="64"/>
      <c r="E22" s="65">
        <v>4223900</v>
      </c>
      <c r="F22" s="65">
        <v>4002400</v>
      </c>
      <c r="G22" s="66">
        <f t="shared" si="0"/>
        <v>-221500</v>
      </c>
    </row>
    <row r="23" spans="2:7" ht="24" customHeight="1">
      <c r="B23" s="67"/>
      <c r="C23" s="120" t="s">
        <v>20</v>
      </c>
      <c r="D23" s="120"/>
      <c r="E23" s="65">
        <v>3723600</v>
      </c>
      <c r="F23" s="65">
        <v>3672600</v>
      </c>
      <c r="G23" s="66">
        <f t="shared" si="0"/>
        <v>-51000</v>
      </c>
    </row>
    <row r="24" spans="2:7" ht="24" customHeight="1">
      <c r="B24" s="67"/>
      <c r="C24" s="120" t="s">
        <v>21</v>
      </c>
      <c r="D24" s="125"/>
      <c r="E24" s="65">
        <v>150800</v>
      </c>
      <c r="F24" s="65">
        <v>109800</v>
      </c>
      <c r="G24" s="66">
        <f t="shared" si="0"/>
        <v>-41000</v>
      </c>
    </row>
    <row r="25" spans="2:7" ht="24" customHeight="1">
      <c r="B25" s="67"/>
      <c r="C25" s="120" t="s">
        <v>22</v>
      </c>
      <c r="D25" s="120"/>
      <c r="E25" s="65">
        <v>298900</v>
      </c>
      <c r="F25" s="65">
        <v>111500</v>
      </c>
      <c r="G25" s="66">
        <f t="shared" si="0"/>
        <v>-187400</v>
      </c>
    </row>
    <row r="26" spans="2:7" ht="24" customHeight="1">
      <c r="B26" s="67"/>
      <c r="C26" s="120" t="s">
        <v>23</v>
      </c>
      <c r="D26" s="120"/>
      <c r="E26" s="65">
        <v>35900</v>
      </c>
      <c r="F26" s="65">
        <v>102500</v>
      </c>
      <c r="G26" s="66">
        <f t="shared" si="0"/>
        <v>66600</v>
      </c>
    </row>
    <row r="27" spans="2:7" ht="24" customHeight="1">
      <c r="B27" s="67"/>
      <c r="C27" s="120" t="s">
        <v>1</v>
      </c>
      <c r="D27" s="120"/>
      <c r="E27" s="65">
        <v>0</v>
      </c>
      <c r="F27" s="65">
        <v>0</v>
      </c>
      <c r="G27" s="66">
        <f t="shared" si="0"/>
        <v>0</v>
      </c>
    </row>
    <row r="28" spans="2:7" ht="24" customHeight="1">
      <c r="B28" s="67"/>
      <c r="C28" s="121" t="s">
        <v>4</v>
      </c>
      <c r="D28" s="122"/>
      <c r="E28" s="65">
        <v>14700</v>
      </c>
      <c r="F28" s="65">
        <v>6000</v>
      </c>
      <c r="G28" s="66">
        <f t="shared" si="0"/>
        <v>-8700</v>
      </c>
    </row>
    <row r="29" spans="2:7" ht="24" customHeight="1">
      <c r="B29" s="67"/>
      <c r="C29" s="120" t="s">
        <v>3</v>
      </c>
      <c r="D29" s="120"/>
      <c r="E29" s="65">
        <v>0</v>
      </c>
      <c r="F29" s="65">
        <v>0</v>
      </c>
      <c r="G29" s="66">
        <f t="shared" si="0"/>
        <v>0</v>
      </c>
    </row>
    <row r="30" spans="2:7" ht="24" customHeight="1" thickBot="1">
      <c r="B30" s="123" t="s">
        <v>24</v>
      </c>
      <c r="C30" s="124"/>
      <c r="D30" s="124"/>
      <c r="E30" s="68">
        <f>SUM(E8:E13,E17,E20:E22)</f>
        <v>4698500</v>
      </c>
      <c r="F30" s="68">
        <f>SUM(F8:F13,F17,F20:F22)</f>
        <v>6495600</v>
      </c>
      <c r="G30" s="69">
        <f t="shared" si="0"/>
        <v>1797100</v>
      </c>
    </row>
  </sheetData>
  <sheetProtection/>
  <mergeCells count="27"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  <mergeCell ref="C16:D16"/>
    <mergeCell ref="B17:C17"/>
    <mergeCell ref="C18:D18"/>
    <mergeCell ref="C19:D19"/>
    <mergeCell ref="B20:C20"/>
    <mergeCell ref="B21:C21"/>
    <mergeCell ref="B10:C10"/>
    <mergeCell ref="B11:C11"/>
    <mergeCell ref="B12:C12"/>
    <mergeCell ref="B13:C13"/>
    <mergeCell ref="C14:D14"/>
    <mergeCell ref="C15:D15"/>
    <mergeCell ref="B6:D6"/>
    <mergeCell ref="E6:E7"/>
    <mergeCell ref="F6:F7"/>
    <mergeCell ref="G6:G7"/>
    <mergeCell ref="B8:C8"/>
    <mergeCell ref="B9:C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9.00390625" defaultRowHeight="18" customHeight="1"/>
  <cols>
    <col min="1" max="1" width="0.875" style="60" customWidth="1"/>
    <col min="2" max="2" width="3.875" style="60" customWidth="1"/>
    <col min="3" max="3" width="17.875" style="60" customWidth="1"/>
    <col min="4" max="4" width="2.875" style="60" customWidth="1"/>
    <col min="5" max="7" width="20.875" style="60" customWidth="1"/>
    <col min="8" max="16384" width="9.375" style="60" customWidth="1"/>
  </cols>
  <sheetData>
    <row r="1" spans="2:7" ht="18" customHeight="1">
      <c r="B1" s="59" t="s">
        <v>60</v>
      </c>
      <c r="C1" s="59"/>
      <c r="D1" s="59"/>
      <c r="E1" s="59"/>
      <c r="F1" s="59"/>
      <c r="G1" s="59"/>
    </row>
    <row r="2" spans="2:7" ht="18" customHeight="1">
      <c r="B2" s="59" t="s">
        <v>66</v>
      </c>
      <c r="C2" s="59"/>
      <c r="D2" s="59"/>
      <c r="E2" s="59"/>
      <c r="F2" s="59"/>
      <c r="G2" s="59"/>
    </row>
    <row r="3" spans="2:7" ht="18" customHeight="1">
      <c r="B3" s="59" t="s">
        <v>56</v>
      </c>
      <c r="C3" s="59"/>
      <c r="D3" s="59"/>
      <c r="E3" s="59"/>
      <c r="F3" s="59"/>
      <c r="G3" s="59"/>
    </row>
    <row r="4" spans="2:7" ht="18" customHeight="1">
      <c r="B4" s="59" t="s">
        <v>58</v>
      </c>
      <c r="C4" s="59"/>
      <c r="D4" s="59"/>
      <c r="E4" s="59"/>
      <c r="F4" s="59"/>
      <c r="G4" s="59"/>
    </row>
    <row r="5" ht="18" customHeight="1" thickBot="1">
      <c r="G5" s="61" t="s">
        <v>84</v>
      </c>
    </row>
    <row r="6" spans="2:7" ht="18" customHeight="1">
      <c r="B6" s="112" t="s">
        <v>5</v>
      </c>
      <c r="C6" s="113"/>
      <c r="D6" s="114"/>
      <c r="E6" s="115" t="s">
        <v>61</v>
      </c>
      <c r="F6" s="115" t="s">
        <v>62</v>
      </c>
      <c r="G6" s="117" t="s">
        <v>0</v>
      </c>
    </row>
    <row r="7" spans="2:7" ht="18" customHeight="1">
      <c r="B7" s="62" t="s">
        <v>6</v>
      </c>
      <c r="C7" s="63"/>
      <c r="D7" s="63"/>
      <c r="E7" s="116"/>
      <c r="F7" s="116"/>
      <c r="G7" s="118"/>
    </row>
    <row r="8" spans="2:7" ht="24" customHeight="1">
      <c r="B8" s="119" t="s">
        <v>7</v>
      </c>
      <c r="C8" s="120"/>
      <c r="D8" s="64"/>
      <c r="E8" s="65">
        <v>10178214</v>
      </c>
      <c r="F8" s="65">
        <v>10021284</v>
      </c>
      <c r="G8" s="66">
        <f>F8-E8</f>
        <v>-156930</v>
      </c>
    </row>
    <row r="9" spans="2:7" ht="24" customHeight="1">
      <c r="B9" s="119" t="s">
        <v>8</v>
      </c>
      <c r="C9" s="120"/>
      <c r="D9" s="64"/>
      <c r="E9" s="65">
        <v>26437</v>
      </c>
      <c r="F9" s="65">
        <v>11315</v>
      </c>
      <c r="G9" s="66">
        <f aca="true" t="shared" si="0" ref="G9:G29">F9-E9</f>
        <v>-15122</v>
      </c>
    </row>
    <row r="10" spans="2:7" ht="24" customHeight="1">
      <c r="B10" s="119" t="s">
        <v>9</v>
      </c>
      <c r="C10" s="120"/>
      <c r="D10" s="64"/>
      <c r="E10" s="65">
        <v>9028050</v>
      </c>
      <c r="F10" s="65">
        <v>8636569</v>
      </c>
      <c r="G10" s="66">
        <f t="shared" si="0"/>
        <v>-391481</v>
      </c>
    </row>
    <row r="11" spans="2:7" ht="24" customHeight="1">
      <c r="B11" s="119" t="s">
        <v>10</v>
      </c>
      <c r="C11" s="120"/>
      <c r="D11" s="64"/>
      <c r="E11" s="65">
        <v>6165485</v>
      </c>
      <c r="F11" s="65">
        <v>5453278</v>
      </c>
      <c r="G11" s="66">
        <f t="shared" si="0"/>
        <v>-712207</v>
      </c>
    </row>
    <row r="12" spans="2:7" ht="24" customHeight="1">
      <c r="B12" s="119" t="s">
        <v>11</v>
      </c>
      <c r="C12" s="120"/>
      <c r="D12" s="64"/>
      <c r="E12" s="65">
        <v>72345</v>
      </c>
      <c r="F12" s="65">
        <v>464767</v>
      </c>
      <c r="G12" s="66">
        <f t="shared" si="0"/>
        <v>392422</v>
      </c>
    </row>
    <row r="13" spans="2:7" ht="24" customHeight="1">
      <c r="B13" s="119" t="s">
        <v>12</v>
      </c>
      <c r="C13" s="120"/>
      <c r="D13" s="64"/>
      <c r="E13" s="65">
        <v>1365623</v>
      </c>
      <c r="F13" s="65">
        <v>1217036</v>
      </c>
      <c r="G13" s="66">
        <f t="shared" si="0"/>
        <v>-148587</v>
      </c>
    </row>
    <row r="14" spans="2:7" ht="24" customHeight="1">
      <c r="B14" s="67"/>
      <c r="C14" s="120" t="s">
        <v>13</v>
      </c>
      <c r="D14" s="120"/>
      <c r="E14" s="65">
        <v>1128818</v>
      </c>
      <c r="F14" s="65">
        <v>1018956</v>
      </c>
      <c r="G14" s="66">
        <f t="shared" si="0"/>
        <v>-109862</v>
      </c>
    </row>
    <row r="15" spans="2:7" ht="24" customHeight="1">
      <c r="B15" s="67"/>
      <c r="C15" s="120" t="s">
        <v>14</v>
      </c>
      <c r="D15" s="120"/>
      <c r="E15" s="65">
        <v>0</v>
      </c>
      <c r="F15" s="65">
        <v>0</v>
      </c>
      <c r="G15" s="66">
        <f t="shared" si="0"/>
        <v>0</v>
      </c>
    </row>
    <row r="16" spans="2:7" ht="24" customHeight="1">
      <c r="B16" s="67"/>
      <c r="C16" s="120" t="s">
        <v>15</v>
      </c>
      <c r="D16" s="120"/>
      <c r="E16" s="65">
        <v>236805</v>
      </c>
      <c r="F16" s="65">
        <v>198080</v>
      </c>
      <c r="G16" s="66">
        <f t="shared" si="0"/>
        <v>-38725</v>
      </c>
    </row>
    <row r="17" spans="2:7" ht="24" customHeight="1">
      <c r="B17" s="119" t="s">
        <v>16</v>
      </c>
      <c r="C17" s="120"/>
      <c r="D17" s="64"/>
      <c r="E17" s="65">
        <v>1725541</v>
      </c>
      <c r="F17" s="65">
        <v>735200</v>
      </c>
      <c r="G17" s="66">
        <f>F17-E17</f>
        <v>-990341</v>
      </c>
    </row>
    <row r="18" spans="2:7" ht="24" customHeight="1">
      <c r="B18" s="67"/>
      <c r="C18" s="120" t="s">
        <v>17</v>
      </c>
      <c r="D18" s="120"/>
      <c r="E18" s="65">
        <v>703474</v>
      </c>
      <c r="F18" s="65">
        <v>0</v>
      </c>
      <c r="G18" s="66">
        <f t="shared" si="0"/>
        <v>-703474</v>
      </c>
    </row>
    <row r="19" spans="2:7" ht="24" customHeight="1">
      <c r="B19" s="67"/>
      <c r="C19" s="120" t="s">
        <v>15</v>
      </c>
      <c r="D19" s="120"/>
      <c r="E19" s="65">
        <v>1022067</v>
      </c>
      <c r="F19" s="65">
        <v>735200</v>
      </c>
      <c r="G19" s="66">
        <f t="shared" si="0"/>
        <v>-286867</v>
      </c>
    </row>
    <row r="20" spans="2:7" ht="24" customHeight="1">
      <c r="B20" s="119" t="s">
        <v>18</v>
      </c>
      <c r="C20" s="120"/>
      <c r="D20" s="64"/>
      <c r="E20" s="65">
        <v>615308</v>
      </c>
      <c r="F20" s="65">
        <v>428654</v>
      </c>
      <c r="G20" s="66">
        <f t="shared" si="0"/>
        <v>-186654</v>
      </c>
    </row>
    <row r="21" spans="2:7" ht="24" customHeight="1">
      <c r="B21" s="119" t="s">
        <v>2</v>
      </c>
      <c r="C21" s="120"/>
      <c r="D21" s="64"/>
      <c r="E21" s="65">
        <v>11446</v>
      </c>
      <c r="F21" s="65">
        <v>9065</v>
      </c>
      <c r="G21" s="66">
        <f t="shared" si="0"/>
        <v>-2381</v>
      </c>
    </row>
    <row r="22" spans="2:7" ht="24" customHeight="1">
      <c r="B22" s="119" t="s">
        <v>19</v>
      </c>
      <c r="C22" s="120"/>
      <c r="D22" s="64"/>
      <c r="E22" s="65">
        <v>127349245</v>
      </c>
      <c r="F22" s="65">
        <v>123540355</v>
      </c>
      <c r="G22" s="66">
        <f t="shared" si="0"/>
        <v>-3808890</v>
      </c>
    </row>
    <row r="23" spans="2:7" ht="24" customHeight="1">
      <c r="B23" s="67"/>
      <c r="C23" s="120" t="s">
        <v>20</v>
      </c>
      <c r="D23" s="120"/>
      <c r="E23" s="65">
        <v>96521251</v>
      </c>
      <c r="F23" s="65">
        <v>94339906</v>
      </c>
      <c r="G23" s="66">
        <f t="shared" si="0"/>
        <v>-2181345</v>
      </c>
    </row>
    <row r="24" spans="2:7" ht="24" customHeight="1">
      <c r="B24" s="67"/>
      <c r="C24" s="120" t="s">
        <v>21</v>
      </c>
      <c r="D24" s="125"/>
      <c r="E24" s="65">
        <v>5699190</v>
      </c>
      <c r="F24" s="65">
        <v>5414104</v>
      </c>
      <c r="G24" s="66">
        <f t="shared" si="0"/>
        <v>-285086</v>
      </c>
    </row>
    <row r="25" spans="2:7" ht="24" customHeight="1">
      <c r="B25" s="67"/>
      <c r="C25" s="120" t="s">
        <v>22</v>
      </c>
      <c r="D25" s="120"/>
      <c r="E25" s="65">
        <v>21090863</v>
      </c>
      <c r="F25" s="65">
        <v>19854992</v>
      </c>
      <c r="G25" s="66">
        <f t="shared" si="0"/>
        <v>-1235871</v>
      </c>
    </row>
    <row r="26" spans="2:7" ht="24" customHeight="1">
      <c r="B26" s="67"/>
      <c r="C26" s="120" t="s">
        <v>23</v>
      </c>
      <c r="D26" s="120"/>
      <c r="E26" s="65">
        <v>3655646</v>
      </c>
      <c r="F26" s="65">
        <v>3562612</v>
      </c>
      <c r="G26" s="66">
        <f t="shared" si="0"/>
        <v>-93034</v>
      </c>
    </row>
    <row r="27" spans="2:7" ht="24" customHeight="1">
      <c r="B27" s="67"/>
      <c r="C27" s="120" t="s">
        <v>1</v>
      </c>
      <c r="D27" s="120"/>
      <c r="E27" s="65">
        <v>10268</v>
      </c>
      <c r="F27" s="65">
        <v>8793</v>
      </c>
      <c r="G27" s="66">
        <f t="shared" si="0"/>
        <v>-1475</v>
      </c>
    </row>
    <row r="28" spans="2:7" ht="24" customHeight="1">
      <c r="B28" s="67"/>
      <c r="C28" s="121" t="s">
        <v>4</v>
      </c>
      <c r="D28" s="122"/>
      <c r="E28" s="65">
        <v>312303</v>
      </c>
      <c r="F28" s="65">
        <v>306322</v>
      </c>
      <c r="G28" s="66">
        <f t="shared" si="0"/>
        <v>-5981</v>
      </c>
    </row>
    <row r="29" spans="2:7" ht="24" customHeight="1">
      <c r="B29" s="67"/>
      <c r="C29" s="120" t="s">
        <v>3</v>
      </c>
      <c r="D29" s="120"/>
      <c r="E29" s="65">
        <v>59724</v>
      </c>
      <c r="F29" s="65">
        <v>53626</v>
      </c>
      <c r="G29" s="66">
        <f t="shared" si="0"/>
        <v>-6098</v>
      </c>
    </row>
    <row r="30" spans="2:7" ht="24" customHeight="1" thickBot="1">
      <c r="B30" s="123" t="s">
        <v>24</v>
      </c>
      <c r="C30" s="124"/>
      <c r="D30" s="124"/>
      <c r="E30" s="68">
        <f>SUM(E8:E13,E17,E20:E22)</f>
        <v>156537694</v>
      </c>
      <c r="F30" s="68">
        <v>150517523</v>
      </c>
      <c r="G30" s="69">
        <f>F30-E30</f>
        <v>-6020171</v>
      </c>
    </row>
  </sheetData>
  <sheetProtection/>
  <mergeCells count="27"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  <mergeCell ref="C16:D16"/>
    <mergeCell ref="B17:C17"/>
    <mergeCell ref="C18:D18"/>
    <mergeCell ref="C19:D19"/>
    <mergeCell ref="B20:C20"/>
    <mergeCell ref="B21:C21"/>
    <mergeCell ref="B10:C10"/>
    <mergeCell ref="B11:C11"/>
    <mergeCell ref="B12:C12"/>
    <mergeCell ref="B13:C13"/>
    <mergeCell ref="C14:D14"/>
    <mergeCell ref="C15:D15"/>
    <mergeCell ref="B6:D6"/>
    <mergeCell ref="E6:E7"/>
    <mergeCell ref="F6:F7"/>
    <mergeCell ref="G6:G7"/>
    <mergeCell ref="B8:C8"/>
    <mergeCell ref="B9:C9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L14" sqref="L14"/>
    </sheetView>
  </sheetViews>
  <sheetFormatPr defaultColWidth="9.00390625" defaultRowHeight="18" customHeight="1"/>
  <cols>
    <col min="1" max="1" width="0.875" style="71" customWidth="1"/>
    <col min="2" max="2" width="3.875" style="71" customWidth="1"/>
    <col min="3" max="3" width="17.875" style="71" customWidth="1"/>
    <col min="4" max="4" width="2.875" style="71" customWidth="1"/>
    <col min="5" max="7" width="20.875" style="71" customWidth="1"/>
    <col min="8" max="9" width="3.875" style="71" customWidth="1"/>
    <col min="10" max="10" width="17.875" style="71" customWidth="1"/>
    <col min="11" max="11" width="2.875" style="71" customWidth="1"/>
    <col min="12" max="14" width="17.875" style="71" customWidth="1"/>
    <col min="15" max="16384" width="9.375" style="71" customWidth="1"/>
  </cols>
  <sheetData>
    <row r="1" spans="1:7" ht="18" customHeight="1">
      <c r="A1" s="70"/>
      <c r="B1" s="11" t="s">
        <v>60</v>
      </c>
      <c r="C1" s="70"/>
      <c r="D1" s="70"/>
      <c r="E1" s="70"/>
      <c r="F1" s="70"/>
      <c r="G1" s="70"/>
    </row>
    <row r="2" spans="1:7" ht="18" customHeight="1">
      <c r="A2" s="70"/>
      <c r="B2" s="70" t="s">
        <v>86</v>
      </c>
      <c r="C2" s="70"/>
      <c r="D2" s="70"/>
      <c r="E2" s="70"/>
      <c r="F2" s="70"/>
      <c r="G2" s="70"/>
    </row>
    <row r="3" spans="1:14" ht="18" customHeight="1">
      <c r="A3" s="70"/>
      <c r="B3" s="59" t="s">
        <v>59</v>
      </c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60"/>
    </row>
    <row r="4" spans="2:8" ht="18" customHeight="1" thickBot="1">
      <c r="B4" s="60"/>
      <c r="C4" s="60"/>
      <c r="D4" s="60"/>
      <c r="E4" s="60"/>
      <c r="F4" s="60"/>
      <c r="G4" s="61" t="s">
        <v>84</v>
      </c>
      <c r="H4" s="60"/>
    </row>
    <row r="5" spans="2:8" ht="18" customHeight="1">
      <c r="B5" s="112" t="s">
        <v>5</v>
      </c>
      <c r="C5" s="113"/>
      <c r="D5" s="114"/>
      <c r="E5" s="115" t="s">
        <v>61</v>
      </c>
      <c r="F5" s="115" t="s">
        <v>62</v>
      </c>
      <c r="G5" s="117" t="s">
        <v>0</v>
      </c>
      <c r="H5" s="60"/>
    </row>
    <row r="6" spans="2:8" ht="18" customHeight="1">
      <c r="B6" s="126" t="s">
        <v>6</v>
      </c>
      <c r="C6" s="127"/>
      <c r="D6" s="128"/>
      <c r="E6" s="116"/>
      <c r="F6" s="116"/>
      <c r="G6" s="118"/>
      <c r="H6" s="60"/>
    </row>
    <row r="7" spans="2:8" ht="24" customHeight="1">
      <c r="B7" s="119" t="s">
        <v>7</v>
      </c>
      <c r="C7" s="120"/>
      <c r="D7" s="64"/>
      <c r="E7" s="7">
        <v>421718</v>
      </c>
      <c r="F7" s="7">
        <v>1182610</v>
      </c>
      <c r="G7" s="8">
        <f>F7-E7</f>
        <v>760892</v>
      </c>
      <c r="H7" s="60"/>
    </row>
    <row r="8" spans="2:8" ht="24" customHeight="1">
      <c r="B8" s="119" t="s">
        <v>8</v>
      </c>
      <c r="C8" s="120"/>
      <c r="D8" s="64"/>
      <c r="E8" s="7">
        <v>21603</v>
      </c>
      <c r="F8" s="7">
        <v>0</v>
      </c>
      <c r="G8" s="8">
        <f aca="true" t="shared" si="0" ref="G8:G29">F8-E8</f>
        <v>-21603</v>
      </c>
      <c r="H8" s="60"/>
    </row>
    <row r="9" spans="2:8" ht="24" customHeight="1">
      <c r="B9" s="119" t="s">
        <v>9</v>
      </c>
      <c r="C9" s="120"/>
      <c r="D9" s="64"/>
      <c r="E9" s="7">
        <v>54932</v>
      </c>
      <c r="F9" s="7">
        <v>44953</v>
      </c>
      <c r="G9" s="8">
        <f t="shared" si="0"/>
        <v>-9979</v>
      </c>
      <c r="H9" s="60"/>
    </row>
    <row r="10" spans="2:8" ht="24" customHeight="1">
      <c r="B10" s="119" t="s">
        <v>10</v>
      </c>
      <c r="C10" s="120"/>
      <c r="D10" s="64"/>
      <c r="E10" s="7">
        <v>8414</v>
      </c>
      <c r="F10" s="7">
        <v>33324</v>
      </c>
      <c r="G10" s="8">
        <f t="shared" si="0"/>
        <v>24910</v>
      </c>
      <c r="H10" s="60"/>
    </row>
    <row r="11" spans="2:8" ht="24" customHeight="1">
      <c r="B11" s="119" t="s">
        <v>11</v>
      </c>
      <c r="C11" s="120"/>
      <c r="D11" s="64"/>
      <c r="E11" s="7">
        <v>24739</v>
      </c>
      <c r="F11" s="7">
        <v>426713</v>
      </c>
      <c r="G11" s="8">
        <f t="shared" si="0"/>
        <v>401974</v>
      </c>
      <c r="H11" s="60"/>
    </row>
    <row r="12" spans="2:8" ht="24" customHeight="1">
      <c r="B12" s="119" t="s">
        <v>12</v>
      </c>
      <c r="C12" s="120"/>
      <c r="D12" s="64"/>
      <c r="E12" s="7">
        <v>26624</v>
      </c>
      <c r="F12" s="7">
        <v>38138</v>
      </c>
      <c r="G12" s="8">
        <f t="shared" si="0"/>
        <v>11514</v>
      </c>
      <c r="H12" s="60"/>
    </row>
    <row r="13" spans="2:8" ht="24" customHeight="1">
      <c r="B13" s="67"/>
      <c r="C13" s="120" t="s">
        <v>13</v>
      </c>
      <c r="D13" s="120"/>
      <c r="E13" s="7">
        <v>11970</v>
      </c>
      <c r="F13" s="7">
        <v>38138</v>
      </c>
      <c r="G13" s="8">
        <f t="shared" si="0"/>
        <v>26168</v>
      </c>
      <c r="H13" s="60"/>
    </row>
    <row r="14" spans="2:8" ht="24" customHeight="1">
      <c r="B14" s="67"/>
      <c r="C14" s="120" t="s">
        <v>14</v>
      </c>
      <c r="D14" s="120"/>
      <c r="E14" s="7">
        <v>0</v>
      </c>
      <c r="F14" s="7">
        <v>0</v>
      </c>
      <c r="G14" s="8">
        <f t="shared" si="0"/>
        <v>0</v>
      </c>
      <c r="H14" s="60"/>
    </row>
    <row r="15" spans="2:8" ht="24" customHeight="1">
      <c r="B15" s="67"/>
      <c r="C15" s="120" t="s">
        <v>15</v>
      </c>
      <c r="D15" s="120"/>
      <c r="E15" s="7">
        <v>14654</v>
      </c>
      <c r="F15" s="7">
        <v>0</v>
      </c>
      <c r="G15" s="8">
        <f t="shared" si="0"/>
        <v>-14654</v>
      </c>
      <c r="H15" s="60"/>
    </row>
    <row r="16" spans="2:8" ht="24" customHeight="1">
      <c r="B16" s="119" t="s">
        <v>16</v>
      </c>
      <c r="C16" s="120"/>
      <c r="D16" s="64"/>
      <c r="E16" s="7">
        <v>5253</v>
      </c>
      <c r="F16" s="7">
        <v>34557</v>
      </c>
      <c r="G16" s="8">
        <f t="shared" si="0"/>
        <v>29304</v>
      </c>
      <c r="H16" s="60"/>
    </row>
    <row r="17" spans="2:8" ht="24" customHeight="1">
      <c r="B17" s="67"/>
      <c r="C17" s="120" t="s">
        <v>17</v>
      </c>
      <c r="D17" s="120"/>
      <c r="E17" s="7">
        <v>267</v>
      </c>
      <c r="F17" s="7">
        <v>262</v>
      </c>
      <c r="G17" s="8">
        <f t="shared" si="0"/>
        <v>-5</v>
      </c>
      <c r="H17" s="60"/>
    </row>
    <row r="18" spans="2:8" ht="24" customHeight="1">
      <c r="B18" s="67"/>
      <c r="C18" s="120" t="s">
        <v>15</v>
      </c>
      <c r="D18" s="120"/>
      <c r="E18" s="7">
        <v>4986</v>
      </c>
      <c r="F18" s="7">
        <v>34295</v>
      </c>
      <c r="G18" s="8">
        <f t="shared" si="0"/>
        <v>29309</v>
      </c>
      <c r="H18" s="60"/>
    </row>
    <row r="19" spans="2:8" ht="24" customHeight="1">
      <c r="B19" s="119" t="s">
        <v>18</v>
      </c>
      <c r="C19" s="120"/>
      <c r="D19" s="64"/>
      <c r="E19" s="7">
        <v>32601</v>
      </c>
      <c r="F19" s="7">
        <v>35994</v>
      </c>
      <c r="G19" s="8">
        <f t="shared" si="0"/>
        <v>3393</v>
      </c>
      <c r="H19" s="60"/>
    </row>
    <row r="20" spans="2:8" ht="24" customHeight="1">
      <c r="B20" s="119" t="s">
        <v>2</v>
      </c>
      <c r="C20" s="120"/>
      <c r="D20" s="64"/>
      <c r="E20" s="7">
        <v>0</v>
      </c>
      <c r="F20" s="7">
        <v>0</v>
      </c>
      <c r="G20" s="8">
        <f t="shared" si="0"/>
        <v>0</v>
      </c>
      <c r="H20" s="60"/>
    </row>
    <row r="21" spans="2:8" ht="24" customHeight="1">
      <c r="B21" s="119" t="s">
        <v>19</v>
      </c>
      <c r="C21" s="120"/>
      <c r="D21" s="64"/>
      <c r="E21" s="7">
        <v>6198177</v>
      </c>
      <c r="F21" s="7">
        <v>5630425</v>
      </c>
      <c r="G21" s="8">
        <f t="shared" si="0"/>
        <v>-567752</v>
      </c>
      <c r="H21" s="60"/>
    </row>
    <row r="22" spans="2:8" ht="24" customHeight="1">
      <c r="B22" s="67"/>
      <c r="C22" s="120" t="s">
        <v>20</v>
      </c>
      <c r="D22" s="120"/>
      <c r="E22" s="7">
        <v>5294451</v>
      </c>
      <c r="F22" s="7">
        <v>5042283</v>
      </c>
      <c r="G22" s="8">
        <f t="shared" si="0"/>
        <v>-252168</v>
      </c>
      <c r="H22" s="60"/>
    </row>
    <row r="23" spans="2:8" ht="24" customHeight="1">
      <c r="B23" s="67"/>
      <c r="C23" s="120" t="s">
        <v>21</v>
      </c>
      <c r="D23" s="125"/>
      <c r="E23" s="7">
        <v>184651</v>
      </c>
      <c r="F23" s="7">
        <v>104725</v>
      </c>
      <c r="G23" s="8">
        <f t="shared" si="0"/>
        <v>-79926</v>
      </c>
      <c r="H23" s="60"/>
    </row>
    <row r="24" spans="2:8" ht="24" customHeight="1">
      <c r="B24" s="67"/>
      <c r="C24" s="120" t="s">
        <v>22</v>
      </c>
      <c r="D24" s="120"/>
      <c r="E24" s="7">
        <v>612971</v>
      </c>
      <c r="F24" s="7">
        <v>71373</v>
      </c>
      <c r="G24" s="8">
        <f t="shared" si="0"/>
        <v>-541598</v>
      </c>
      <c r="H24" s="60"/>
    </row>
    <row r="25" spans="2:8" ht="24" customHeight="1">
      <c r="B25" s="67"/>
      <c r="C25" s="120" t="s">
        <v>23</v>
      </c>
      <c r="D25" s="120"/>
      <c r="E25" s="7">
        <v>83818</v>
      </c>
      <c r="F25" s="7">
        <v>397754</v>
      </c>
      <c r="G25" s="8">
        <f t="shared" si="0"/>
        <v>313936</v>
      </c>
      <c r="H25" s="60"/>
    </row>
    <row r="26" spans="2:8" ht="24" customHeight="1">
      <c r="B26" s="67"/>
      <c r="C26" s="120" t="s">
        <v>1</v>
      </c>
      <c r="D26" s="120"/>
      <c r="E26" s="7">
        <v>0</v>
      </c>
      <c r="F26" s="7">
        <v>0</v>
      </c>
      <c r="G26" s="8">
        <f t="shared" si="0"/>
        <v>0</v>
      </c>
      <c r="H26" s="60"/>
    </row>
    <row r="27" spans="2:8" ht="24" customHeight="1">
      <c r="B27" s="67"/>
      <c r="C27" s="121" t="s">
        <v>4</v>
      </c>
      <c r="D27" s="122"/>
      <c r="E27" s="7">
        <v>22286</v>
      </c>
      <c r="F27" s="7">
        <v>14290</v>
      </c>
      <c r="G27" s="8">
        <f t="shared" si="0"/>
        <v>-7996</v>
      </c>
      <c r="H27" s="60"/>
    </row>
    <row r="28" spans="2:8" ht="24" customHeight="1">
      <c r="B28" s="67"/>
      <c r="C28" s="120" t="s">
        <v>3</v>
      </c>
      <c r="D28" s="120"/>
      <c r="E28" s="7">
        <v>0</v>
      </c>
      <c r="F28" s="7">
        <v>0</v>
      </c>
      <c r="G28" s="8">
        <f t="shared" si="0"/>
        <v>0</v>
      </c>
      <c r="H28" s="60"/>
    </row>
    <row r="29" spans="2:7" ht="24" customHeight="1" thickBot="1">
      <c r="B29" s="123" t="s">
        <v>24</v>
      </c>
      <c r="C29" s="124"/>
      <c r="D29" s="124"/>
      <c r="E29" s="9">
        <f>SUM(E7:E12,E16,E19:E21)</f>
        <v>6794061</v>
      </c>
      <c r="F29" s="9">
        <f>SUM(F7:F12,F16,F19:F21)</f>
        <v>7426714</v>
      </c>
      <c r="G29" s="10">
        <f t="shared" si="0"/>
        <v>632653</v>
      </c>
    </row>
  </sheetData>
  <sheetProtection/>
  <mergeCells count="28"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  <mergeCell ref="C14:D14"/>
    <mergeCell ref="C15:D15"/>
    <mergeCell ref="B16:C16"/>
    <mergeCell ref="C17:D17"/>
    <mergeCell ref="C18:D18"/>
    <mergeCell ref="B19:C19"/>
    <mergeCell ref="B8:C8"/>
    <mergeCell ref="B9:C9"/>
    <mergeCell ref="B10:C10"/>
    <mergeCell ref="B11:C11"/>
    <mergeCell ref="B12:C12"/>
    <mergeCell ref="C13:D13"/>
    <mergeCell ref="B5:D5"/>
    <mergeCell ref="E5:E6"/>
    <mergeCell ref="F5:F6"/>
    <mergeCell ref="G5:G6"/>
    <mergeCell ref="B6:D6"/>
    <mergeCell ref="B7:C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瀬川　博巳</cp:lastModifiedBy>
  <cp:lastPrinted>2008-01-09T04:27:21Z</cp:lastPrinted>
  <dcterms:created xsi:type="dcterms:W3CDTF">2000-01-28T00:37:11Z</dcterms:created>
  <dcterms:modified xsi:type="dcterms:W3CDTF">2014-01-09T04:47:20Z</dcterms:modified>
  <cp:category/>
  <cp:version/>
  <cp:contentType/>
  <cp:contentStatus/>
</cp:coreProperties>
</file>