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285" activeTab="0"/>
  </bookViews>
  <sheets>
    <sheet name="250230-1 普通会計" sheetId="1" r:id="rId1"/>
    <sheet name="250230-2 公営企業を除く公営事業会計" sheetId="2" r:id="rId2"/>
  </sheets>
  <definedNames>
    <definedName name="_xlnm.Print_Area" localSheetId="0">'250230-1 普通会計'!$A$1:$AM$35</definedName>
    <definedName name="_xlnm.Print_Area" localSheetId="1">'250230-2 公営企業を除く公営事業会計'!$A$1:$AQ$35</definedName>
    <definedName name="_xlnm.Print_Titles" localSheetId="0">'250230-1 普通会計'!$A:$D</definedName>
    <definedName name="_xlnm.Print_Titles" localSheetId="1">'250230-2 公営企業を除く公営事業会計'!$A:$D</definedName>
  </definedNames>
  <calcPr fullCalcOnLoad="1"/>
</workbook>
</file>

<file path=xl/sharedStrings.xml><?xml version="1.0" encoding="utf-8"?>
<sst xmlns="http://schemas.openxmlformats.org/spreadsheetml/2006/main" count="163" uniqueCount="58">
  <si>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</si>
  <si>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</si>
  <si>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</si>
  <si>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</si>
  <si>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</si>
  <si>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</si>
  <si>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</si>
  <si>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</si>
  <si>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</si>
  <si>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</si>
  <si>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</si>
  <si>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</si>
  <si>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</si>
  <si>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</si>
  <si>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</si>
  <si>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</si>
  <si>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</si>
  <si>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</si>
  <si>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</si>
  <si>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</si>
  <si>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</si>
  <si>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</si>
  <si>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</si>
  <si>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5月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</si>
  <si>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</si>
  <si>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</si>
  <si>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</si>
  <si>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</si>
  <si>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</si>
  <si>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</si>
  <si>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</si>
  <si>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</si>
  <si>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</si>
  <si>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</si>
  <si>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</si>
  <si>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借入金残高のピーク</t>
  </si>
  <si>
    <t>一時借入金利子</t>
  </si>
  <si>
    <t>標準財政規模</t>
  </si>
  <si>
    <t>標財規模に</t>
  </si>
  <si>
    <t>占める割合</t>
  </si>
  <si>
    <t>予算で定めた一時借入金の借入れの最高額</t>
  </si>
  <si>
    <t>　区　分</t>
  </si>
  <si>
    <t>歳入合計</t>
  </si>
  <si>
    <t>歳入合計に</t>
  </si>
  <si>
    <t>第２－３０表　一時借入金の状況</t>
  </si>
  <si>
    <t>（単位 千円、％）</t>
  </si>
  <si>
    <t>4月</t>
  </si>
  <si>
    <t>1月</t>
  </si>
  <si>
    <t>表</t>
  </si>
  <si>
    <t>行</t>
  </si>
  <si>
    <t>列</t>
  </si>
  <si>
    <t>　１  普通会計の合計</t>
  </si>
  <si>
    <t>　２  公営企業を除く公営事業会計</t>
  </si>
  <si>
    <t>平成25年</t>
  </si>
  <si>
    <t>平成26年</t>
  </si>
  <si>
    <t>平成25年度</t>
  </si>
  <si>
    <t>当初予算</t>
  </si>
  <si>
    <t>最終予算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</si>
</sst>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  <numFmt numFmtId="178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6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1" xfId="0" applyFont="1" applyBorder="1" applyAlignment="1" quotePrefix="1">
      <alignment horizontal="left" vertical="center" shrinkToFit="1"/>
    </xf>
    <xf numFmtId="0" fontId="6" fillId="0" borderId="13" xfId="0" applyFont="1" applyBorder="1" applyAlignment="1" quotePrefix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6" fillId="0" borderId="23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vertical="center" shrinkToFit="1"/>
    </xf>
    <xf numFmtId="178" fontId="7" fillId="0" borderId="13" xfId="0" applyNumberFormat="1" applyFont="1" applyBorder="1" applyAlignment="1">
      <alignment vertical="center" shrinkToFit="1"/>
    </xf>
    <xf numFmtId="178" fontId="7" fillId="0" borderId="27" xfId="0" applyNumberFormat="1" applyFont="1" applyBorder="1" applyAlignment="1">
      <alignment vertical="center" shrinkToFit="1"/>
    </xf>
    <xf numFmtId="176" fontId="7" fillId="0" borderId="28" xfId="0" applyNumberFormat="1" applyFont="1" applyBorder="1" applyAlignment="1">
      <alignment vertical="center" shrinkToFit="1"/>
    </xf>
    <xf numFmtId="176" fontId="7" fillId="0" borderId="29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6" fillId="0" borderId="22" xfId="0" applyFont="1" applyBorder="1" applyAlignment="1">
      <alignment horizontal="right"/>
    </xf>
    <xf numFmtId="0" fontId="6" fillId="0" borderId="31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top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top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14" xfId="0" applyFont="1" applyBorder="1" applyAlignment="1" quotePrefix="1">
      <alignment horizontal="center" vertical="center" shrinkToFit="1"/>
    </xf>
    <xf numFmtId="14" fontId="7" fillId="0" borderId="25" xfId="0" applyNumberFormat="1" applyFont="1" applyBorder="1" applyAlignment="1" quotePrefix="1">
      <alignment horizontal="center" vertical="center" shrinkToFit="1"/>
    </xf>
    <xf numFmtId="0" fontId="8" fillId="0" borderId="0" xfId="0" applyFont="1" applyAlignment="1">
      <alignment vertical="center"/>
    </xf>
    <xf numFmtId="0" fontId="6" fillId="0" borderId="31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/>
    </xf>
    <xf numFmtId="0" fontId="6" fillId="0" borderId="33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178" fontId="7" fillId="0" borderId="28" xfId="0" applyNumberFormat="1" applyFont="1" applyBorder="1" applyAlignment="1">
      <alignment vertical="center" shrinkToFit="1"/>
    </xf>
    <xf numFmtId="178" fontId="7" fillId="0" borderId="29" xfId="0" applyNumberFormat="1" applyFont="1" applyBorder="1" applyAlignment="1">
      <alignment vertical="center" shrinkToFit="1"/>
    </xf>
    <xf numFmtId="176" fontId="7" fillId="0" borderId="27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176" fontId="10" fillId="0" borderId="13" xfId="0" applyNumberFormat="1" applyFont="1" applyBorder="1" applyAlignment="1">
      <alignment vertical="center" shrinkToFit="1"/>
    </xf>
    <xf numFmtId="0" fontId="10" fillId="0" borderId="14" xfId="0" applyFont="1" applyBorder="1" applyAlignment="1" quotePrefix="1">
      <alignment horizontal="center" vertical="center" shrinkToFit="1"/>
    </xf>
    <xf numFmtId="176" fontId="10" fillId="0" borderId="28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indent="15"/>
    </xf>
    <xf numFmtId="0" fontId="6" fillId="0" borderId="18" xfId="0" applyFont="1" applyBorder="1" applyAlignment="1">
      <alignment horizontal="distributed" vertical="center" indent="15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distributed" vertical="center" indent="1" shrinkToFit="1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 indent="15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8" fillId="0" borderId="24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3" shrinkToFit="1"/>
    </xf>
    <xf numFmtId="0" fontId="6" fillId="0" borderId="16" xfId="0" applyFont="1" applyBorder="1" applyAlignment="1">
      <alignment horizontal="distributed" vertical="center" indent="3" shrinkToFit="1"/>
    </xf>
    <xf numFmtId="0" fontId="6" fillId="0" borderId="18" xfId="0" applyFont="1" applyBorder="1" applyAlignment="1">
      <alignment horizontal="distributed" vertical="center" indent="3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3049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3049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38"/>
  <sheetViews>
    <sheetView tabSelected="1" view="pageBreakPreview" zoomScaleNormal="75" zoomScaleSheetLayoutView="100" zoomScalePageLayoutView="0" workbookViewId="0" topLeftCell="A1">
      <pane xSplit="4" ySplit="10" topLeftCell="E23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C2" sqref="C2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625" style="1" customWidth="1"/>
    <col min="4" max="4" width="1.25" style="1" customWidth="1"/>
    <col min="5" max="32" width="8.75390625" style="62" customWidth="1"/>
    <col min="33" max="39" width="11.125" style="62" customWidth="1"/>
    <col min="40" max="16384" width="9.00390625" style="62" customWidth="1"/>
  </cols>
  <sheetData>
    <row r="1" spans="1:38" s="1" customFormat="1" ht="17.25" customHeight="1">
      <c r="A1" s="44"/>
      <c r="B1" s="44"/>
      <c r="C1" s="44"/>
      <c r="E1" s="44" t="s">
        <v>44</v>
      </c>
      <c r="P1" s="44"/>
      <c r="AA1" s="44"/>
      <c r="AL1" s="44"/>
    </row>
    <row r="2" spans="1:39" s="1" customFormat="1" ht="22.5" customHeight="1" thickBot="1">
      <c r="A2" s="44"/>
      <c r="B2" s="44"/>
      <c r="C2" s="44"/>
      <c r="E2" s="5" t="s">
        <v>51</v>
      </c>
      <c r="R2" s="45"/>
      <c r="AF2" s="45"/>
      <c r="AH2" s="4"/>
      <c r="AI2" s="4"/>
      <c r="AJ2" s="4"/>
      <c r="AK2" s="4"/>
      <c r="AL2" s="4"/>
      <c r="AM2" s="72" t="s">
        <v>45</v>
      </c>
    </row>
    <row r="3" spans="1:39" s="5" customFormat="1" ht="15" customHeight="1">
      <c r="A3" s="46"/>
      <c r="B3" s="29"/>
      <c r="C3" s="47"/>
      <c r="D3" s="24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  <c r="S3" s="94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7"/>
      <c r="AG3" s="28"/>
      <c r="AH3" s="88"/>
      <c r="AI3" s="89"/>
      <c r="AJ3" s="29"/>
      <c r="AK3" s="30"/>
      <c r="AL3" s="28"/>
      <c r="AM3" s="31"/>
    </row>
    <row r="4" spans="1:39" s="6" customFormat="1" ht="15" customHeight="1">
      <c r="A4" s="48"/>
      <c r="B4" s="49"/>
      <c r="C4" s="50" t="s">
        <v>41</v>
      </c>
      <c r="D4" s="25"/>
      <c r="E4" s="84" t="s">
        <v>35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  <c r="S4" s="93" t="s">
        <v>36</v>
      </c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5"/>
      <c r="AG4" s="19"/>
      <c r="AH4" s="90" t="s">
        <v>40</v>
      </c>
      <c r="AI4" s="91"/>
      <c r="AJ4" s="91"/>
      <c r="AK4" s="92"/>
      <c r="AL4" s="82" t="s">
        <v>35</v>
      </c>
      <c r="AM4" s="83"/>
    </row>
    <row r="5" spans="1:39" s="3" customFormat="1" ht="15" customHeight="1">
      <c r="A5" s="51"/>
      <c r="B5" s="10"/>
      <c r="C5" s="10"/>
      <c r="D5" s="15"/>
      <c r="E5" s="16" t="s">
        <v>53</v>
      </c>
      <c r="F5" s="11"/>
      <c r="G5" s="11"/>
      <c r="H5" s="11"/>
      <c r="I5" s="12"/>
      <c r="J5" s="13"/>
      <c r="K5" s="14"/>
      <c r="L5" s="11"/>
      <c r="M5" s="26"/>
      <c r="N5" s="27" t="s">
        <v>54</v>
      </c>
      <c r="O5" s="10"/>
      <c r="P5" s="11"/>
      <c r="Q5" s="15"/>
      <c r="R5" s="11"/>
      <c r="S5" s="16" t="s">
        <v>53</v>
      </c>
      <c r="T5" s="11"/>
      <c r="U5" s="11"/>
      <c r="V5" s="11"/>
      <c r="W5" s="12"/>
      <c r="X5" s="13"/>
      <c r="Y5" s="14"/>
      <c r="Z5" s="11"/>
      <c r="AA5" s="26"/>
      <c r="AB5" s="27" t="s">
        <v>54</v>
      </c>
      <c r="AC5" s="10"/>
      <c r="AD5" s="11"/>
      <c r="AE5" s="15"/>
      <c r="AF5" s="11"/>
      <c r="AG5" s="26" t="s">
        <v>37</v>
      </c>
      <c r="AH5" s="74" t="s">
        <v>55</v>
      </c>
      <c r="AI5" s="32"/>
      <c r="AJ5" s="74" t="s">
        <v>55</v>
      </c>
      <c r="AK5" s="32"/>
      <c r="AL5" s="74" t="s">
        <v>55</v>
      </c>
      <c r="AM5" s="33"/>
    </row>
    <row r="6" spans="1:39" s="2" customFormat="1" ht="15" customHeight="1">
      <c r="A6" s="80" t="s">
        <v>21</v>
      </c>
      <c r="B6" s="81"/>
      <c r="C6" s="81"/>
      <c r="D6" s="18"/>
      <c r="E6" s="16" t="s">
        <v>46</v>
      </c>
      <c r="F6" s="17" t="s">
        <v>24</v>
      </c>
      <c r="G6" s="17" t="s">
        <v>25</v>
      </c>
      <c r="H6" s="17" t="s">
        <v>26</v>
      </c>
      <c r="I6" s="17" t="s">
        <v>27</v>
      </c>
      <c r="J6" s="18" t="s">
        <v>28</v>
      </c>
      <c r="K6" s="17" t="s">
        <v>29</v>
      </c>
      <c r="L6" s="17" t="s">
        <v>30</v>
      </c>
      <c r="M6" s="19" t="s">
        <v>31</v>
      </c>
      <c r="N6" s="17" t="s">
        <v>47</v>
      </c>
      <c r="O6" s="16" t="s">
        <v>32</v>
      </c>
      <c r="P6" s="17" t="s">
        <v>33</v>
      </c>
      <c r="Q6" s="18" t="s">
        <v>34</v>
      </c>
      <c r="R6" s="17" t="s">
        <v>23</v>
      </c>
      <c r="S6" s="16" t="s">
        <v>46</v>
      </c>
      <c r="T6" s="17" t="s">
        <v>24</v>
      </c>
      <c r="U6" s="17" t="s">
        <v>25</v>
      </c>
      <c r="V6" s="17" t="s">
        <v>26</v>
      </c>
      <c r="W6" s="17" t="s">
        <v>27</v>
      </c>
      <c r="X6" s="18" t="s">
        <v>28</v>
      </c>
      <c r="Y6" s="17" t="s">
        <v>29</v>
      </c>
      <c r="Z6" s="17" t="s">
        <v>30</v>
      </c>
      <c r="AA6" s="19" t="s">
        <v>31</v>
      </c>
      <c r="AB6" s="17" t="s">
        <v>47</v>
      </c>
      <c r="AC6" s="16" t="s">
        <v>32</v>
      </c>
      <c r="AD6" s="17" t="s">
        <v>33</v>
      </c>
      <c r="AE6" s="18" t="s">
        <v>34</v>
      </c>
      <c r="AF6" s="17" t="s">
        <v>23</v>
      </c>
      <c r="AG6" s="19"/>
      <c r="AH6" s="75" t="s">
        <v>56</v>
      </c>
      <c r="AI6" s="27" t="s">
        <v>38</v>
      </c>
      <c r="AJ6" s="75" t="s">
        <v>57</v>
      </c>
      <c r="AK6" s="27" t="s">
        <v>38</v>
      </c>
      <c r="AL6" s="17"/>
      <c r="AM6" s="34" t="s">
        <v>38</v>
      </c>
    </row>
    <row r="7" spans="1:39" s="6" customFormat="1" ht="15" customHeight="1">
      <c r="A7" s="52"/>
      <c r="B7" s="53"/>
      <c r="C7" s="20"/>
      <c r="D7" s="22"/>
      <c r="E7" s="20"/>
      <c r="F7" s="21"/>
      <c r="G7" s="21"/>
      <c r="H7" s="21"/>
      <c r="I7" s="21"/>
      <c r="J7" s="22"/>
      <c r="K7" s="21"/>
      <c r="L7" s="21"/>
      <c r="M7" s="23"/>
      <c r="N7" s="21"/>
      <c r="O7" s="20"/>
      <c r="P7" s="21"/>
      <c r="Q7" s="22"/>
      <c r="R7" s="21"/>
      <c r="S7" s="20"/>
      <c r="T7" s="21"/>
      <c r="U7" s="21"/>
      <c r="V7" s="21"/>
      <c r="W7" s="21"/>
      <c r="X7" s="22"/>
      <c r="Y7" s="21"/>
      <c r="Z7" s="21"/>
      <c r="AA7" s="23"/>
      <c r="AB7" s="21"/>
      <c r="AC7" s="20"/>
      <c r="AD7" s="21"/>
      <c r="AE7" s="22"/>
      <c r="AF7" s="21"/>
      <c r="AG7" s="23"/>
      <c r="AH7" s="35"/>
      <c r="AI7" s="35" t="s">
        <v>39</v>
      </c>
      <c r="AJ7" s="35"/>
      <c r="AK7" s="35" t="s">
        <v>39</v>
      </c>
      <c r="AL7" s="35"/>
      <c r="AM7" s="36" t="s">
        <v>39</v>
      </c>
    </row>
    <row r="8" spans="1:39" s="59" customFormat="1" ht="11.25" customHeight="1">
      <c r="A8" s="54"/>
      <c r="B8" s="55"/>
      <c r="C8" s="56"/>
      <c r="D8" s="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57"/>
      <c r="AH8" s="57"/>
      <c r="AI8" s="57"/>
      <c r="AJ8" s="57"/>
      <c r="AK8" s="57"/>
      <c r="AL8" s="57"/>
      <c r="AM8" s="58"/>
    </row>
    <row r="9" spans="1:39" ht="15" customHeight="1">
      <c r="A9" s="60" t="s">
        <v>1</v>
      </c>
      <c r="B9" s="61"/>
      <c r="C9" s="61"/>
      <c r="D9" s="7"/>
      <c r="E9" s="77">
        <f aca="true" t="shared" si="0" ref="E9:AH9">E25+E34</f>
        <v>967751</v>
      </c>
      <c r="F9" s="77">
        <f t="shared" si="0"/>
        <v>400000</v>
      </c>
      <c r="G9" s="77">
        <f t="shared" si="0"/>
        <v>0</v>
      </c>
      <c r="H9" s="77">
        <f t="shared" si="0"/>
        <v>0</v>
      </c>
      <c r="I9" s="77">
        <f t="shared" si="0"/>
        <v>0</v>
      </c>
      <c r="J9" s="77">
        <f t="shared" si="0"/>
        <v>100000</v>
      </c>
      <c r="K9" s="77">
        <f t="shared" si="0"/>
        <v>100000</v>
      </c>
      <c r="L9" s="77">
        <f t="shared" si="0"/>
        <v>100000</v>
      </c>
      <c r="M9" s="77">
        <f t="shared" si="0"/>
        <v>100000</v>
      </c>
      <c r="N9" s="77">
        <f t="shared" si="0"/>
        <v>100000</v>
      </c>
      <c r="O9" s="77">
        <f t="shared" si="0"/>
        <v>200000</v>
      </c>
      <c r="P9" s="77">
        <f t="shared" si="0"/>
        <v>7900000</v>
      </c>
      <c r="Q9" s="77">
        <f t="shared" si="0"/>
        <v>4400000</v>
      </c>
      <c r="R9" s="77">
        <f t="shared" si="0"/>
        <v>1300000</v>
      </c>
      <c r="S9" s="77">
        <f t="shared" si="0"/>
        <v>2</v>
      </c>
      <c r="T9" s="77">
        <f t="shared" si="0"/>
        <v>0</v>
      </c>
      <c r="U9" s="77">
        <f t="shared" si="0"/>
        <v>291</v>
      </c>
      <c r="V9" s="77">
        <f t="shared" si="0"/>
        <v>0</v>
      </c>
      <c r="W9" s="77">
        <f t="shared" si="0"/>
        <v>446</v>
      </c>
      <c r="X9" s="77">
        <f t="shared" si="0"/>
        <v>0</v>
      </c>
      <c r="Y9" s="77">
        <f t="shared" si="0"/>
        <v>0</v>
      </c>
      <c r="Z9" s="77">
        <f t="shared" si="0"/>
        <v>0</v>
      </c>
      <c r="AA9" s="77">
        <f t="shared" si="0"/>
        <v>210</v>
      </c>
      <c r="AB9" s="77">
        <f t="shared" si="0"/>
        <v>0</v>
      </c>
      <c r="AC9" s="77">
        <f t="shared" si="0"/>
        <v>0</v>
      </c>
      <c r="AD9" s="77">
        <f t="shared" si="0"/>
        <v>185</v>
      </c>
      <c r="AE9" s="77">
        <f t="shared" si="0"/>
        <v>226</v>
      </c>
      <c r="AF9" s="77">
        <f t="shared" si="0"/>
        <v>1578</v>
      </c>
      <c r="AG9" s="37">
        <f t="shared" si="0"/>
        <v>367357900</v>
      </c>
      <c r="AH9" s="37">
        <f t="shared" si="0"/>
        <v>76450000</v>
      </c>
      <c r="AI9" s="38">
        <f>ROUND(AH9/AG9*100,1)</f>
        <v>20.8</v>
      </c>
      <c r="AJ9" s="37">
        <f>AJ25+AJ34</f>
        <v>75450000</v>
      </c>
      <c r="AK9" s="38">
        <f>ROUND(AJ9/AG9*100,1)</f>
        <v>20.5</v>
      </c>
      <c r="AL9" s="37">
        <f>AL25+AL34</f>
        <v>8236000</v>
      </c>
      <c r="AM9" s="39">
        <f>ROUND(AL9/AG9*100,1)</f>
        <v>2.2</v>
      </c>
    </row>
    <row r="10" spans="1:39" ht="11.25" customHeight="1">
      <c r="A10" s="63"/>
      <c r="B10" s="56"/>
      <c r="C10" s="56"/>
      <c r="D10" s="8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37"/>
      <c r="AH10" s="37"/>
      <c r="AI10" s="38"/>
      <c r="AJ10" s="37"/>
      <c r="AK10" s="38"/>
      <c r="AL10" s="37"/>
      <c r="AM10" s="39"/>
    </row>
    <row r="11" spans="1:39" ht="15" customHeight="1">
      <c r="A11" s="63">
        <v>1</v>
      </c>
      <c r="B11" s="56"/>
      <c r="C11" s="64" t="s">
        <v>3</v>
      </c>
      <c r="D11" s="8"/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37">
        <v>68565286</v>
      </c>
      <c r="AH11" s="37">
        <v>10000000</v>
      </c>
      <c r="AI11" s="38">
        <v>14.6</v>
      </c>
      <c r="AJ11" s="37">
        <v>10000000</v>
      </c>
      <c r="AK11" s="38">
        <v>14.6</v>
      </c>
      <c r="AL11" s="37">
        <v>0</v>
      </c>
      <c r="AM11" s="71">
        <v>0</v>
      </c>
    </row>
    <row r="12" spans="1:39" ht="15" customHeight="1">
      <c r="A12" s="63">
        <v>2</v>
      </c>
      <c r="B12" s="56"/>
      <c r="C12" s="64" t="s">
        <v>4</v>
      </c>
      <c r="D12" s="8"/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37">
        <v>36894647</v>
      </c>
      <c r="AH12" s="37">
        <v>3000000</v>
      </c>
      <c r="AI12" s="38">
        <v>8.1</v>
      </c>
      <c r="AJ12" s="37">
        <v>3000000</v>
      </c>
      <c r="AK12" s="38">
        <v>8.1</v>
      </c>
      <c r="AL12" s="37">
        <v>0</v>
      </c>
      <c r="AM12" s="71">
        <v>0</v>
      </c>
    </row>
    <row r="13" spans="1:39" ht="15" customHeight="1">
      <c r="A13" s="63">
        <v>3</v>
      </c>
      <c r="B13" s="56"/>
      <c r="C13" s="64" t="s">
        <v>5</v>
      </c>
      <c r="D13" s="8"/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37">
        <v>45839951</v>
      </c>
      <c r="AH13" s="37">
        <v>8000000</v>
      </c>
      <c r="AI13" s="38">
        <v>17.5</v>
      </c>
      <c r="AJ13" s="37">
        <v>8000000</v>
      </c>
      <c r="AK13" s="38">
        <v>17.5</v>
      </c>
      <c r="AL13" s="37">
        <v>0</v>
      </c>
      <c r="AM13" s="71">
        <v>0</v>
      </c>
    </row>
    <row r="14" spans="1:39" ht="15" customHeight="1">
      <c r="A14" s="63">
        <v>4</v>
      </c>
      <c r="B14" s="56"/>
      <c r="C14" s="64" t="s">
        <v>6</v>
      </c>
      <c r="D14" s="8"/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37">
        <v>20500704</v>
      </c>
      <c r="AH14" s="37">
        <v>4000000</v>
      </c>
      <c r="AI14" s="38">
        <v>19.5</v>
      </c>
      <c r="AJ14" s="37">
        <v>4000000</v>
      </c>
      <c r="AK14" s="38">
        <v>19.5</v>
      </c>
      <c r="AL14" s="37">
        <v>0</v>
      </c>
      <c r="AM14" s="71">
        <v>0</v>
      </c>
    </row>
    <row r="15" spans="1:39" ht="15" customHeight="1">
      <c r="A15" s="63">
        <v>5</v>
      </c>
      <c r="B15" s="56"/>
      <c r="C15" s="64" t="s">
        <v>7</v>
      </c>
      <c r="D15" s="8"/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37">
        <v>22471469</v>
      </c>
      <c r="AH15" s="37">
        <v>8000000</v>
      </c>
      <c r="AI15" s="38">
        <v>35.6</v>
      </c>
      <c r="AJ15" s="37">
        <v>8000000</v>
      </c>
      <c r="AK15" s="38">
        <v>35.6</v>
      </c>
      <c r="AL15" s="37">
        <v>0</v>
      </c>
      <c r="AM15" s="71">
        <v>0</v>
      </c>
    </row>
    <row r="16" spans="1:39" ht="15" customHeight="1">
      <c r="A16" s="63">
        <v>6</v>
      </c>
      <c r="B16" s="56"/>
      <c r="C16" s="64" t="s">
        <v>8</v>
      </c>
      <c r="D16" s="8"/>
      <c r="E16" s="77">
        <v>300000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2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37">
        <v>11307990</v>
      </c>
      <c r="AH16" s="37">
        <v>3000000</v>
      </c>
      <c r="AI16" s="38">
        <v>26.5</v>
      </c>
      <c r="AJ16" s="37">
        <v>3000000</v>
      </c>
      <c r="AK16" s="38">
        <v>26.5</v>
      </c>
      <c r="AL16" s="37">
        <v>300000</v>
      </c>
      <c r="AM16" s="39">
        <v>2.7</v>
      </c>
    </row>
    <row r="17" spans="1:39" ht="15" customHeight="1">
      <c r="A17" s="63">
        <v>7</v>
      </c>
      <c r="B17" s="56"/>
      <c r="C17" s="64" t="s">
        <v>9</v>
      </c>
      <c r="D17" s="8"/>
      <c r="E17" s="77">
        <v>231751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1500000</v>
      </c>
      <c r="Q17" s="77">
        <v>1500000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121</v>
      </c>
      <c r="AF17" s="77">
        <v>0</v>
      </c>
      <c r="AG17" s="37">
        <v>37837583</v>
      </c>
      <c r="AH17" s="37">
        <v>10000000</v>
      </c>
      <c r="AI17" s="38">
        <v>26.4</v>
      </c>
      <c r="AJ17" s="37">
        <v>10000000</v>
      </c>
      <c r="AK17" s="38">
        <v>26.4</v>
      </c>
      <c r="AL17" s="37">
        <v>1500000</v>
      </c>
      <c r="AM17" s="39">
        <v>4</v>
      </c>
    </row>
    <row r="18" spans="1:39" ht="15" customHeight="1">
      <c r="A18" s="63">
        <v>8</v>
      </c>
      <c r="B18" s="56"/>
      <c r="C18" s="64" t="s">
        <v>10</v>
      </c>
      <c r="D18" s="8"/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500000</v>
      </c>
      <c r="Q18" s="77">
        <v>500000</v>
      </c>
      <c r="R18" s="77">
        <v>0</v>
      </c>
      <c r="S18" s="77">
        <v>0</v>
      </c>
      <c r="T18" s="77">
        <v>0</v>
      </c>
      <c r="U18" s="77">
        <v>29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37">
        <v>12695322</v>
      </c>
      <c r="AH18" s="37">
        <v>2750000</v>
      </c>
      <c r="AI18" s="38">
        <v>21.7</v>
      </c>
      <c r="AJ18" s="37">
        <v>2750000</v>
      </c>
      <c r="AK18" s="38">
        <v>21.7</v>
      </c>
      <c r="AL18" s="37">
        <v>500000</v>
      </c>
      <c r="AM18" s="39">
        <v>3.9</v>
      </c>
    </row>
    <row r="19" spans="1:39" ht="15" customHeight="1">
      <c r="A19" s="63">
        <v>9</v>
      </c>
      <c r="B19" s="56"/>
      <c r="C19" s="64" t="s">
        <v>11</v>
      </c>
      <c r="D19" s="8"/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37">
        <v>13703723</v>
      </c>
      <c r="AH19" s="37">
        <v>2500000</v>
      </c>
      <c r="AI19" s="38">
        <v>18.2</v>
      </c>
      <c r="AJ19" s="37">
        <v>2500000</v>
      </c>
      <c r="AK19" s="38">
        <v>18.2</v>
      </c>
      <c r="AL19" s="37">
        <v>0</v>
      </c>
      <c r="AM19" s="71">
        <v>0</v>
      </c>
    </row>
    <row r="20" spans="1:39" ht="15" customHeight="1">
      <c r="A20" s="63">
        <v>10</v>
      </c>
      <c r="B20" s="56"/>
      <c r="C20" s="64" t="s">
        <v>12</v>
      </c>
      <c r="D20" s="8"/>
      <c r="E20" s="77">
        <v>36000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11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37">
        <v>10011044</v>
      </c>
      <c r="AH20" s="37">
        <v>2400000</v>
      </c>
      <c r="AI20" s="38">
        <v>24</v>
      </c>
      <c r="AJ20" s="37">
        <v>2400000</v>
      </c>
      <c r="AK20" s="38">
        <v>24</v>
      </c>
      <c r="AL20" s="37">
        <v>36000</v>
      </c>
      <c r="AM20" s="39">
        <v>0.4</v>
      </c>
    </row>
    <row r="21" spans="1:39" ht="15" customHeight="1">
      <c r="A21" s="63">
        <v>11</v>
      </c>
      <c r="B21" s="56"/>
      <c r="C21" s="64" t="s">
        <v>13</v>
      </c>
      <c r="D21" s="8"/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37">
        <v>10629472</v>
      </c>
      <c r="AH21" s="37">
        <v>1000000</v>
      </c>
      <c r="AI21" s="38">
        <v>9.4</v>
      </c>
      <c r="AJ21" s="37">
        <v>1000000</v>
      </c>
      <c r="AK21" s="38">
        <v>9.4</v>
      </c>
      <c r="AL21" s="37">
        <v>0</v>
      </c>
      <c r="AM21" s="71">
        <v>0</v>
      </c>
    </row>
    <row r="22" spans="1:39" ht="15" customHeight="1">
      <c r="A22" s="63">
        <v>12</v>
      </c>
      <c r="B22" s="56"/>
      <c r="C22" s="64" t="s">
        <v>14</v>
      </c>
      <c r="D22" s="8"/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37">
        <v>37320733</v>
      </c>
      <c r="AH22" s="37">
        <v>8000000</v>
      </c>
      <c r="AI22" s="38">
        <v>21.4</v>
      </c>
      <c r="AJ22" s="37">
        <v>8000000</v>
      </c>
      <c r="AK22" s="38">
        <v>21.4</v>
      </c>
      <c r="AL22" s="37">
        <v>0</v>
      </c>
      <c r="AM22" s="71">
        <v>0</v>
      </c>
    </row>
    <row r="23" spans="1:39" ht="15" customHeight="1">
      <c r="A23" s="63">
        <v>13</v>
      </c>
      <c r="B23" s="56"/>
      <c r="C23" s="65" t="s">
        <v>15</v>
      </c>
      <c r="D23" s="8"/>
      <c r="E23" s="77">
        <v>400000</v>
      </c>
      <c r="F23" s="77">
        <v>400000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3500000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446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37">
        <v>16090060</v>
      </c>
      <c r="AH23" s="37">
        <v>7000000</v>
      </c>
      <c r="AI23" s="38">
        <v>43.5</v>
      </c>
      <c r="AJ23" s="37">
        <v>7000000</v>
      </c>
      <c r="AK23" s="38">
        <v>43.5</v>
      </c>
      <c r="AL23" s="37">
        <v>3500000</v>
      </c>
      <c r="AM23" s="39">
        <v>21.8</v>
      </c>
    </row>
    <row r="24" spans="1:39" ht="11.25" customHeight="1">
      <c r="A24" s="63"/>
      <c r="B24" s="56"/>
      <c r="C24" s="64"/>
      <c r="D24" s="8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37"/>
      <c r="AH24" s="37"/>
      <c r="AI24" s="38"/>
      <c r="AJ24" s="37"/>
      <c r="AK24" s="38"/>
      <c r="AL24" s="37"/>
      <c r="AM24" s="39"/>
    </row>
    <row r="25" spans="1:39" ht="15" customHeight="1">
      <c r="A25" s="60" t="s">
        <v>2</v>
      </c>
      <c r="B25" s="61"/>
      <c r="C25" s="61"/>
      <c r="D25" s="7"/>
      <c r="E25" s="77">
        <f aca="true" t="shared" si="1" ref="E25:AJ25">SUM(E11:E23)</f>
        <v>967751</v>
      </c>
      <c r="F25" s="77">
        <f t="shared" si="1"/>
        <v>400000</v>
      </c>
      <c r="G25" s="77">
        <f t="shared" si="1"/>
        <v>0</v>
      </c>
      <c r="H25" s="77">
        <f t="shared" si="1"/>
        <v>0</v>
      </c>
      <c r="I25" s="77">
        <f t="shared" si="1"/>
        <v>0</v>
      </c>
      <c r="J25" s="77">
        <f t="shared" si="1"/>
        <v>0</v>
      </c>
      <c r="K25" s="77">
        <f t="shared" si="1"/>
        <v>0</v>
      </c>
      <c r="L25" s="77">
        <f t="shared" si="1"/>
        <v>0</v>
      </c>
      <c r="M25" s="77">
        <f t="shared" si="1"/>
        <v>0</v>
      </c>
      <c r="N25" s="77">
        <f t="shared" si="1"/>
        <v>0</v>
      </c>
      <c r="O25" s="77">
        <f t="shared" si="1"/>
        <v>0</v>
      </c>
      <c r="P25" s="77">
        <f t="shared" si="1"/>
        <v>5500000</v>
      </c>
      <c r="Q25" s="77">
        <f t="shared" si="1"/>
        <v>2000000</v>
      </c>
      <c r="R25" s="77">
        <f t="shared" si="1"/>
        <v>0</v>
      </c>
      <c r="S25" s="77">
        <f t="shared" si="1"/>
        <v>2</v>
      </c>
      <c r="T25" s="77">
        <f t="shared" si="1"/>
        <v>0</v>
      </c>
      <c r="U25" s="77">
        <f t="shared" si="1"/>
        <v>40</v>
      </c>
      <c r="V25" s="77">
        <f t="shared" si="1"/>
        <v>0</v>
      </c>
      <c r="W25" s="77">
        <f t="shared" si="1"/>
        <v>446</v>
      </c>
      <c r="X25" s="77">
        <f t="shared" si="1"/>
        <v>0</v>
      </c>
      <c r="Y25" s="77">
        <f t="shared" si="1"/>
        <v>0</v>
      </c>
      <c r="Z25" s="77">
        <f t="shared" si="1"/>
        <v>0</v>
      </c>
      <c r="AA25" s="77">
        <f t="shared" si="1"/>
        <v>0</v>
      </c>
      <c r="AB25" s="77">
        <f t="shared" si="1"/>
        <v>0</v>
      </c>
      <c r="AC25" s="77">
        <f t="shared" si="1"/>
        <v>0</v>
      </c>
      <c r="AD25" s="77">
        <f t="shared" si="1"/>
        <v>0</v>
      </c>
      <c r="AE25" s="77">
        <f t="shared" si="1"/>
        <v>121</v>
      </c>
      <c r="AF25" s="77">
        <f t="shared" si="1"/>
        <v>0</v>
      </c>
      <c r="AG25" s="37">
        <f t="shared" si="1"/>
        <v>343867984</v>
      </c>
      <c r="AH25" s="37">
        <f t="shared" si="1"/>
        <v>69650000</v>
      </c>
      <c r="AI25" s="38">
        <f>ROUND(AH25/AG25*100,1)</f>
        <v>20.3</v>
      </c>
      <c r="AJ25" s="37">
        <f t="shared" si="1"/>
        <v>69650000</v>
      </c>
      <c r="AK25" s="38">
        <f>ROUND(AJ25/AG25*100,1)</f>
        <v>20.3</v>
      </c>
      <c r="AL25" s="37">
        <f>SUM(AL11:AL23)</f>
        <v>5836000</v>
      </c>
      <c r="AM25" s="39">
        <f>ROUND(AL25/AG25*100,1)</f>
        <v>1.7</v>
      </c>
    </row>
    <row r="26" spans="1:39" ht="11.25" customHeight="1">
      <c r="A26" s="60"/>
      <c r="B26" s="61"/>
      <c r="C26" s="61"/>
      <c r="D26" s="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37"/>
      <c r="AH26" s="37"/>
      <c r="AI26" s="38"/>
      <c r="AJ26" s="37"/>
      <c r="AK26" s="38"/>
      <c r="AL26" s="37"/>
      <c r="AM26" s="39"/>
    </row>
    <row r="27" spans="1:39" ht="15" customHeight="1">
      <c r="A27" s="63">
        <v>1</v>
      </c>
      <c r="B27" s="56"/>
      <c r="C27" s="64" t="s">
        <v>16</v>
      </c>
      <c r="D27" s="8"/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1000000</v>
      </c>
      <c r="Q27" s="77">
        <v>1000000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40</v>
      </c>
      <c r="AF27" s="77">
        <v>20</v>
      </c>
      <c r="AG27" s="37">
        <v>9762923</v>
      </c>
      <c r="AH27" s="37">
        <v>3000000</v>
      </c>
      <c r="AI27" s="38">
        <v>30.7</v>
      </c>
      <c r="AJ27" s="37">
        <v>3000000</v>
      </c>
      <c r="AK27" s="38">
        <v>30.7</v>
      </c>
      <c r="AL27" s="37">
        <v>1000000</v>
      </c>
      <c r="AM27" s="39">
        <v>10.2</v>
      </c>
    </row>
    <row r="28" spans="1:39" ht="15" customHeight="1">
      <c r="A28" s="63">
        <v>2</v>
      </c>
      <c r="B28" s="56"/>
      <c r="C28" s="64" t="s">
        <v>17</v>
      </c>
      <c r="D28" s="8"/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37">
        <v>2250705</v>
      </c>
      <c r="AH28" s="37">
        <v>1000000</v>
      </c>
      <c r="AI28" s="38">
        <v>44.4</v>
      </c>
      <c r="AJ28" s="37">
        <v>0</v>
      </c>
      <c r="AK28" s="37">
        <v>0</v>
      </c>
      <c r="AL28" s="37">
        <v>0</v>
      </c>
      <c r="AM28" s="71">
        <v>0</v>
      </c>
    </row>
    <row r="29" spans="1:49" ht="15" customHeight="1">
      <c r="A29" s="63">
        <v>3</v>
      </c>
      <c r="B29" s="56"/>
      <c r="C29" s="64" t="s">
        <v>18</v>
      </c>
      <c r="D29" s="8"/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100000</v>
      </c>
      <c r="K29" s="77">
        <v>100000</v>
      </c>
      <c r="L29" s="77">
        <v>100000</v>
      </c>
      <c r="M29" s="77">
        <v>100000</v>
      </c>
      <c r="N29" s="77">
        <v>100000</v>
      </c>
      <c r="O29" s="77">
        <v>200000</v>
      </c>
      <c r="P29" s="77">
        <v>600000</v>
      </c>
      <c r="Q29" s="77">
        <v>600000</v>
      </c>
      <c r="R29" s="77">
        <v>600000</v>
      </c>
      <c r="S29" s="77">
        <v>0</v>
      </c>
      <c r="T29" s="77">
        <v>0</v>
      </c>
      <c r="U29" s="77">
        <v>251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210</v>
      </c>
      <c r="AB29" s="77">
        <v>0</v>
      </c>
      <c r="AC29" s="77">
        <v>0</v>
      </c>
      <c r="AD29" s="77">
        <v>185</v>
      </c>
      <c r="AE29" s="77">
        <v>0</v>
      </c>
      <c r="AF29" s="77">
        <v>535</v>
      </c>
      <c r="AG29" s="37">
        <v>1952350</v>
      </c>
      <c r="AH29" s="37">
        <v>1000000</v>
      </c>
      <c r="AI29" s="38">
        <v>51.2</v>
      </c>
      <c r="AJ29" s="37">
        <v>1000000</v>
      </c>
      <c r="AK29" s="38">
        <v>51.2</v>
      </c>
      <c r="AL29" s="37">
        <v>600000</v>
      </c>
      <c r="AM29" s="39">
        <v>30.7</v>
      </c>
      <c r="AN29" s="66"/>
      <c r="AO29" s="66"/>
      <c r="AP29" s="66"/>
      <c r="AQ29" s="66"/>
      <c r="AR29" s="66"/>
      <c r="AS29" s="66"/>
      <c r="AT29" s="66"/>
      <c r="AU29" s="66"/>
      <c r="AV29" s="66"/>
      <c r="AW29" s="66"/>
    </row>
    <row r="30" spans="1:39" ht="15" customHeight="1">
      <c r="A30" s="63">
        <v>4</v>
      </c>
      <c r="B30" s="56"/>
      <c r="C30" s="64" t="s">
        <v>0</v>
      </c>
      <c r="D30" s="8"/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400000</v>
      </c>
      <c r="Q30" s="77">
        <v>400000</v>
      </c>
      <c r="R30" s="77">
        <v>400000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227</v>
      </c>
      <c r="AG30" s="37">
        <v>3901117</v>
      </c>
      <c r="AH30" s="37">
        <v>800000</v>
      </c>
      <c r="AI30" s="38">
        <v>20.5</v>
      </c>
      <c r="AJ30" s="37">
        <v>800000</v>
      </c>
      <c r="AK30" s="38">
        <v>20.5</v>
      </c>
      <c r="AL30" s="37">
        <v>400000</v>
      </c>
      <c r="AM30" s="39">
        <v>10.3</v>
      </c>
    </row>
    <row r="31" spans="1:39" ht="15" customHeight="1">
      <c r="A31" s="63">
        <v>5</v>
      </c>
      <c r="B31" s="56"/>
      <c r="C31" s="64" t="s">
        <v>19</v>
      </c>
      <c r="D31" s="8"/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400000</v>
      </c>
      <c r="Q31" s="77">
        <v>400000</v>
      </c>
      <c r="R31" s="77">
        <v>300000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65</v>
      </c>
      <c r="AF31" s="77">
        <v>796</v>
      </c>
      <c r="AG31" s="37">
        <v>3568996</v>
      </c>
      <c r="AH31" s="37">
        <v>500000</v>
      </c>
      <c r="AI31" s="38">
        <v>14</v>
      </c>
      <c r="AJ31" s="37">
        <v>500000</v>
      </c>
      <c r="AK31" s="38">
        <v>14</v>
      </c>
      <c r="AL31" s="37">
        <v>400000</v>
      </c>
      <c r="AM31" s="39">
        <v>11.2</v>
      </c>
    </row>
    <row r="32" spans="1:41" ht="15" customHeight="1">
      <c r="A32" s="63">
        <v>6</v>
      </c>
      <c r="B32" s="56"/>
      <c r="C32" s="64" t="s">
        <v>20</v>
      </c>
      <c r="D32" s="8"/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37">
        <v>2053825</v>
      </c>
      <c r="AH32" s="37">
        <v>500000</v>
      </c>
      <c r="AI32" s="38">
        <v>24.3</v>
      </c>
      <c r="AJ32" s="37">
        <v>500000</v>
      </c>
      <c r="AK32" s="38">
        <v>24.3</v>
      </c>
      <c r="AL32" s="37">
        <v>0</v>
      </c>
      <c r="AM32" s="71">
        <v>0</v>
      </c>
      <c r="AO32" s="66"/>
    </row>
    <row r="33" spans="1:39" s="66" customFormat="1" ht="11.25" customHeight="1">
      <c r="A33" s="63"/>
      <c r="B33" s="56"/>
      <c r="C33" s="64"/>
      <c r="D33" s="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37"/>
      <c r="AH33" s="37"/>
      <c r="AI33" s="38"/>
      <c r="AJ33" s="37"/>
      <c r="AK33" s="38"/>
      <c r="AL33" s="37"/>
      <c r="AM33" s="39"/>
    </row>
    <row r="34" spans="1:39" ht="15" customHeight="1">
      <c r="A34" s="60" t="s">
        <v>22</v>
      </c>
      <c r="B34" s="61"/>
      <c r="C34" s="61"/>
      <c r="D34" s="7"/>
      <c r="E34" s="77">
        <f aca="true" t="shared" si="2" ref="E34:AH34">SUM(E27:E32)</f>
        <v>0</v>
      </c>
      <c r="F34" s="77">
        <f t="shared" si="2"/>
        <v>0</v>
      </c>
      <c r="G34" s="77">
        <f t="shared" si="2"/>
        <v>0</v>
      </c>
      <c r="H34" s="77">
        <f t="shared" si="2"/>
        <v>0</v>
      </c>
      <c r="I34" s="77">
        <f t="shared" si="2"/>
        <v>0</v>
      </c>
      <c r="J34" s="77">
        <f t="shared" si="2"/>
        <v>100000</v>
      </c>
      <c r="K34" s="77">
        <f t="shared" si="2"/>
        <v>100000</v>
      </c>
      <c r="L34" s="77">
        <f t="shared" si="2"/>
        <v>100000</v>
      </c>
      <c r="M34" s="77">
        <f t="shared" si="2"/>
        <v>100000</v>
      </c>
      <c r="N34" s="77">
        <f t="shared" si="2"/>
        <v>100000</v>
      </c>
      <c r="O34" s="77">
        <f t="shared" si="2"/>
        <v>200000</v>
      </c>
      <c r="P34" s="77">
        <f t="shared" si="2"/>
        <v>2400000</v>
      </c>
      <c r="Q34" s="77">
        <f t="shared" si="2"/>
        <v>2400000</v>
      </c>
      <c r="R34" s="77">
        <f t="shared" si="2"/>
        <v>1300000</v>
      </c>
      <c r="S34" s="77">
        <f t="shared" si="2"/>
        <v>0</v>
      </c>
      <c r="T34" s="77">
        <f t="shared" si="2"/>
        <v>0</v>
      </c>
      <c r="U34" s="77">
        <f t="shared" si="2"/>
        <v>251</v>
      </c>
      <c r="V34" s="77">
        <f t="shared" si="2"/>
        <v>0</v>
      </c>
      <c r="W34" s="77">
        <f t="shared" si="2"/>
        <v>0</v>
      </c>
      <c r="X34" s="77">
        <f t="shared" si="2"/>
        <v>0</v>
      </c>
      <c r="Y34" s="77">
        <f t="shared" si="2"/>
        <v>0</v>
      </c>
      <c r="Z34" s="77">
        <f t="shared" si="2"/>
        <v>0</v>
      </c>
      <c r="AA34" s="77">
        <f t="shared" si="2"/>
        <v>210</v>
      </c>
      <c r="AB34" s="77">
        <f t="shared" si="2"/>
        <v>0</v>
      </c>
      <c r="AC34" s="77">
        <f t="shared" si="2"/>
        <v>0</v>
      </c>
      <c r="AD34" s="77">
        <f t="shared" si="2"/>
        <v>185</v>
      </c>
      <c r="AE34" s="77">
        <f t="shared" si="2"/>
        <v>105</v>
      </c>
      <c r="AF34" s="77">
        <f t="shared" si="2"/>
        <v>1578</v>
      </c>
      <c r="AG34" s="37">
        <f t="shared" si="2"/>
        <v>23489916</v>
      </c>
      <c r="AH34" s="37">
        <f t="shared" si="2"/>
        <v>6800000</v>
      </c>
      <c r="AI34" s="38">
        <f>ROUND(AH34/AG34*100,1)</f>
        <v>28.9</v>
      </c>
      <c r="AJ34" s="37">
        <f>SUM(AJ27:AJ32)</f>
        <v>5800000</v>
      </c>
      <c r="AK34" s="38">
        <f>ROUND(AJ34/AG34*100,1)</f>
        <v>24.7</v>
      </c>
      <c r="AL34" s="37">
        <f>SUM(AL27:AL32)</f>
        <v>2400000</v>
      </c>
      <c r="AM34" s="39">
        <f>ROUND(AL34/AG34*100,1)</f>
        <v>10.2</v>
      </c>
    </row>
    <row r="35" spans="1:39" ht="11.25" customHeight="1" thickBot="1">
      <c r="A35" s="67"/>
      <c r="B35" s="68"/>
      <c r="C35" s="68"/>
      <c r="D35" s="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40"/>
      <c r="AH35" s="40"/>
      <c r="AI35" s="40"/>
      <c r="AJ35" s="40"/>
      <c r="AK35" s="40"/>
      <c r="AL35" s="40"/>
      <c r="AM35" s="41"/>
    </row>
    <row r="36" spans="1:39" s="43" customFormat="1" ht="17.25" customHeight="1">
      <c r="A36" s="42"/>
      <c r="B36" s="42"/>
      <c r="C36" s="42" t="s">
        <v>48</v>
      </c>
      <c r="D36" s="42"/>
      <c r="E36" s="43">
        <v>93</v>
      </c>
      <c r="F36" s="43">
        <v>93</v>
      </c>
      <c r="G36" s="43">
        <v>93</v>
      </c>
      <c r="H36" s="43">
        <v>93</v>
      </c>
      <c r="I36" s="43">
        <v>93</v>
      </c>
      <c r="J36" s="43">
        <v>93</v>
      </c>
      <c r="K36" s="43">
        <v>93</v>
      </c>
      <c r="L36" s="43">
        <v>93</v>
      </c>
      <c r="M36" s="43">
        <v>93</v>
      </c>
      <c r="N36" s="43">
        <v>93</v>
      </c>
      <c r="O36" s="43">
        <v>93</v>
      </c>
      <c r="P36" s="43">
        <v>93</v>
      </c>
      <c r="Q36" s="43">
        <v>93</v>
      </c>
      <c r="R36" s="43">
        <v>93</v>
      </c>
      <c r="S36" s="43">
        <v>93</v>
      </c>
      <c r="T36" s="43">
        <v>93</v>
      </c>
      <c r="U36" s="43">
        <v>93</v>
      </c>
      <c r="V36" s="43">
        <v>93</v>
      </c>
      <c r="W36" s="43">
        <v>93</v>
      </c>
      <c r="X36" s="43">
        <v>93</v>
      </c>
      <c r="Y36" s="43">
        <v>93</v>
      </c>
      <c r="Z36" s="43">
        <v>93</v>
      </c>
      <c r="AA36" s="43">
        <v>93</v>
      </c>
      <c r="AB36" s="43">
        <v>93</v>
      </c>
      <c r="AC36" s="43">
        <v>93</v>
      </c>
      <c r="AD36" s="43">
        <v>93</v>
      </c>
      <c r="AE36" s="43">
        <v>93</v>
      </c>
      <c r="AF36" s="43">
        <v>93</v>
      </c>
      <c r="AG36" s="43">
        <v>93</v>
      </c>
      <c r="AH36" s="43">
        <v>93</v>
      </c>
      <c r="AI36" s="43">
        <v>93</v>
      </c>
      <c r="AJ36" s="43">
        <v>93</v>
      </c>
      <c r="AK36" s="43">
        <v>93</v>
      </c>
      <c r="AL36" s="43">
        <v>93</v>
      </c>
      <c r="AM36" s="43">
        <v>93</v>
      </c>
    </row>
    <row r="37" spans="1:39" s="43" customFormat="1" ht="17.25" customHeight="1">
      <c r="A37" s="42"/>
      <c r="B37" s="42"/>
      <c r="C37" s="42" t="s">
        <v>49</v>
      </c>
      <c r="D37" s="42"/>
      <c r="E37" s="43">
        <v>7</v>
      </c>
      <c r="F37" s="43">
        <v>7</v>
      </c>
      <c r="G37" s="43">
        <v>7</v>
      </c>
      <c r="H37" s="43">
        <v>7</v>
      </c>
      <c r="I37" s="43">
        <v>7</v>
      </c>
      <c r="J37" s="43">
        <v>7</v>
      </c>
      <c r="K37" s="43">
        <v>7</v>
      </c>
      <c r="L37" s="43">
        <v>7</v>
      </c>
      <c r="M37" s="43">
        <v>7</v>
      </c>
      <c r="N37" s="43">
        <v>7</v>
      </c>
      <c r="O37" s="43">
        <v>7</v>
      </c>
      <c r="P37" s="43">
        <v>7</v>
      </c>
      <c r="Q37" s="43">
        <v>7</v>
      </c>
      <c r="R37" s="43">
        <v>7</v>
      </c>
      <c r="S37" s="43">
        <v>8</v>
      </c>
      <c r="T37" s="43">
        <v>8</v>
      </c>
      <c r="U37" s="43">
        <v>8</v>
      </c>
      <c r="V37" s="43">
        <v>8</v>
      </c>
      <c r="W37" s="43">
        <v>8</v>
      </c>
      <c r="X37" s="43">
        <v>8</v>
      </c>
      <c r="Y37" s="43">
        <v>8</v>
      </c>
      <c r="Z37" s="43">
        <v>8</v>
      </c>
      <c r="AA37" s="43">
        <v>8</v>
      </c>
      <c r="AB37" s="43">
        <v>8</v>
      </c>
      <c r="AC37" s="43">
        <v>8</v>
      </c>
      <c r="AD37" s="43">
        <v>8</v>
      </c>
      <c r="AE37" s="43">
        <v>8</v>
      </c>
      <c r="AF37" s="43">
        <v>8</v>
      </c>
      <c r="AG37" s="43">
        <v>1</v>
      </c>
      <c r="AH37" s="43">
        <v>9</v>
      </c>
      <c r="AI37" s="43">
        <v>9</v>
      </c>
      <c r="AJ37" s="43">
        <v>9</v>
      </c>
      <c r="AK37" s="43">
        <v>9</v>
      </c>
      <c r="AL37" s="43">
        <v>10</v>
      </c>
      <c r="AM37" s="43">
        <v>10</v>
      </c>
    </row>
    <row r="38" spans="1:39" s="43" customFormat="1" ht="17.25" customHeight="1">
      <c r="A38" s="42"/>
      <c r="B38" s="42"/>
      <c r="C38" s="42" t="s">
        <v>50</v>
      </c>
      <c r="D38" s="42"/>
      <c r="E38" s="43">
        <v>1</v>
      </c>
      <c r="F38" s="43">
        <v>2</v>
      </c>
      <c r="G38" s="43">
        <v>3</v>
      </c>
      <c r="H38" s="43">
        <v>4</v>
      </c>
      <c r="I38" s="43">
        <v>5</v>
      </c>
      <c r="J38" s="43">
        <v>6</v>
      </c>
      <c r="K38" s="43">
        <v>7</v>
      </c>
      <c r="L38" s="43">
        <v>8</v>
      </c>
      <c r="M38" s="43">
        <v>9</v>
      </c>
      <c r="N38" s="43">
        <v>10</v>
      </c>
      <c r="O38" s="43">
        <v>11</v>
      </c>
      <c r="P38" s="43">
        <v>12</v>
      </c>
      <c r="Q38" s="43">
        <v>13</v>
      </c>
      <c r="R38" s="43">
        <v>14</v>
      </c>
      <c r="S38" s="43">
        <v>1</v>
      </c>
      <c r="T38" s="43">
        <v>2</v>
      </c>
      <c r="U38" s="43">
        <v>3</v>
      </c>
      <c r="V38" s="43">
        <v>4</v>
      </c>
      <c r="W38" s="43">
        <v>5</v>
      </c>
      <c r="X38" s="43">
        <v>6</v>
      </c>
      <c r="Y38" s="43">
        <v>7</v>
      </c>
      <c r="Z38" s="43">
        <v>8</v>
      </c>
      <c r="AA38" s="43">
        <v>9</v>
      </c>
      <c r="AB38" s="43">
        <v>10</v>
      </c>
      <c r="AC38" s="43">
        <v>11</v>
      </c>
      <c r="AD38" s="43">
        <v>12</v>
      </c>
      <c r="AE38" s="43">
        <v>13</v>
      </c>
      <c r="AF38" s="43">
        <v>14</v>
      </c>
      <c r="AG38" s="43">
        <v>1</v>
      </c>
      <c r="AH38" s="43">
        <v>1</v>
      </c>
      <c r="AI38" s="43">
        <v>2</v>
      </c>
      <c r="AJ38" s="43">
        <v>3</v>
      </c>
      <c r="AK38" s="43">
        <v>4</v>
      </c>
      <c r="AL38" s="43">
        <v>1</v>
      </c>
      <c r="AM38" s="43">
        <v>2</v>
      </c>
    </row>
  </sheetData>
  <sheetProtection/>
  <mergeCells count="8">
    <mergeCell ref="A6:C6"/>
    <mergeCell ref="AL4:AM4"/>
    <mergeCell ref="E4:R4"/>
    <mergeCell ref="E3:R3"/>
    <mergeCell ref="AH3:AI3"/>
    <mergeCell ref="AH4:AK4"/>
    <mergeCell ref="S4:AF4"/>
    <mergeCell ref="S3:AF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95" r:id="rId2"/>
  <colBreaks count="2" manualBreakCount="2">
    <brk id="18" max="34" man="1"/>
    <brk id="32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W38"/>
  <sheetViews>
    <sheetView view="pageBreakPreview" zoomScaleNormal="75" zoomScaleSheetLayoutView="100" zoomScalePageLayoutView="0" workbookViewId="0" topLeftCell="A1">
      <pane xSplit="4" ySplit="10" topLeftCell="Z20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J24" sqref="AJ24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625" style="1" customWidth="1"/>
    <col min="4" max="4" width="1.25" style="1" customWidth="1"/>
    <col min="5" max="32" width="8.75390625" style="62" customWidth="1"/>
    <col min="33" max="43" width="11.125" style="62" customWidth="1"/>
    <col min="44" max="16384" width="9.00390625" style="62" customWidth="1"/>
  </cols>
  <sheetData>
    <row r="1" spans="1:42" s="1" customFormat="1" ht="17.25" customHeight="1">
      <c r="A1" s="44"/>
      <c r="B1" s="44"/>
      <c r="C1" s="44"/>
      <c r="E1" s="44" t="s">
        <v>44</v>
      </c>
      <c r="P1" s="44"/>
      <c r="AA1" s="44"/>
      <c r="AO1" s="44"/>
      <c r="AP1" s="44"/>
    </row>
    <row r="2" spans="1:43" s="1" customFormat="1" ht="22.5" customHeight="1" thickBot="1">
      <c r="A2" s="44"/>
      <c r="B2" s="44"/>
      <c r="C2" s="44"/>
      <c r="E2" s="5" t="s">
        <v>52</v>
      </c>
      <c r="R2" s="45"/>
      <c r="AF2" s="45"/>
      <c r="AI2" s="4"/>
      <c r="AJ2" s="4"/>
      <c r="AK2" s="4"/>
      <c r="AL2" s="4"/>
      <c r="AM2" s="4"/>
      <c r="AN2" s="4"/>
      <c r="AO2" s="4"/>
      <c r="AP2" s="4"/>
      <c r="AQ2" s="73" t="s">
        <v>45</v>
      </c>
    </row>
    <row r="3" spans="1:43" s="5" customFormat="1" ht="15" customHeight="1">
      <c r="A3" s="46"/>
      <c r="B3" s="29"/>
      <c r="C3" s="47"/>
      <c r="D3" s="24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  <c r="S3" s="94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7"/>
      <c r="AG3" s="28"/>
      <c r="AH3" s="28"/>
      <c r="AI3" s="88"/>
      <c r="AJ3" s="89"/>
      <c r="AK3" s="89"/>
      <c r="AL3" s="29"/>
      <c r="AM3" s="29"/>
      <c r="AN3" s="30"/>
      <c r="AO3" s="28"/>
      <c r="AP3" s="29"/>
      <c r="AQ3" s="31"/>
    </row>
    <row r="4" spans="1:43" s="6" customFormat="1" ht="15" customHeight="1">
      <c r="A4" s="48"/>
      <c r="B4" s="49"/>
      <c r="C4" s="50" t="s">
        <v>41</v>
      </c>
      <c r="D4" s="25"/>
      <c r="E4" s="84" t="s">
        <v>35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  <c r="S4" s="93" t="s">
        <v>36</v>
      </c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5"/>
      <c r="AG4" s="19"/>
      <c r="AH4" s="19"/>
      <c r="AI4" s="98" t="s">
        <v>40</v>
      </c>
      <c r="AJ4" s="99"/>
      <c r="AK4" s="99"/>
      <c r="AL4" s="99"/>
      <c r="AM4" s="99"/>
      <c r="AN4" s="100"/>
      <c r="AO4" s="95" t="s">
        <v>35</v>
      </c>
      <c r="AP4" s="96"/>
      <c r="AQ4" s="97"/>
    </row>
    <row r="5" spans="1:43" s="3" customFormat="1" ht="15" customHeight="1">
      <c r="A5" s="51"/>
      <c r="B5" s="10"/>
      <c r="C5" s="10"/>
      <c r="D5" s="15"/>
      <c r="E5" s="16" t="s">
        <v>53</v>
      </c>
      <c r="F5" s="11"/>
      <c r="G5" s="11"/>
      <c r="H5" s="11"/>
      <c r="I5" s="12"/>
      <c r="J5" s="13"/>
      <c r="K5" s="14"/>
      <c r="L5" s="11"/>
      <c r="M5" s="26"/>
      <c r="N5" s="27" t="s">
        <v>54</v>
      </c>
      <c r="O5" s="10"/>
      <c r="P5" s="11"/>
      <c r="Q5" s="15"/>
      <c r="R5" s="11"/>
      <c r="S5" s="16" t="s">
        <v>53</v>
      </c>
      <c r="T5" s="11"/>
      <c r="U5" s="11"/>
      <c r="V5" s="11"/>
      <c r="W5" s="12"/>
      <c r="X5" s="13"/>
      <c r="Y5" s="14"/>
      <c r="Z5" s="11"/>
      <c r="AA5" s="26"/>
      <c r="AB5" s="27" t="s">
        <v>54</v>
      </c>
      <c r="AC5" s="10"/>
      <c r="AD5" s="11"/>
      <c r="AE5" s="15"/>
      <c r="AF5" s="11"/>
      <c r="AG5" s="26" t="s">
        <v>37</v>
      </c>
      <c r="AH5" s="19" t="s">
        <v>42</v>
      </c>
      <c r="AI5" s="74" t="s">
        <v>55</v>
      </c>
      <c r="AJ5" s="16"/>
      <c r="AK5" s="32"/>
      <c r="AL5" s="74" t="s">
        <v>55</v>
      </c>
      <c r="AM5" s="16"/>
      <c r="AN5" s="32"/>
      <c r="AO5" s="74" t="s">
        <v>55</v>
      </c>
      <c r="AP5" s="16"/>
      <c r="AQ5" s="33"/>
    </row>
    <row r="6" spans="1:43" s="2" customFormat="1" ht="15" customHeight="1">
      <c r="A6" s="80" t="s">
        <v>21</v>
      </c>
      <c r="B6" s="81"/>
      <c r="C6" s="81"/>
      <c r="D6" s="18"/>
      <c r="E6" s="16" t="s">
        <v>46</v>
      </c>
      <c r="F6" s="17" t="s">
        <v>24</v>
      </c>
      <c r="G6" s="17" t="s">
        <v>25</v>
      </c>
      <c r="H6" s="17" t="s">
        <v>26</v>
      </c>
      <c r="I6" s="17" t="s">
        <v>27</v>
      </c>
      <c r="J6" s="18" t="s">
        <v>28</v>
      </c>
      <c r="K6" s="17" t="s">
        <v>29</v>
      </c>
      <c r="L6" s="17" t="s">
        <v>30</v>
      </c>
      <c r="M6" s="19" t="s">
        <v>31</v>
      </c>
      <c r="N6" s="17" t="s">
        <v>47</v>
      </c>
      <c r="O6" s="16" t="s">
        <v>32</v>
      </c>
      <c r="P6" s="17" t="s">
        <v>33</v>
      </c>
      <c r="Q6" s="18" t="s">
        <v>34</v>
      </c>
      <c r="R6" s="17" t="s">
        <v>23</v>
      </c>
      <c r="S6" s="16" t="s">
        <v>46</v>
      </c>
      <c r="T6" s="17" t="s">
        <v>24</v>
      </c>
      <c r="U6" s="17" t="s">
        <v>25</v>
      </c>
      <c r="V6" s="17" t="s">
        <v>26</v>
      </c>
      <c r="W6" s="17" t="s">
        <v>27</v>
      </c>
      <c r="X6" s="18" t="s">
        <v>28</v>
      </c>
      <c r="Y6" s="17" t="s">
        <v>29</v>
      </c>
      <c r="Z6" s="17" t="s">
        <v>30</v>
      </c>
      <c r="AA6" s="19" t="s">
        <v>31</v>
      </c>
      <c r="AB6" s="17" t="s">
        <v>47</v>
      </c>
      <c r="AC6" s="16" t="s">
        <v>32</v>
      </c>
      <c r="AD6" s="17" t="s">
        <v>33</v>
      </c>
      <c r="AE6" s="18" t="s">
        <v>34</v>
      </c>
      <c r="AF6" s="17" t="s">
        <v>23</v>
      </c>
      <c r="AG6" s="19"/>
      <c r="AH6" s="19"/>
      <c r="AI6" s="75" t="s">
        <v>56</v>
      </c>
      <c r="AJ6" s="27" t="s">
        <v>38</v>
      </c>
      <c r="AK6" s="27" t="s">
        <v>43</v>
      </c>
      <c r="AL6" s="75" t="s">
        <v>57</v>
      </c>
      <c r="AM6" s="27" t="s">
        <v>38</v>
      </c>
      <c r="AN6" s="27" t="s">
        <v>43</v>
      </c>
      <c r="AO6" s="17"/>
      <c r="AP6" s="27" t="s">
        <v>38</v>
      </c>
      <c r="AQ6" s="34" t="s">
        <v>43</v>
      </c>
    </row>
    <row r="7" spans="1:43" s="6" customFormat="1" ht="15" customHeight="1">
      <c r="A7" s="52"/>
      <c r="B7" s="53"/>
      <c r="C7" s="20"/>
      <c r="D7" s="22"/>
      <c r="E7" s="20"/>
      <c r="F7" s="21"/>
      <c r="G7" s="21"/>
      <c r="H7" s="21"/>
      <c r="I7" s="21"/>
      <c r="J7" s="22"/>
      <c r="K7" s="21"/>
      <c r="L7" s="21"/>
      <c r="M7" s="23"/>
      <c r="N7" s="21"/>
      <c r="O7" s="20"/>
      <c r="P7" s="21"/>
      <c r="Q7" s="22"/>
      <c r="R7" s="21"/>
      <c r="S7" s="20"/>
      <c r="T7" s="21"/>
      <c r="U7" s="21"/>
      <c r="V7" s="21"/>
      <c r="W7" s="21"/>
      <c r="X7" s="22"/>
      <c r="Y7" s="21"/>
      <c r="Z7" s="21"/>
      <c r="AA7" s="23"/>
      <c r="AB7" s="21"/>
      <c r="AC7" s="20"/>
      <c r="AD7" s="21"/>
      <c r="AE7" s="22"/>
      <c r="AF7" s="21"/>
      <c r="AG7" s="23"/>
      <c r="AH7" s="23"/>
      <c r="AI7" s="35"/>
      <c r="AJ7" s="35" t="s">
        <v>39</v>
      </c>
      <c r="AK7" s="35" t="s">
        <v>39</v>
      </c>
      <c r="AL7" s="35"/>
      <c r="AM7" s="35" t="s">
        <v>39</v>
      </c>
      <c r="AN7" s="35" t="s">
        <v>39</v>
      </c>
      <c r="AO7" s="35"/>
      <c r="AP7" s="35" t="s">
        <v>39</v>
      </c>
      <c r="AQ7" s="36" t="s">
        <v>39</v>
      </c>
    </row>
    <row r="8" spans="1:43" s="59" customFormat="1" ht="11.25" customHeight="1">
      <c r="A8" s="54"/>
      <c r="B8" s="55"/>
      <c r="C8" s="56"/>
      <c r="D8" s="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8"/>
    </row>
    <row r="9" spans="1:43" s="76" customFormat="1" ht="15" customHeight="1">
      <c r="A9" s="60" t="s">
        <v>1</v>
      </c>
      <c r="B9" s="61"/>
      <c r="C9" s="61"/>
      <c r="D9" s="7"/>
      <c r="E9" s="77">
        <f aca="true" t="shared" si="0" ref="E9:AF9">E25+E34</f>
        <v>795000</v>
      </c>
      <c r="F9" s="77">
        <f t="shared" si="0"/>
        <v>185000</v>
      </c>
      <c r="G9" s="77">
        <f t="shared" si="0"/>
        <v>0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289</v>
      </c>
      <c r="T9" s="77">
        <f t="shared" si="0"/>
        <v>60</v>
      </c>
      <c r="U9" s="77">
        <f t="shared" si="0"/>
        <v>0</v>
      </c>
      <c r="V9" s="77">
        <f t="shared" si="0"/>
        <v>0</v>
      </c>
      <c r="W9" s="77">
        <f t="shared" si="0"/>
        <v>0</v>
      </c>
      <c r="X9" s="77">
        <f t="shared" si="0"/>
        <v>0</v>
      </c>
      <c r="Y9" s="77">
        <f t="shared" si="0"/>
        <v>0</v>
      </c>
      <c r="Z9" s="77">
        <f t="shared" si="0"/>
        <v>0</v>
      </c>
      <c r="AA9" s="77">
        <f t="shared" si="0"/>
        <v>0</v>
      </c>
      <c r="AB9" s="77">
        <f t="shared" si="0"/>
        <v>0</v>
      </c>
      <c r="AC9" s="77">
        <f t="shared" si="0"/>
        <v>0</v>
      </c>
      <c r="AD9" s="77">
        <f t="shared" si="0"/>
        <v>15</v>
      </c>
      <c r="AE9" s="77">
        <f t="shared" si="0"/>
        <v>0</v>
      </c>
      <c r="AF9" s="77">
        <f t="shared" si="0"/>
        <v>0</v>
      </c>
      <c r="AG9" s="37">
        <f>AG25+AG34</f>
        <v>367357900</v>
      </c>
      <c r="AH9" s="37">
        <f>AH25+AH34</f>
        <v>398344731</v>
      </c>
      <c r="AI9" s="37">
        <f>AI25+AI34</f>
        <v>15720000</v>
      </c>
      <c r="AJ9" s="38">
        <f>ROUND(AI9/AG9*100,1)</f>
        <v>4.3</v>
      </c>
      <c r="AK9" s="38">
        <f>ROUND(AI9/AH9*100,1)</f>
        <v>3.9</v>
      </c>
      <c r="AL9" s="37">
        <f>AL25+AL34</f>
        <v>14720000</v>
      </c>
      <c r="AM9" s="38">
        <f>ROUND(AL9/AG9*100,1)</f>
        <v>4</v>
      </c>
      <c r="AN9" s="38">
        <f>ROUND(AL9/AH9*100,1)</f>
        <v>3.7</v>
      </c>
      <c r="AO9" s="37">
        <f>AO25+AO34</f>
        <v>795000</v>
      </c>
      <c r="AP9" s="38">
        <f>ROUND(AO9/AG9*100,1)</f>
        <v>0.2</v>
      </c>
      <c r="AQ9" s="39">
        <f>ROUND(AO9/AH9*100,1)</f>
        <v>0.2</v>
      </c>
    </row>
    <row r="10" spans="1:43" s="76" customFormat="1" ht="11.25" customHeight="1">
      <c r="A10" s="63"/>
      <c r="B10" s="56"/>
      <c r="C10" s="56"/>
      <c r="D10" s="8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37"/>
      <c r="AH10" s="37"/>
      <c r="AI10" s="37"/>
      <c r="AJ10" s="38"/>
      <c r="AK10" s="38"/>
      <c r="AL10" s="37"/>
      <c r="AM10" s="38"/>
      <c r="AN10" s="38"/>
      <c r="AO10" s="37"/>
      <c r="AP10" s="38"/>
      <c r="AQ10" s="39"/>
    </row>
    <row r="11" spans="1:43" ht="15" customHeight="1">
      <c r="A11" s="63">
        <v>1</v>
      </c>
      <c r="B11" s="56"/>
      <c r="C11" s="64" t="s">
        <v>3</v>
      </c>
      <c r="D11" s="8"/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37">
        <v>68565286</v>
      </c>
      <c r="AH11" s="37">
        <v>88822622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71">
        <v>0</v>
      </c>
    </row>
    <row r="12" spans="1:43" ht="15" customHeight="1">
      <c r="A12" s="63">
        <v>2</v>
      </c>
      <c r="B12" s="56"/>
      <c r="C12" s="64" t="s">
        <v>4</v>
      </c>
      <c r="D12" s="8"/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37">
        <v>36894647</v>
      </c>
      <c r="AH12" s="37">
        <v>38877635</v>
      </c>
      <c r="AI12" s="37">
        <v>1000000</v>
      </c>
      <c r="AJ12" s="38">
        <v>2.7</v>
      </c>
      <c r="AK12" s="38">
        <v>2.6</v>
      </c>
      <c r="AL12" s="37">
        <v>1000000</v>
      </c>
      <c r="AM12" s="38">
        <v>2.7</v>
      </c>
      <c r="AN12" s="38">
        <v>2.6</v>
      </c>
      <c r="AO12" s="37">
        <v>0</v>
      </c>
      <c r="AP12" s="37">
        <v>0</v>
      </c>
      <c r="AQ12" s="71">
        <v>0</v>
      </c>
    </row>
    <row r="13" spans="1:43" ht="15" customHeight="1">
      <c r="A13" s="63">
        <v>3</v>
      </c>
      <c r="B13" s="56"/>
      <c r="C13" s="64" t="s">
        <v>5</v>
      </c>
      <c r="D13" s="8"/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37">
        <v>45839951</v>
      </c>
      <c r="AH13" s="37">
        <v>37845085</v>
      </c>
      <c r="AI13" s="37">
        <v>0</v>
      </c>
      <c r="AJ13" s="38">
        <v>0</v>
      </c>
      <c r="AK13" s="38">
        <v>0</v>
      </c>
      <c r="AL13" s="37">
        <v>0</v>
      </c>
      <c r="AM13" s="38">
        <v>0</v>
      </c>
      <c r="AN13" s="38">
        <v>0</v>
      </c>
      <c r="AO13" s="37">
        <v>0</v>
      </c>
      <c r="AP13" s="37">
        <v>0</v>
      </c>
      <c r="AQ13" s="71">
        <v>0</v>
      </c>
    </row>
    <row r="14" spans="1:43" ht="15" customHeight="1">
      <c r="A14" s="63">
        <v>4</v>
      </c>
      <c r="B14" s="56"/>
      <c r="C14" s="64" t="s">
        <v>6</v>
      </c>
      <c r="D14" s="8"/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37">
        <v>20500704</v>
      </c>
      <c r="AH14" s="37">
        <v>15511300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71">
        <v>0</v>
      </c>
    </row>
    <row r="15" spans="1:43" ht="15" customHeight="1">
      <c r="A15" s="63">
        <v>5</v>
      </c>
      <c r="B15" s="56"/>
      <c r="C15" s="64" t="s">
        <v>7</v>
      </c>
      <c r="D15" s="8"/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37">
        <v>22471469</v>
      </c>
      <c r="AH15" s="37">
        <v>35902360</v>
      </c>
      <c r="AI15" s="37">
        <v>8000000</v>
      </c>
      <c r="AJ15" s="38">
        <v>35.6</v>
      </c>
      <c r="AK15" s="38">
        <v>22.3</v>
      </c>
      <c r="AL15" s="37">
        <v>8000000</v>
      </c>
      <c r="AM15" s="38">
        <v>35.6</v>
      </c>
      <c r="AN15" s="38">
        <v>22.3</v>
      </c>
      <c r="AO15" s="37">
        <v>0</v>
      </c>
      <c r="AP15" s="38">
        <v>0</v>
      </c>
      <c r="AQ15" s="39">
        <v>0</v>
      </c>
    </row>
    <row r="16" spans="1:43" ht="15" customHeight="1">
      <c r="A16" s="63">
        <v>6</v>
      </c>
      <c r="B16" s="56"/>
      <c r="C16" s="64" t="s">
        <v>8</v>
      </c>
      <c r="D16" s="8"/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37">
        <v>11307990</v>
      </c>
      <c r="AH16" s="37">
        <v>10845275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71">
        <v>0</v>
      </c>
    </row>
    <row r="17" spans="1:43" ht="15" customHeight="1">
      <c r="A17" s="63">
        <v>7</v>
      </c>
      <c r="B17" s="56"/>
      <c r="C17" s="64" t="s">
        <v>9</v>
      </c>
      <c r="D17" s="8"/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37">
        <v>37837583</v>
      </c>
      <c r="AH17" s="37">
        <v>33939076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71">
        <v>0</v>
      </c>
    </row>
    <row r="18" spans="1:43" ht="15" customHeight="1">
      <c r="A18" s="63">
        <v>8</v>
      </c>
      <c r="B18" s="56"/>
      <c r="C18" s="64" t="s">
        <v>10</v>
      </c>
      <c r="D18" s="8"/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37">
        <v>12695322</v>
      </c>
      <c r="AH18" s="37">
        <v>12037883</v>
      </c>
      <c r="AI18" s="37">
        <v>770000</v>
      </c>
      <c r="AJ18" s="38">
        <v>6.1</v>
      </c>
      <c r="AK18" s="38">
        <v>6.4</v>
      </c>
      <c r="AL18" s="37">
        <v>770000</v>
      </c>
      <c r="AM18" s="38">
        <v>6.1</v>
      </c>
      <c r="AN18" s="38">
        <v>6.4</v>
      </c>
      <c r="AO18" s="37">
        <v>0</v>
      </c>
      <c r="AP18" s="37">
        <v>0</v>
      </c>
      <c r="AQ18" s="71">
        <v>0</v>
      </c>
    </row>
    <row r="19" spans="1:43" ht="15" customHeight="1">
      <c r="A19" s="63">
        <v>9</v>
      </c>
      <c r="B19" s="56"/>
      <c r="C19" s="64" t="s">
        <v>11</v>
      </c>
      <c r="D19" s="8"/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37">
        <v>13703723</v>
      </c>
      <c r="AH19" s="37">
        <v>9675747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71">
        <v>0</v>
      </c>
    </row>
    <row r="20" spans="1:43" ht="15" customHeight="1">
      <c r="A20" s="63">
        <v>10</v>
      </c>
      <c r="B20" s="56"/>
      <c r="C20" s="64" t="s">
        <v>12</v>
      </c>
      <c r="D20" s="8"/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15</v>
      </c>
      <c r="AE20" s="77">
        <v>0</v>
      </c>
      <c r="AF20" s="77">
        <v>0</v>
      </c>
      <c r="AG20" s="37">
        <v>10011044</v>
      </c>
      <c r="AH20" s="37">
        <v>8766219</v>
      </c>
      <c r="AI20" s="37">
        <v>850000</v>
      </c>
      <c r="AJ20" s="38">
        <v>8.5</v>
      </c>
      <c r="AK20" s="38">
        <v>9.7</v>
      </c>
      <c r="AL20" s="37">
        <v>850000</v>
      </c>
      <c r="AM20" s="38">
        <v>8.5</v>
      </c>
      <c r="AN20" s="38">
        <v>9.7</v>
      </c>
      <c r="AO20" s="37">
        <v>0</v>
      </c>
      <c r="AP20" s="37">
        <v>0</v>
      </c>
      <c r="AQ20" s="71">
        <v>0</v>
      </c>
    </row>
    <row r="21" spans="1:43" ht="15" customHeight="1">
      <c r="A21" s="63">
        <v>11</v>
      </c>
      <c r="B21" s="56"/>
      <c r="C21" s="64" t="s">
        <v>13</v>
      </c>
      <c r="D21" s="8"/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37">
        <v>10629472</v>
      </c>
      <c r="AH21" s="37">
        <v>7455010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71">
        <v>0</v>
      </c>
    </row>
    <row r="22" spans="1:43" ht="15" customHeight="1">
      <c r="A22" s="63">
        <v>12</v>
      </c>
      <c r="B22" s="56"/>
      <c r="C22" s="64" t="s">
        <v>14</v>
      </c>
      <c r="D22" s="8"/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37">
        <v>37320733</v>
      </c>
      <c r="AH22" s="37">
        <v>58753913</v>
      </c>
      <c r="AI22" s="37">
        <v>500000</v>
      </c>
      <c r="AJ22" s="38">
        <v>1.3</v>
      </c>
      <c r="AK22" s="38">
        <v>0.9</v>
      </c>
      <c r="AL22" s="37">
        <v>500000</v>
      </c>
      <c r="AM22" s="38">
        <v>1.3</v>
      </c>
      <c r="AN22" s="38">
        <v>0.9</v>
      </c>
      <c r="AO22" s="37">
        <v>0</v>
      </c>
      <c r="AP22" s="37">
        <v>0</v>
      </c>
      <c r="AQ22" s="71">
        <v>0</v>
      </c>
    </row>
    <row r="23" spans="1:43" ht="15" customHeight="1">
      <c r="A23" s="63">
        <v>13</v>
      </c>
      <c r="B23" s="56"/>
      <c r="C23" s="65" t="s">
        <v>15</v>
      </c>
      <c r="D23" s="8"/>
      <c r="E23" s="77">
        <v>795000</v>
      </c>
      <c r="F23" s="77">
        <v>185000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289</v>
      </c>
      <c r="T23" s="77">
        <v>60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37">
        <v>16090060</v>
      </c>
      <c r="AH23" s="37">
        <v>21612030</v>
      </c>
      <c r="AI23" s="37">
        <v>3000000</v>
      </c>
      <c r="AJ23" s="38">
        <v>18.6</v>
      </c>
      <c r="AK23" s="38">
        <v>13.9</v>
      </c>
      <c r="AL23" s="37">
        <v>3000000</v>
      </c>
      <c r="AM23" s="38">
        <v>18.6</v>
      </c>
      <c r="AN23" s="38">
        <v>13.9</v>
      </c>
      <c r="AO23" s="37">
        <v>795000</v>
      </c>
      <c r="AP23" s="38">
        <v>4.9</v>
      </c>
      <c r="AQ23" s="39">
        <v>3.7</v>
      </c>
    </row>
    <row r="24" spans="1:43" ht="11.25" customHeight="1">
      <c r="A24" s="63"/>
      <c r="B24" s="56"/>
      <c r="C24" s="64"/>
      <c r="D24" s="8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37"/>
      <c r="AH24" s="37"/>
      <c r="AI24" s="37"/>
      <c r="AJ24" s="38"/>
      <c r="AK24" s="38"/>
      <c r="AL24" s="37"/>
      <c r="AM24" s="38"/>
      <c r="AN24" s="38"/>
      <c r="AO24" s="37"/>
      <c r="AP24" s="38"/>
      <c r="AQ24" s="39"/>
    </row>
    <row r="25" spans="1:43" ht="15" customHeight="1">
      <c r="A25" s="60" t="s">
        <v>2</v>
      </c>
      <c r="B25" s="61"/>
      <c r="C25" s="61"/>
      <c r="D25" s="7"/>
      <c r="E25" s="77">
        <f aca="true" t="shared" si="1" ref="E25:AL25">SUM(E11:E23)</f>
        <v>795000</v>
      </c>
      <c r="F25" s="77">
        <f t="shared" si="1"/>
        <v>185000</v>
      </c>
      <c r="G25" s="77">
        <f t="shared" si="1"/>
        <v>0</v>
      </c>
      <c r="H25" s="77">
        <f t="shared" si="1"/>
        <v>0</v>
      </c>
      <c r="I25" s="77">
        <f t="shared" si="1"/>
        <v>0</v>
      </c>
      <c r="J25" s="77">
        <f t="shared" si="1"/>
        <v>0</v>
      </c>
      <c r="K25" s="77">
        <f t="shared" si="1"/>
        <v>0</v>
      </c>
      <c r="L25" s="77">
        <f t="shared" si="1"/>
        <v>0</v>
      </c>
      <c r="M25" s="77">
        <f t="shared" si="1"/>
        <v>0</v>
      </c>
      <c r="N25" s="77">
        <f t="shared" si="1"/>
        <v>0</v>
      </c>
      <c r="O25" s="77">
        <f t="shared" si="1"/>
        <v>0</v>
      </c>
      <c r="P25" s="77">
        <f t="shared" si="1"/>
        <v>0</v>
      </c>
      <c r="Q25" s="77">
        <f t="shared" si="1"/>
        <v>0</v>
      </c>
      <c r="R25" s="77">
        <f t="shared" si="1"/>
        <v>0</v>
      </c>
      <c r="S25" s="77">
        <f t="shared" si="1"/>
        <v>289</v>
      </c>
      <c r="T25" s="77">
        <f t="shared" si="1"/>
        <v>60</v>
      </c>
      <c r="U25" s="77">
        <f t="shared" si="1"/>
        <v>0</v>
      </c>
      <c r="V25" s="77">
        <f t="shared" si="1"/>
        <v>0</v>
      </c>
      <c r="W25" s="77">
        <f t="shared" si="1"/>
        <v>0</v>
      </c>
      <c r="X25" s="77">
        <f t="shared" si="1"/>
        <v>0</v>
      </c>
      <c r="Y25" s="77">
        <f t="shared" si="1"/>
        <v>0</v>
      </c>
      <c r="Z25" s="77">
        <f t="shared" si="1"/>
        <v>0</v>
      </c>
      <c r="AA25" s="77">
        <f t="shared" si="1"/>
        <v>0</v>
      </c>
      <c r="AB25" s="77">
        <f t="shared" si="1"/>
        <v>0</v>
      </c>
      <c r="AC25" s="77">
        <f t="shared" si="1"/>
        <v>0</v>
      </c>
      <c r="AD25" s="77">
        <f t="shared" si="1"/>
        <v>15</v>
      </c>
      <c r="AE25" s="77">
        <f t="shared" si="1"/>
        <v>0</v>
      </c>
      <c r="AF25" s="77">
        <f t="shared" si="1"/>
        <v>0</v>
      </c>
      <c r="AG25" s="37">
        <f t="shared" si="1"/>
        <v>343867984</v>
      </c>
      <c r="AH25" s="37">
        <f t="shared" si="1"/>
        <v>380044155</v>
      </c>
      <c r="AI25" s="37">
        <f t="shared" si="1"/>
        <v>14120000</v>
      </c>
      <c r="AJ25" s="38">
        <f>ROUND(AI25/AG25*100,1)</f>
        <v>4.1</v>
      </c>
      <c r="AK25" s="38">
        <f>ROUND(AI25/AH25*100,1)</f>
        <v>3.7</v>
      </c>
      <c r="AL25" s="37">
        <f t="shared" si="1"/>
        <v>14120000</v>
      </c>
      <c r="AM25" s="38">
        <f>ROUND(AL25/AG25*100,1)</f>
        <v>4.1</v>
      </c>
      <c r="AN25" s="38">
        <f>ROUND(AL25/AH25*100,1)</f>
        <v>3.7</v>
      </c>
      <c r="AO25" s="37">
        <f>SUM(AO11:AO23)</f>
        <v>795000</v>
      </c>
      <c r="AP25" s="38">
        <f>ROUND(AO25/AG25*100,1)</f>
        <v>0.2</v>
      </c>
      <c r="AQ25" s="39">
        <f>ROUND(AO25/AH25*100,1)</f>
        <v>0.2</v>
      </c>
    </row>
    <row r="26" spans="1:43" ht="11.25" customHeight="1">
      <c r="A26" s="60"/>
      <c r="B26" s="61"/>
      <c r="C26" s="61"/>
      <c r="D26" s="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37"/>
      <c r="AH26" s="37"/>
      <c r="AI26" s="37"/>
      <c r="AJ26" s="38"/>
      <c r="AK26" s="38"/>
      <c r="AL26" s="37"/>
      <c r="AM26" s="38"/>
      <c r="AN26" s="38"/>
      <c r="AO26" s="37"/>
      <c r="AP26" s="38"/>
      <c r="AQ26" s="39"/>
    </row>
    <row r="27" spans="1:43" ht="15" customHeight="1">
      <c r="A27" s="63">
        <v>1</v>
      </c>
      <c r="B27" s="56"/>
      <c r="C27" s="64" t="s">
        <v>16</v>
      </c>
      <c r="D27" s="8"/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37">
        <v>9762923</v>
      </c>
      <c r="AH27" s="37">
        <v>7280749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71">
        <v>0</v>
      </c>
    </row>
    <row r="28" spans="1:43" ht="15" customHeight="1">
      <c r="A28" s="63">
        <v>2</v>
      </c>
      <c r="B28" s="56"/>
      <c r="C28" s="64" t="s">
        <v>17</v>
      </c>
      <c r="D28" s="8"/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37">
        <v>2250705</v>
      </c>
      <c r="AH28" s="37">
        <v>1333554</v>
      </c>
      <c r="AI28" s="37">
        <v>1000000</v>
      </c>
      <c r="AJ28" s="38">
        <v>44.4</v>
      </c>
      <c r="AK28" s="38">
        <v>75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71">
        <v>0</v>
      </c>
    </row>
    <row r="29" spans="1:49" ht="15" customHeight="1">
      <c r="A29" s="63">
        <v>3</v>
      </c>
      <c r="B29" s="56"/>
      <c r="C29" s="64" t="s">
        <v>18</v>
      </c>
      <c r="D29" s="8"/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37">
        <v>1952350</v>
      </c>
      <c r="AH29" s="37">
        <v>1376436</v>
      </c>
      <c r="AI29" s="37">
        <v>600000</v>
      </c>
      <c r="AJ29" s="38">
        <v>30.7</v>
      </c>
      <c r="AK29" s="38">
        <v>43.6</v>
      </c>
      <c r="AL29" s="37">
        <v>600000</v>
      </c>
      <c r="AM29" s="38">
        <v>30.7</v>
      </c>
      <c r="AN29" s="38">
        <v>43.6</v>
      </c>
      <c r="AO29" s="37">
        <v>0</v>
      </c>
      <c r="AP29" s="37">
        <v>0</v>
      </c>
      <c r="AQ29" s="71">
        <v>0</v>
      </c>
      <c r="AR29" s="66"/>
      <c r="AS29" s="66"/>
      <c r="AT29" s="66"/>
      <c r="AU29" s="66"/>
      <c r="AV29" s="66"/>
      <c r="AW29" s="66"/>
    </row>
    <row r="30" spans="1:46" ht="15" customHeight="1">
      <c r="A30" s="63">
        <v>4</v>
      </c>
      <c r="B30" s="56"/>
      <c r="C30" s="64" t="s">
        <v>0</v>
      </c>
      <c r="D30" s="8"/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37">
        <v>3901117</v>
      </c>
      <c r="AH30" s="37">
        <v>3622090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71">
        <v>0</v>
      </c>
      <c r="AT30" s="66"/>
    </row>
    <row r="31" spans="1:43" ht="15" customHeight="1">
      <c r="A31" s="63">
        <v>5</v>
      </c>
      <c r="B31" s="56"/>
      <c r="C31" s="64" t="s">
        <v>19</v>
      </c>
      <c r="D31" s="8"/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37">
        <v>3568996</v>
      </c>
      <c r="AH31" s="37">
        <v>3265518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71">
        <v>0</v>
      </c>
    </row>
    <row r="32" spans="1:43" ht="15" customHeight="1">
      <c r="A32" s="63">
        <v>6</v>
      </c>
      <c r="B32" s="56"/>
      <c r="C32" s="64" t="s">
        <v>20</v>
      </c>
      <c r="D32" s="8"/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37">
        <v>2053825</v>
      </c>
      <c r="AH32" s="37">
        <v>1422229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71">
        <v>0</v>
      </c>
    </row>
    <row r="33" spans="1:43" s="66" customFormat="1" ht="11.25" customHeight="1">
      <c r="A33" s="63"/>
      <c r="B33" s="56"/>
      <c r="C33" s="64"/>
      <c r="D33" s="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37"/>
      <c r="AH33" s="37"/>
      <c r="AI33" s="37"/>
      <c r="AJ33" s="38"/>
      <c r="AK33" s="38"/>
      <c r="AL33" s="37"/>
      <c r="AM33" s="38"/>
      <c r="AN33" s="38"/>
      <c r="AO33" s="37"/>
      <c r="AP33" s="38"/>
      <c r="AQ33" s="39"/>
    </row>
    <row r="34" spans="1:43" ht="15" customHeight="1">
      <c r="A34" s="60" t="s">
        <v>22</v>
      </c>
      <c r="B34" s="61"/>
      <c r="C34" s="61"/>
      <c r="D34" s="7"/>
      <c r="E34" s="77">
        <f aca="true" t="shared" si="2" ref="E34:AI34">SUM(E27:E32)</f>
        <v>0</v>
      </c>
      <c r="F34" s="77">
        <f t="shared" si="2"/>
        <v>0</v>
      </c>
      <c r="G34" s="77">
        <f t="shared" si="2"/>
        <v>0</v>
      </c>
      <c r="H34" s="77">
        <f t="shared" si="2"/>
        <v>0</v>
      </c>
      <c r="I34" s="77">
        <f t="shared" si="2"/>
        <v>0</v>
      </c>
      <c r="J34" s="77">
        <f t="shared" si="2"/>
        <v>0</v>
      </c>
      <c r="K34" s="77">
        <f t="shared" si="2"/>
        <v>0</v>
      </c>
      <c r="L34" s="77">
        <f t="shared" si="2"/>
        <v>0</v>
      </c>
      <c r="M34" s="77">
        <f t="shared" si="2"/>
        <v>0</v>
      </c>
      <c r="N34" s="77">
        <f t="shared" si="2"/>
        <v>0</v>
      </c>
      <c r="O34" s="77">
        <f t="shared" si="2"/>
        <v>0</v>
      </c>
      <c r="P34" s="77">
        <f t="shared" si="2"/>
        <v>0</v>
      </c>
      <c r="Q34" s="77">
        <f t="shared" si="2"/>
        <v>0</v>
      </c>
      <c r="R34" s="77">
        <f t="shared" si="2"/>
        <v>0</v>
      </c>
      <c r="S34" s="77">
        <f t="shared" si="2"/>
        <v>0</v>
      </c>
      <c r="T34" s="77">
        <f t="shared" si="2"/>
        <v>0</v>
      </c>
      <c r="U34" s="77">
        <f t="shared" si="2"/>
        <v>0</v>
      </c>
      <c r="V34" s="77">
        <f t="shared" si="2"/>
        <v>0</v>
      </c>
      <c r="W34" s="77">
        <f t="shared" si="2"/>
        <v>0</v>
      </c>
      <c r="X34" s="77">
        <f t="shared" si="2"/>
        <v>0</v>
      </c>
      <c r="Y34" s="77">
        <f t="shared" si="2"/>
        <v>0</v>
      </c>
      <c r="Z34" s="77">
        <f t="shared" si="2"/>
        <v>0</v>
      </c>
      <c r="AA34" s="77">
        <f t="shared" si="2"/>
        <v>0</v>
      </c>
      <c r="AB34" s="77">
        <f t="shared" si="2"/>
        <v>0</v>
      </c>
      <c r="AC34" s="77">
        <f t="shared" si="2"/>
        <v>0</v>
      </c>
      <c r="AD34" s="77">
        <f t="shared" si="2"/>
        <v>0</v>
      </c>
      <c r="AE34" s="77">
        <f t="shared" si="2"/>
        <v>0</v>
      </c>
      <c r="AF34" s="77">
        <f t="shared" si="2"/>
        <v>0</v>
      </c>
      <c r="AG34" s="37">
        <f t="shared" si="2"/>
        <v>23489916</v>
      </c>
      <c r="AH34" s="37">
        <f t="shared" si="2"/>
        <v>18300576</v>
      </c>
      <c r="AI34" s="37">
        <f t="shared" si="2"/>
        <v>1600000</v>
      </c>
      <c r="AJ34" s="38">
        <f>ROUND(AI34/AG34*100,1)</f>
        <v>6.8</v>
      </c>
      <c r="AK34" s="38">
        <f>ROUND(AI34/AH34*100,1)</f>
        <v>8.7</v>
      </c>
      <c r="AL34" s="37">
        <f>SUM(AL27:AL32)</f>
        <v>600000</v>
      </c>
      <c r="AM34" s="38">
        <f>ROUND(AL34/AG34*100,1)</f>
        <v>2.6</v>
      </c>
      <c r="AN34" s="38">
        <f>ROUND(AL34/AH34*100,1)</f>
        <v>3.3</v>
      </c>
      <c r="AO34" s="37">
        <f>SUM(AO27:AO32)</f>
        <v>0</v>
      </c>
      <c r="AP34" s="37">
        <f>SUM(AP27:AP32)</f>
        <v>0</v>
      </c>
      <c r="AQ34" s="71">
        <f>SUM(AQ27:AQ32)</f>
        <v>0</v>
      </c>
    </row>
    <row r="35" spans="1:43" ht="11.25" customHeight="1" thickBot="1">
      <c r="A35" s="67"/>
      <c r="B35" s="68"/>
      <c r="C35" s="68"/>
      <c r="D35" s="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40"/>
      <c r="AH35" s="40"/>
      <c r="AI35" s="40"/>
      <c r="AJ35" s="69"/>
      <c r="AK35" s="69"/>
      <c r="AL35" s="40"/>
      <c r="AM35" s="69"/>
      <c r="AN35" s="69"/>
      <c r="AO35" s="40"/>
      <c r="AP35" s="69"/>
      <c r="AQ35" s="70"/>
    </row>
    <row r="36" spans="1:43" s="43" customFormat="1" ht="17.25" customHeight="1">
      <c r="A36" s="42"/>
      <c r="B36" s="42"/>
      <c r="C36" s="42" t="s">
        <v>48</v>
      </c>
      <c r="D36" s="42"/>
      <c r="E36" s="43">
        <v>93</v>
      </c>
      <c r="F36" s="43">
        <v>93</v>
      </c>
      <c r="G36" s="43">
        <v>93</v>
      </c>
      <c r="H36" s="43">
        <v>93</v>
      </c>
      <c r="I36" s="43">
        <v>93</v>
      </c>
      <c r="J36" s="43">
        <v>93</v>
      </c>
      <c r="K36" s="43">
        <v>93</v>
      </c>
      <c r="L36" s="43">
        <v>93</v>
      </c>
      <c r="M36" s="43">
        <v>93</v>
      </c>
      <c r="N36" s="43">
        <v>93</v>
      </c>
      <c r="O36" s="43">
        <v>93</v>
      </c>
      <c r="P36" s="43">
        <v>93</v>
      </c>
      <c r="Q36" s="43">
        <v>93</v>
      </c>
      <c r="R36" s="43">
        <v>93</v>
      </c>
      <c r="S36" s="43">
        <v>93</v>
      </c>
      <c r="T36" s="43">
        <v>93</v>
      </c>
      <c r="U36" s="43">
        <v>93</v>
      </c>
      <c r="V36" s="43">
        <v>93</v>
      </c>
      <c r="W36" s="43">
        <v>93</v>
      </c>
      <c r="X36" s="43">
        <v>93</v>
      </c>
      <c r="Y36" s="43">
        <v>93</v>
      </c>
      <c r="Z36" s="43">
        <v>93</v>
      </c>
      <c r="AA36" s="43">
        <v>93</v>
      </c>
      <c r="AB36" s="43">
        <v>93</v>
      </c>
      <c r="AC36" s="43">
        <v>93</v>
      </c>
      <c r="AD36" s="43">
        <v>93</v>
      </c>
      <c r="AE36" s="43">
        <v>93</v>
      </c>
      <c r="AF36" s="43">
        <v>93</v>
      </c>
      <c r="AG36" s="43">
        <v>93</v>
      </c>
      <c r="AH36" s="43">
        <v>93</v>
      </c>
      <c r="AI36" s="43">
        <v>93</v>
      </c>
      <c r="AJ36" s="43">
        <v>93</v>
      </c>
      <c r="AK36" s="43">
        <v>93</v>
      </c>
      <c r="AL36" s="43">
        <v>93</v>
      </c>
      <c r="AM36" s="43">
        <v>93</v>
      </c>
      <c r="AN36" s="43">
        <v>93</v>
      </c>
      <c r="AO36" s="43">
        <v>93</v>
      </c>
      <c r="AP36" s="43">
        <v>93</v>
      </c>
      <c r="AQ36" s="43">
        <v>93</v>
      </c>
    </row>
    <row r="37" spans="1:43" s="43" customFormat="1" ht="17.25" customHeight="1">
      <c r="A37" s="42"/>
      <c r="B37" s="42"/>
      <c r="C37" s="42" t="s">
        <v>49</v>
      </c>
      <c r="D37" s="42"/>
      <c r="E37" s="43">
        <v>16</v>
      </c>
      <c r="F37" s="43">
        <v>16</v>
      </c>
      <c r="G37" s="43">
        <v>16</v>
      </c>
      <c r="H37" s="43">
        <v>16</v>
      </c>
      <c r="I37" s="43">
        <v>16</v>
      </c>
      <c r="J37" s="43">
        <v>16</v>
      </c>
      <c r="K37" s="43">
        <v>16</v>
      </c>
      <c r="L37" s="43">
        <v>16</v>
      </c>
      <c r="M37" s="43">
        <v>16</v>
      </c>
      <c r="N37" s="43">
        <v>16</v>
      </c>
      <c r="O37" s="43">
        <v>16</v>
      </c>
      <c r="P37" s="43">
        <v>16</v>
      </c>
      <c r="Q37" s="43">
        <v>16</v>
      </c>
      <c r="R37" s="43">
        <v>16</v>
      </c>
      <c r="S37" s="43">
        <v>17</v>
      </c>
      <c r="T37" s="43">
        <v>17</v>
      </c>
      <c r="U37" s="43">
        <v>17</v>
      </c>
      <c r="V37" s="43">
        <v>17</v>
      </c>
      <c r="W37" s="43">
        <v>17</v>
      </c>
      <c r="X37" s="43">
        <v>17</v>
      </c>
      <c r="Y37" s="43">
        <v>17</v>
      </c>
      <c r="Z37" s="43">
        <v>17</v>
      </c>
      <c r="AA37" s="43">
        <v>17</v>
      </c>
      <c r="AB37" s="43">
        <v>17</v>
      </c>
      <c r="AC37" s="43">
        <v>17</v>
      </c>
      <c r="AD37" s="43">
        <v>17</v>
      </c>
      <c r="AE37" s="43">
        <v>17</v>
      </c>
      <c r="AF37" s="43">
        <v>17</v>
      </c>
      <c r="AG37" s="43">
        <v>1</v>
      </c>
      <c r="AH37" s="43">
        <v>18</v>
      </c>
      <c r="AI37" s="43">
        <v>19</v>
      </c>
      <c r="AJ37" s="43">
        <v>19</v>
      </c>
      <c r="AK37" s="43">
        <v>19</v>
      </c>
      <c r="AL37" s="43">
        <v>19</v>
      </c>
      <c r="AM37" s="43">
        <v>19</v>
      </c>
      <c r="AN37" s="43">
        <v>19</v>
      </c>
      <c r="AO37" s="43">
        <v>20</v>
      </c>
      <c r="AP37" s="43">
        <v>20</v>
      </c>
      <c r="AQ37" s="43">
        <v>20</v>
      </c>
    </row>
    <row r="38" spans="1:43" s="43" customFormat="1" ht="17.25" customHeight="1">
      <c r="A38" s="42"/>
      <c r="B38" s="42"/>
      <c r="C38" s="42" t="s">
        <v>50</v>
      </c>
      <c r="D38" s="42"/>
      <c r="E38" s="43">
        <v>1</v>
      </c>
      <c r="F38" s="43">
        <v>2</v>
      </c>
      <c r="G38" s="43">
        <v>3</v>
      </c>
      <c r="H38" s="43">
        <v>4</v>
      </c>
      <c r="I38" s="43">
        <v>5</v>
      </c>
      <c r="J38" s="43">
        <v>6</v>
      </c>
      <c r="K38" s="43">
        <v>7</v>
      </c>
      <c r="L38" s="43">
        <v>8</v>
      </c>
      <c r="M38" s="43">
        <v>9</v>
      </c>
      <c r="N38" s="43">
        <v>10</v>
      </c>
      <c r="O38" s="43">
        <v>11</v>
      </c>
      <c r="P38" s="43">
        <v>12</v>
      </c>
      <c r="Q38" s="43">
        <v>13</v>
      </c>
      <c r="R38" s="43">
        <v>14</v>
      </c>
      <c r="S38" s="43">
        <v>1</v>
      </c>
      <c r="T38" s="43">
        <v>2</v>
      </c>
      <c r="U38" s="43">
        <v>3</v>
      </c>
      <c r="V38" s="43">
        <v>4</v>
      </c>
      <c r="W38" s="43">
        <v>5</v>
      </c>
      <c r="X38" s="43">
        <v>6</v>
      </c>
      <c r="Y38" s="43">
        <v>7</v>
      </c>
      <c r="Z38" s="43">
        <v>8</v>
      </c>
      <c r="AA38" s="43">
        <v>9</v>
      </c>
      <c r="AB38" s="43">
        <v>10</v>
      </c>
      <c r="AC38" s="43">
        <v>11</v>
      </c>
      <c r="AD38" s="43">
        <v>12</v>
      </c>
      <c r="AE38" s="43">
        <v>13</v>
      </c>
      <c r="AF38" s="43">
        <v>14</v>
      </c>
      <c r="AG38" s="43">
        <v>1</v>
      </c>
      <c r="AH38" s="43">
        <v>1</v>
      </c>
      <c r="AI38" s="43">
        <v>1</v>
      </c>
      <c r="AJ38" s="43">
        <v>2</v>
      </c>
      <c r="AK38" s="43">
        <v>3</v>
      </c>
      <c r="AL38" s="43">
        <v>4</v>
      </c>
      <c r="AM38" s="43">
        <v>5</v>
      </c>
      <c r="AN38" s="43">
        <v>6</v>
      </c>
      <c r="AO38" s="43">
        <v>1</v>
      </c>
      <c r="AP38" s="43">
        <v>2</v>
      </c>
      <c r="AQ38" s="43">
        <v>3</v>
      </c>
    </row>
  </sheetData>
  <sheetProtection/>
  <mergeCells count="8">
    <mergeCell ref="AO4:AQ4"/>
    <mergeCell ref="A6:C6"/>
    <mergeCell ref="E4:R4"/>
    <mergeCell ref="E3:R3"/>
    <mergeCell ref="S4:AF4"/>
    <mergeCell ref="S3:AF3"/>
    <mergeCell ref="AI3:AK3"/>
    <mergeCell ref="AI4:AN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95" r:id="rId2"/>
  <colBreaks count="2" manualBreakCount="2">
    <brk id="18" max="34" man="1"/>
    <brk id="3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2015-03-11T06:29:29Z</cp:lastPrinted>
  <dcterms:created xsi:type="dcterms:W3CDTF">2004-12-29T02:28:16Z</dcterms:created>
  <dcterms:modified xsi:type="dcterms:W3CDTF">2015-03-19T01:07:01Z</dcterms:modified>
  <cp:category/>
  <cp:version/>
  <cp:contentType/>
  <cp:contentStatus/>
</cp:coreProperties>
</file>