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7680" tabRatio="696" activeTab="0"/>
  </bookViews>
  <sheets>
    <sheet name="第3-2表（公共、特環）" sheetId="1" r:id="rId1"/>
    <sheet name="第3-2表（農集、漁集）" sheetId="2" r:id="rId2"/>
    <sheet name="第3-2表（特排）" sheetId="3" r:id="rId3"/>
    <sheet name="第3-3表（公共・特環）" sheetId="4" r:id="rId4"/>
    <sheet name="第3-3表 (農集・漁集）" sheetId="5" r:id="rId5"/>
    <sheet name="第3-3表 (特排）" sheetId="6" r:id="rId6"/>
    <sheet name="第3-4表下水道（公共・特環）" sheetId="7" r:id="rId7"/>
    <sheet name="第3-4表（農集・漁集）" sheetId="8" r:id="rId8"/>
    <sheet name="第3-4表（特排）" sheetId="9" r:id="rId9"/>
    <sheet name="第3-4表(2)（公共・特環）" sheetId="10" r:id="rId10"/>
    <sheet name="第3-4表(2)（農集・漁集）" sheetId="11" r:id="rId11"/>
    <sheet name="第3-4表(2)（特排）" sheetId="12" r:id="rId12"/>
    <sheet name="第3-5表（公共・特環）" sheetId="13" r:id="rId13"/>
    <sheet name="第3-5表（農集・漁集）" sheetId="14" r:id="rId14"/>
    <sheet name="第3-5表 (特排）" sheetId="15" r:id="rId15"/>
    <sheet name="第3-6表(公共・特環)" sheetId="16" r:id="rId16"/>
    <sheet name="第3-6表 (農集・漁業)" sheetId="17" r:id="rId17"/>
    <sheet name="第3-6表 (特排)" sheetId="18" r:id="rId18"/>
    <sheet name="第3-7表(公共・特環)" sheetId="19" r:id="rId19"/>
    <sheet name="第3-7表(農集・漁集)" sheetId="20" r:id="rId20"/>
    <sheet name="第3-7表(特排)" sheetId="21" r:id="rId21"/>
    <sheet name="第3-8表（公共・特環）" sheetId="22" r:id="rId22"/>
    <sheet name="第3-8表 (農集・漁集)" sheetId="23" r:id="rId23"/>
    <sheet name="第3-8表 (特排)" sheetId="24" r:id="rId24"/>
    <sheet name="第3-9表（公共・特環）" sheetId="25" r:id="rId25"/>
    <sheet name="第3-9表（農集・漁集）" sheetId="26" r:id="rId26"/>
    <sheet name="第3-9表（特排）" sheetId="27" r:id="rId27"/>
  </sheets>
  <definedNames>
    <definedName name="_xlnm.Print_Area" localSheetId="0">'第3-2表（公共、特環）'!$A$1:$BF$32</definedName>
    <definedName name="_xlnm.Print_Area" localSheetId="2">'第3-2表（特排）'!$A$1:$BF$11</definedName>
    <definedName name="_xlnm.Print_Area" localSheetId="1">'第3-2表（農集、漁集）'!$A$1:$BF$26</definedName>
    <definedName name="_xlnm.Print_Area" localSheetId="5">'第3-3表 (特排）'!$A$1:$AV$10</definedName>
    <definedName name="_xlnm.Print_Area" localSheetId="4">'第3-3表 (農集・漁集）'!$A$1:$AV$23</definedName>
    <definedName name="_xlnm.Print_Area" localSheetId="3">'第3-3表（公共・特環）'!$A$1:$AV$29</definedName>
    <definedName name="_xlnm.Print_Area" localSheetId="9">'第3-4表(2)（公共・特環）'!$A$1:$W$26</definedName>
    <definedName name="_xlnm.Print_Area" localSheetId="11">'第3-4表(2)（特排）'!$A$1:$W$8</definedName>
    <definedName name="_xlnm.Print_Area" localSheetId="10">'第3-4表(2)（農集・漁集）'!$A$1:$W$20</definedName>
    <definedName name="_xlnm.Print_Area" localSheetId="8">'第3-4表（特排）'!$A$1:$AA$9</definedName>
    <definedName name="_xlnm.Print_Area" localSheetId="7">'第3-4表（農集・漁集）'!$A$1:$AA$21</definedName>
    <definedName name="_xlnm.Print_Area" localSheetId="6">'第3-4表下水道（公共・特環）'!$A$1:$AA$27</definedName>
    <definedName name="_xlnm.Print_Area" localSheetId="14">'第3-5表 (特排）'!$A$1:$AL$13</definedName>
    <definedName name="_xlnm.Print_Area" localSheetId="12">'第3-5表（公共・特環）'!$A$1:$AL$35</definedName>
    <definedName name="_xlnm.Print_Area" localSheetId="13">'第3-5表（農集・漁集）'!$A$1:$AL$29</definedName>
    <definedName name="_xlnm.Print_Area" localSheetId="17">'第3-6表 (特排)'!$A$1:$BG$13</definedName>
    <definedName name="_xlnm.Print_Area" localSheetId="16">'第3-6表 (農集・漁業)'!$A$1:$BG$30</definedName>
    <definedName name="_xlnm.Print_Area" localSheetId="15">'第3-6表(公共・特環)'!$A$1:$BG$36</definedName>
    <definedName name="_xlnm.Print_Area" localSheetId="18">'第3-7表(公共・特環)'!$A$1:$K$26</definedName>
    <definedName name="_xlnm.Print_Area" localSheetId="20">'第3-7表(特排)'!$A$1:$K$8</definedName>
    <definedName name="_xlnm.Print_Area" localSheetId="19">'第3-7表(農集・漁集)'!$A$1:$K$20</definedName>
    <definedName name="_xlnm.Print_Area" localSheetId="23">'第3-8表 (特排)'!$A$1:$G$9</definedName>
    <definedName name="_xlnm.Print_Area" localSheetId="22">'第3-8表 (農集・漁集)'!$A$1:$G$21</definedName>
    <definedName name="_xlnm.Print_Area" localSheetId="21">'第3-8表（公共・特環）'!$A$1:$G$27</definedName>
    <definedName name="_xlnm.Print_Area" localSheetId="24">'第3-9表（公共・特環）'!$A$1:$X$28</definedName>
    <definedName name="_xlnm.Print_Area" localSheetId="26">'第3-9表（特排）'!$A$1:$X$10</definedName>
    <definedName name="_xlnm.Print_Area" localSheetId="25">'第3-9表（農集・漁集）'!$A$1:$X$22</definedName>
    <definedName name="_xlnm.Print_Titles" localSheetId="0">'第3-2表（公共、特環）'!$B:$B</definedName>
    <definedName name="_xlnm.Print_Titles" localSheetId="2">'第3-2表（特排）'!$B:$B</definedName>
    <definedName name="_xlnm.Print_Titles" localSheetId="1">'第3-2表（農集、漁集）'!$B:$B</definedName>
    <definedName name="_xlnm.Print_Titles" localSheetId="5">'第3-3表 (特排）'!$A:$A</definedName>
    <definedName name="_xlnm.Print_Titles" localSheetId="4">'第3-3表 (農集・漁集）'!$A:$A</definedName>
    <definedName name="_xlnm.Print_Titles" localSheetId="3">'第3-3表（公共・特環）'!$A:$A</definedName>
    <definedName name="_xlnm.Print_Titles" localSheetId="9">'第3-4表(2)（公共・特環）'!$A:$A</definedName>
    <definedName name="_xlnm.Print_Titles" localSheetId="11">'第3-4表(2)（特排）'!$A:$A</definedName>
    <definedName name="_xlnm.Print_Titles" localSheetId="10">'第3-4表(2)（農集・漁集）'!$A:$A</definedName>
    <definedName name="_xlnm.Print_Titles" localSheetId="8">'第3-4表（特排）'!$A:$A</definedName>
    <definedName name="_xlnm.Print_Titles" localSheetId="7">'第3-4表（農集・漁集）'!$A:$A</definedName>
    <definedName name="_xlnm.Print_Titles" localSheetId="6">'第3-4表下水道（公共・特環）'!$A:$A</definedName>
    <definedName name="_xlnm.Print_Titles" localSheetId="14">'第3-5表 (特排）'!$A:$A</definedName>
    <definedName name="_xlnm.Print_Titles" localSheetId="12">'第3-5表（公共・特環）'!$A:$A</definedName>
    <definedName name="_xlnm.Print_Titles" localSheetId="13">'第3-5表（農集・漁集）'!$A:$A</definedName>
    <definedName name="_xlnm.Print_Titles" localSheetId="17">'第3-6表 (特排)'!$A:$A</definedName>
    <definedName name="_xlnm.Print_Titles" localSheetId="16">'第3-6表 (農集・漁業)'!$A:$A</definedName>
    <definedName name="_xlnm.Print_Titles" localSheetId="15">'第3-6表(公共・特環)'!$A:$A</definedName>
    <definedName name="_xlnm.Print_Titles" localSheetId="18">'第3-7表(公共・特環)'!$A:$A</definedName>
    <definedName name="_xlnm.Print_Titles" localSheetId="20">'第3-7表(特排)'!$A:$A</definedName>
    <definedName name="_xlnm.Print_Titles" localSheetId="19">'第3-7表(農集・漁集)'!$A:$A</definedName>
    <definedName name="_xlnm.Print_Titles" localSheetId="23">'第3-8表 (特排)'!$A:$A</definedName>
    <definedName name="_xlnm.Print_Titles" localSheetId="22">'第3-8表 (農集・漁集)'!$A:$A</definedName>
    <definedName name="_xlnm.Print_Titles" localSheetId="21">'第3-8表（公共・特環）'!$A:$A</definedName>
    <definedName name="_xlnm.Print_Titles" localSheetId="24">'第3-9表（公共・特環）'!$A:$A</definedName>
    <definedName name="_xlnm.Print_Titles" localSheetId="26">'第3-9表（特排）'!$A:$A</definedName>
    <definedName name="_xlnm.Print_Titles" localSheetId="25">'第3-9表（農集・漁集）'!$A:$A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<sst xmlns="http://schemas.openxmlformats.org/spreadsheetml/2006/main" count="4841" uniqueCount="992">
  <si>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</si>
  <si>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</si>
  <si>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</si>
  <si>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</si>
  <si>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</si>
  <si>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</si>
  <si>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</si>
  <si>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</si>
  <si>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</si>
  <si>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</si>
  <si>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</si>
  <si>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</si>
  <si>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</si>
  <si>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</si>
  <si>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</si>
  <si>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</si>
  <si>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</si>
  <si>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</si>
  <si>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</si>
  <si>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</si>
  <si>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</si>
  <si>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</si>
  <si>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</si>
  <si>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</si>
  <si>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</si>
  <si>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</si>
  <si>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</si>
  <si>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宇部市</t>
  </si>
  <si>
    <t>山口市</t>
  </si>
  <si>
    <t>合計</t>
  </si>
  <si>
    <t>　 組合</t>
  </si>
  <si>
    <t>2.0%未満</t>
  </si>
  <si>
    <t>3.0%未満</t>
  </si>
  <si>
    <t>項　目</t>
  </si>
  <si>
    <t>3.　普　　　　及　　　　状　　　　況</t>
  </si>
  <si>
    <t>4.　事　　業　　費</t>
  </si>
  <si>
    <t>5.　管　　　　　　渠</t>
  </si>
  <si>
    <t>7.　処　　　　　　　　　　理　　　　　　　　　　場</t>
  </si>
  <si>
    <t>8.　ポンプ場</t>
  </si>
  <si>
    <t>9.　使　　　　　　　用　　　　　　　料</t>
  </si>
  <si>
    <t>10.　受益者負担金</t>
  </si>
  <si>
    <t>11.　職　員　数</t>
  </si>
  <si>
    <t>建設事業</t>
  </si>
  <si>
    <t>供用開始</t>
  </si>
  <si>
    <t>(2)　種別延長</t>
  </si>
  <si>
    <t>排除方式</t>
  </si>
  <si>
    <t>処 理 方 法 別 内 訳</t>
  </si>
  <si>
    <t>内　　訳</t>
  </si>
  <si>
    <t>(8)汚泥処理能力</t>
  </si>
  <si>
    <t>(6)</t>
  </si>
  <si>
    <t>(7)</t>
  </si>
  <si>
    <t>(2)負担率(％)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</si>
  <si>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</si>
  <si>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</si>
  <si>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</si>
  <si>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</si>
  <si>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</si>
  <si>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</si>
  <si>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</si>
  <si>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補助対象事業費</t>
  </si>
  <si>
    <t>下 水 管</t>
  </si>
  <si>
    <t>終　末</t>
  </si>
  <si>
    <t>高度</t>
  </si>
  <si>
    <t>高級</t>
  </si>
  <si>
    <t>晴 天 時</t>
  </si>
  <si>
    <t>晴天時最大</t>
  </si>
  <si>
    <t>晴天時平均</t>
  </si>
  <si>
    <t>年 間 総</t>
  </si>
  <si>
    <t>ア　 汚水</t>
  </si>
  <si>
    <t>イ　 雨水</t>
  </si>
  <si>
    <t>年　　  間</t>
  </si>
  <si>
    <t>有収率</t>
  </si>
  <si>
    <t>年間総汚泥</t>
  </si>
  <si>
    <t>晴 天 時</t>
  </si>
  <si>
    <t>使用料</t>
  </si>
  <si>
    <t>徴収</t>
  </si>
  <si>
    <t>徴収方法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</si>
  <si>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</si>
  <si>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</si>
  <si>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</si>
  <si>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</si>
  <si>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</si>
  <si>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</si>
  <si>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</si>
  <si>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</si>
  <si>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</si>
  <si>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</si>
  <si>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</si>
  <si>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</si>
  <si>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開始年月日</t>
  </si>
  <si>
    <t>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</si>
  <si>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</si>
  <si>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</si>
  <si>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</si>
  <si>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</si>
  <si>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</si>
  <si>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</si>
  <si>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</si>
  <si>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</si>
  <si>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</t>
  </si>
  <si>
    <t>処理能力</t>
  </si>
  <si>
    <t>処理水量</t>
  </si>
  <si>
    <t>処理水量</t>
  </si>
  <si>
    <t>有収水量</t>
  </si>
  <si>
    <t>汚泥量</t>
  </si>
  <si>
    <t xml:space="preserve">  処分量</t>
  </si>
  <si>
    <t>場数</t>
  </si>
  <si>
    <t>排水能力</t>
  </si>
  <si>
    <t>体　系</t>
  </si>
  <si>
    <t>時期</t>
  </si>
  <si>
    <t>施行年月日</t>
  </si>
  <si>
    <t>単  価</t>
  </si>
  <si>
    <t>採用年月日</t>
  </si>
  <si>
    <t>実 質</t>
  </si>
  <si>
    <t>所属職員</t>
  </si>
  <si>
    <t>団体名</t>
  </si>
  <si>
    <t>(人)</t>
  </si>
  <si>
    <t>(千円)</t>
  </si>
  <si>
    <t>(か所)</t>
  </si>
  <si>
    <t>(円)</t>
  </si>
  <si>
    <t>分流式</t>
  </si>
  <si>
    <t>下水道事業(公共下水道事業)</t>
  </si>
  <si>
    <t>下関市</t>
  </si>
  <si>
    <t>合計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</si>
  <si>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</si>
  <si>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</si>
  <si>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</si>
  <si>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</si>
  <si>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</si>
  <si>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</si>
  <si>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</si>
  <si>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</si>
  <si>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</si>
  <si>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</si>
  <si>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</si>
  <si>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</si>
  <si>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</si>
  <si>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</si>
  <si>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</si>
  <si>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</si>
  <si>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</si>
  <si>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</si>
  <si>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</si>
  <si>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</si>
  <si>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</si>
  <si>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</si>
  <si>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</si>
  <si>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</si>
  <si>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</si>
  <si>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</si>
  <si>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</si>
  <si>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</si>
  <si>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</si>
  <si>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</si>
  <si>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</si>
  <si>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</si>
  <si>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</si>
  <si>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</si>
  <si>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</si>
  <si>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</si>
  <si>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</si>
  <si>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t>(ha)</t>
  </si>
  <si>
    <t>(km)</t>
  </si>
  <si>
    <t>（％）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</si>
  <si>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</si>
  <si>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</si>
  <si>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</si>
  <si>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</si>
  <si>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</si>
  <si>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</si>
  <si>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</si>
  <si>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</si>
  <si>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</si>
  <si>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</si>
  <si>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</si>
  <si>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</si>
  <si>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</si>
  <si>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</si>
  <si>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</si>
  <si>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</si>
  <si>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</si>
  <si>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</si>
  <si>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</si>
  <si>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</si>
  <si>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</si>
  <si>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</si>
  <si>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</si>
  <si>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</si>
  <si>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</si>
  <si>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</si>
  <si>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</si>
  <si>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</si>
  <si>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</si>
  <si>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</si>
  <si>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</si>
  <si>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</si>
  <si>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</si>
  <si>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</si>
  <si>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</si>
  <si>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</si>
  <si>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</si>
  <si>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</si>
  <si>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</si>
  <si>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</si>
  <si>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</si>
  <si>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</si>
  <si>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</si>
  <si>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</si>
  <si>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</si>
  <si>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10-01-59</t>
  </si>
  <si>
    <t>10-02-04</t>
  </si>
  <si>
    <t>10-02-05</t>
  </si>
  <si>
    <t>33-01-03</t>
  </si>
  <si>
    <t>33-01-08</t>
  </si>
  <si>
    <t>33-01-11</t>
  </si>
  <si>
    <t>33-01-13</t>
  </si>
  <si>
    <t>33-01-14</t>
  </si>
  <si>
    <t>33-01-15</t>
  </si>
  <si>
    <t>33-01-16</t>
  </si>
  <si>
    <t>33-01-17</t>
  </si>
  <si>
    <t>33-01-18</t>
  </si>
  <si>
    <t>33-01-43</t>
  </si>
  <si>
    <t>33-01-47</t>
  </si>
  <si>
    <t>従量制
累進制</t>
  </si>
  <si>
    <t>S34.02.01</t>
  </si>
  <si>
    <t>S40.11.01</t>
  </si>
  <si>
    <t>H02.04.01</t>
  </si>
  <si>
    <t>内 人 口</t>
  </si>
  <si>
    <t>人  口</t>
  </si>
  <si>
    <t>人    口</t>
  </si>
  <si>
    <t>面  積</t>
  </si>
  <si>
    <t>H09.04.01</t>
  </si>
  <si>
    <t>9.　使　　　　　　　用　　　　　　　料</t>
  </si>
  <si>
    <t>(5)現行使用料</t>
  </si>
  <si>
    <t>納　付　制
口座振替制</t>
  </si>
  <si>
    <t>隔　月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</si>
  <si>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</si>
  <si>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納　付　制
口座振替制</t>
  </si>
  <si>
    <t>分流式</t>
  </si>
  <si>
    <t>下関市</t>
  </si>
  <si>
    <t>H04.09.25</t>
  </si>
  <si>
    <t>33-01-09</t>
  </si>
  <si>
    <t>　　　第3-2表　施設及び業務概況</t>
  </si>
  <si>
    <t>　（７）下水道事業(公共下水道事業)</t>
  </si>
  <si>
    <t>　（７）下水道事業(特定環境保全公共下水道事業)</t>
  </si>
  <si>
    <t>簡易</t>
  </si>
  <si>
    <t>その他</t>
  </si>
  <si>
    <t>現在水洗便所</t>
  </si>
  <si>
    <t>含水率</t>
  </si>
  <si>
    <t>省令・条例</t>
  </si>
  <si>
    <t>㎡当たり</t>
  </si>
  <si>
    <t>S55.12.22</t>
  </si>
  <si>
    <t>H元.04.01</t>
  </si>
  <si>
    <t>H18.04.01</t>
  </si>
  <si>
    <t>S61.09.27</t>
  </si>
  <si>
    <t>S63.04.01</t>
  </si>
  <si>
    <t>H20.06.01</t>
  </si>
  <si>
    <t>S28.11.18</t>
  </si>
  <si>
    <t>S42.08.01</t>
  </si>
  <si>
    <t>山口市</t>
  </si>
  <si>
    <t>合流分
流併用</t>
  </si>
  <si>
    <t>H15.03.28</t>
  </si>
  <si>
    <t>S44.04.09</t>
  </si>
  <si>
    <t>H08.10.11</t>
  </si>
  <si>
    <t>H14.04.01</t>
  </si>
  <si>
    <t>H10.04.01</t>
  </si>
  <si>
    <t>S48.10.09</t>
  </si>
  <si>
    <t>H19.04.01</t>
  </si>
  <si>
    <t>宇部市</t>
  </si>
  <si>
    <t>S23.04.01</t>
  </si>
  <si>
    <t>S36.05.12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</si>
  <si>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</si>
  <si>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</si>
  <si>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</si>
  <si>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</si>
  <si>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</si>
  <si>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</si>
  <si>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</si>
  <si>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</si>
  <si>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</si>
  <si>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</si>
  <si>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</si>
  <si>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</si>
  <si>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</si>
  <si>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</si>
  <si>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</si>
  <si>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</si>
  <si>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</si>
  <si>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</si>
  <si>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(6)</t>
  </si>
  <si>
    <t>(7)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</si>
  <si>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</si>
  <si>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</si>
  <si>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</si>
  <si>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</si>
  <si>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</si>
  <si>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</si>
  <si>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</si>
  <si>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</si>
  <si>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</si>
  <si>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</si>
  <si>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</si>
  <si>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</si>
  <si>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</si>
  <si>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</si>
  <si>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</si>
  <si>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</si>
  <si>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</si>
  <si>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</si>
  <si>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</si>
  <si>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t>(ha)</t>
  </si>
  <si>
    <t>(km)</t>
  </si>
  <si>
    <t>（％）</t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</si>
  <si>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</si>
  <si>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</si>
  <si>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</si>
  <si>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</si>
  <si>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</si>
  <si>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</si>
  <si>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</si>
  <si>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</si>
  <si>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</si>
  <si>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</si>
  <si>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</si>
  <si>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</si>
  <si>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</si>
  <si>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</si>
  <si>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</si>
  <si>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</si>
  <si>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</si>
  <si>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</si>
  <si>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</si>
  <si>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</si>
  <si>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</si>
  <si>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</si>
  <si>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</si>
  <si>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</si>
  <si>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</si>
  <si>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</si>
  <si>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</si>
  <si>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</si>
  <si>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</si>
  <si>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</si>
  <si>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</si>
  <si>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</si>
  <si>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</si>
  <si>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</si>
  <si>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</si>
  <si>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</si>
  <si>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33-01-03</t>
  </si>
  <si>
    <t>33-01-08</t>
  </si>
  <si>
    <t>33-01-09</t>
  </si>
  <si>
    <t>33-01-11</t>
  </si>
  <si>
    <t>33-01-13</t>
  </si>
  <si>
    <t>33-01-14</t>
  </si>
  <si>
    <t>33-01-15</t>
  </si>
  <si>
    <t>33-01-16</t>
  </si>
  <si>
    <t>33-01-17</t>
  </si>
  <si>
    <t>33-01-18</t>
  </si>
  <si>
    <t>10-01-59</t>
  </si>
  <si>
    <t>10-02-04</t>
  </si>
  <si>
    <t>10-02-05</t>
  </si>
  <si>
    <t>納　付　制
口座振替制</t>
  </si>
  <si>
    <t>　（７）下水道事業(農業集落排水事業)</t>
  </si>
  <si>
    <t>　（７）下水道事業(特定地域生活排水処理事業)</t>
  </si>
  <si>
    <t>H07.08.28</t>
  </si>
  <si>
    <t>H08.11.25</t>
  </si>
  <si>
    <t>H17.09.15</t>
  </si>
  <si>
    <t>H17.10.19</t>
  </si>
  <si>
    <t>分流式</t>
  </si>
  <si>
    <t>浄化槽</t>
  </si>
  <si>
    <t>設置</t>
  </si>
  <si>
    <t>(基)</t>
  </si>
  <si>
    <t>従量制
累進制
その他</t>
  </si>
  <si>
    <t>H18.06.01</t>
  </si>
  <si>
    <t>H18.06.01</t>
  </si>
  <si>
    <t>毎　月
隔　月</t>
  </si>
  <si>
    <t>従量制
累進制</t>
  </si>
  <si>
    <t>33-01-44</t>
  </si>
  <si>
    <t>33-01-45</t>
  </si>
  <si>
    <t>33-01-49</t>
  </si>
  <si>
    <t>S43.03.12</t>
  </si>
  <si>
    <t>分担金制度</t>
  </si>
  <si>
    <t>H17.04.01</t>
  </si>
  <si>
    <t>(5)/ｱ×100</t>
  </si>
  <si>
    <t>(7)汚泥処理能力</t>
  </si>
  <si>
    <t>5.　浄　　　　　　　　　　化　　　　　　　　　　槽</t>
  </si>
  <si>
    <t>6.　使　　　　　　　用　　　　　　　料</t>
  </si>
  <si>
    <t>6.　使　　　　　　　用　　　　　　　料</t>
  </si>
  <si>
    <t>8.　職　員　数</t>
  </si>
  <si>
    <t>7.　分担金</t>
  </si>
  <si>
    <t>納　付　制
口座振替制
ｺﾝﾋﾞﾆ納付制</t>
  </si>
  <si>
    <t>総収益</t>
  </si>
  <si>
    <t>総費用</t>
  </si>
  <si>
    <t>特別損失</t>
  </si>
  <si>
    <t>（Ａ）</t>
  </si>
  <si>
    <t>営業収益</t>
  </si>
  <si>
    <t>営業外収益</t>
  </si>
  <si>
    <t>（Ｄ）</t>
  </si>
  <si>
    <t>営　業　費　用</t>
  </si>
  <si>
    <t>営業外費用</t>
  </si>
  <si>
    <t>経常利益</t>
  </si>
  <si>
    <t>経常損失</t>
  </si>
  <si>
    <t>特別利益</t>
  </si>
  <si>
    <t>純利益</t>
  </si>
  <si>
    <t>純損失</t>
  </si>
  <si>
    <t>経常収益</t>
  </si>
  <si>
    <t>経常費用</t>
  </si>
  <si>
    <t>団体名</t>
  </si>
  <si>
    <t>（△）</t>
  </si>
  <si>
    <t>(B)+(C)+(G)</t>
  </si>
  <si>
    <t>（Ｂ）</t>
  </si>
  <si>
    <t>その他営業収益</t>
  </si>
  <si>
    <t>その他</t>
  </si>
  <si>
    <t>（Ｃ）</t>
  </si>
  <si>
    <t>受取利息及び配当金</t>
  </si>
  <si>
    <t>県補助金</t>
  </si>
  <si>
    <t>雑収益</t>
  </si>
  <si>
    <t>(E)+(F)+(H)</t>
  </si>
  <si>
    <t>（Ｅ）</t>
  </si>
  <si>
    <t>業務費</t>
  </si>
  <si>
    <t>総係費</t>
  </si>
  <si>
    <t>その他　　　　営業費用</t>
  </si>
  <si>
    <t>（Ｆ）</t>
  </si>
  <si>
    <t>支払利息</t>
  </si>
  <si>
    <t>企業債取扱諸費</t>
  </si>
  <si>
    <t>その他　　　　営業外費用</t>
  </si>
  <si>
    <t>（Ｇ）</t>
  </si>
  <si>
    <t>他会計　繰入金</t>
  </si>
  <si>
    <t>（Ｈ）</t>
  </si>
  <si>
    <t>(A)-(D)</t>
  </si>
  <si>
    <t>(Ｂ)＋(Ｃ)</t>
  </si>
  <si>
    <t>(Ｅ)＋(Ｆ)</t>
  </si>
  <si>
    <t>計</t>
  </si>
  <si>
    <t>（７）下水道事業（公共下水道事業）</t>
  </si>
  <si>
    <t>　第３－３表　損益計算書の状況</t>
  </si>
  <si>
    <t>前年度繰越利益剰余金
（又は前年度繰越欠損金）</t>
  </si>
  <si>
    <t>当年度未処分利益剰余金（又は当年度未処理欠損金）</t>
  </si>
  <si>
    <t>管渠費</t>
  </si>
  <si>
    <t>下水道
使用料</t>
  </si>
  <si>
    <t>雨水処理
負担金</t>
  </si>
  <si>
    <t>受託工事
収益</t>
  </si>
  <si>
    <t>流域下水道管理運営費負担金</t>
  </si>
  <si>
    <t>受託工事
収益</t>
  </si>
  <si>
    <t>国庫
補助金</t>
  </si>
  <si>
    <t>他会計
補助金</t>
  </si>
  <si>
    <t>ポンプ場費</t>
  </si>
  <si>
    <t>処理場費</t>
  </si>
  <si>
    <t>受託
工事費</t>
  </si>
  <si>
    <t>減価
償却費</t>
  </si>
  <si>
    <t>資産
減耗費</t>
  </si>
  <si>
    <t>繰延勘定
償却</t>
  </si>
  <si>
    <t>固定資産
売却益</t>
  </si>
  <si>
    <t>職員
給与費</t>
  </si>
  <si>
    <t>20-01-01</t>
  </si>
  <si>
    <t>20-01-02</t>
  </si>
  <si>
    <t>20-01-03</t>
  </si>
  <si>
    <t>20-01-08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</si>
  <si>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</si>
  <si>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</si>
  <si>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</si>
  <si>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</si>
  <si>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</si>
  <si>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</si>
  <si>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</si>
  <si>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</si>
  <si>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</si>
  <si>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</si>
  <si>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</si>
  <si>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</si>
  <si>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</si>
  <si>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</si>
  <si>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</si>
  <si>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</si>
  <si>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</si>
  <si>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</si>
  <si>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</si>
  <si>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</si>
  <si>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</si>
  <si>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20-01-36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</si>
  <si>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</si>
  <si>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</si>
  <si>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</si>
  <si>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</si>
  <si>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</si>
  <si>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</si>
  <si>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</si>
  <si>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</si>
  <si>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</si>
  <si>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</si>
  <si>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</si>
  <si>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</si>
  <si>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</si>
  <si>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</si>
  <si>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</si>
  <si>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</si>
  <si>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</si>
  <si>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</si>
  <si>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</si>
  <si>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-</t>
  </si>
  <si>
    <t>宇部市</t>
  </si>
  <si>
    <t>（７）下水道事業（特定環境保全公共下水道事業）</t>
  </si>
  <si>
    <t>　第３－３表　損益計算書の状況</t>
  </si>
  <si>
    <t>（７）下水道事業（農業集落排水事業）</t>
  </si>
  <si>
    <t>（７）下水道事業（特定地域生活排水処理事業）</t>
  </si>
  <si>
    <t>　第３－３表　損益計算書の状況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</si>
  <si>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</si>
  <si>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</si>
  <si>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</si>
  <si>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</si>
  <si>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</si>
  <si>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</si>
  <si>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</si>
  <si>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</si>
  <si>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</si>
  <si>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</si>
  <si>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</si>
  <si>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</si>
  <si>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</si>
  <si>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１６．</t>
  </si>
  <si>
    <t>１７．</t>
  </si>
  <si>
    <t>１８．</t>
  </si>
  <si>
    <t>１９．</t>
  </si>
  <si>
    <t>基本給</t>
  </si>
  <si>
    <t>手当</t>
  </si>
  <si>
    <t>賃金</t>
  </si>
  <si>
    <t>一時借入金</t>
  </si>
  <si>
    <t>動力費</t>
  </si>
  <si>
    <t>修繕費</t>
  </si>
  <si>
    <t>材料費</t>
  </si>
  <si>
    <t>薬品費</t>
  </si>
  <si>
    <t>委託料</t>
  </si>
  <si>
    <t>費用合計</t>
  </si>
  <si>
    <t>材料及び不用</t>
  </si>
  <si>
    <t>利息</t>
  </si>
  <si>
    <t>借入金利息</t>
  </si>
  <si>
    <t>１～１３</t>
  </si>
  <si>
    <t>品売却原価</t>
  </si>
  <si>
    <t>（７）下水道事業（公共下水道事業）</t>
  </si>
  <si>
    <t>　第３－４表　費用構成の状況</t>
  </si>
  <si>
    <t>１． 　職　員　給　与　費</t>
  </si>
  <si>
    <t>団体名</t>
  </si>
  <si>
    <t>退職
給与金</t>
  </si>
  <si>
    <t>法定
福利費</t>
  </si>
  <si>
    <t>企業債
利息</t>
  </si>
  <si>
    <t>減価
償却費</t>
  </si>
  <si>
    <t>光熱
水費</t>
  </si>
  <si>
    <t>通信
運搬費</t>
  </si>
  <si>
    <t>路面
復旧費</t>
  </si>
  <si>
    <t>受託
工事費</t>
  </si>
  <si>
    <t>附帯
事業費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</si>
  <si>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</si>
  <si>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</si>
  <si>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</si>
  <si>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</si>
  <si>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</si>
  <si>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</si>
  <si>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</si>
  <si>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</si>
  <si>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</si>
  <si>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</si>
  <si>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</si>
  <si>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</si>
  <si>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</si>
  <si>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</si>
  <si>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</si>
  <si>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</si>
  <si>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</si>
  <si>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</si>
  <si>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</si>
  <si>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21-01-27</t>
  </si>
  <si>
    <t>21-01-28</t>
  </si>
  <si>
    <t>21-01-29</t>
  </si>
  <si>
    <t>21-01-54</t>
  </si>
  <si>
    <t>21-01-55</t>
  </si>
  <si>
    <t>21-01-56</t>
  </si>
  <si>
    <t>21-01-57</t>
  </si>
  <si>
    <t>（７）下水道事業（特定環境保全公共下水道事業）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</si>
  <si>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</si>
  <si>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</si>
  <si>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１． 　職　員　給　与　費</t>
  </si>
  <si>
    <t>団体名</t>
  </si>
  <si>
    <t>退職
給与金</t>
  </si>
  <si>
    <t>支払
利息</t>
  </si>
  <si>
    <t>企業債
利息</t>
  </si>
  <si>
    <t>一時借入金利息</t>
  </si>
  <si>
    <t>減価
償却費</t>
  </si>
  <si>
    <t>光熱
水費</t>
  </si>
  <si>
    <t>通信
運搬費</t>
  </si>
  <si>
    <t>路面
復旧費</t>
  </si>
  <si>
    <t>　第３－４表 費用構成の状況</t>
  </si>
  <si>
    <r>
      <t>（有収水量１ｍ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当たりの金額（円・銭））</t>
    </r>
  </si>
  <si>
    <t>１． 　職　員　給　与　費</t>
  </si>
  <si>
    <t>団体名</t>
  </si>
  <si>
    <t>退職
給与金</t>
  </si>
  <si>
    <t>支払
利息</t>
  </si>
  <si>
    <t>企業債
利息</t>
  </si>
  <si>
    <t>一時借入金利息</t>
  </si>
  <si>
    <t>減価
償却費</t>
  </si>
  <si>
    <t>光熱
水費</t>
  </si>
  <si>
    <t>通信
運搬費</t>
  </si>
  <si>
    <t>路面
復旧費</t>
  </si>
  <si>
    <t>　第３－４表 費用構成の状況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</si>
  <si>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</si>
  <si>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</si>
  <si>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</si>
  <si>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</si>
  <si>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</si>
  <si>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</si>
  <si>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</si>
  <si>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</si>
  <si>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</si>
  <si>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</si>
  <si>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</si>
  <si>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純計</t>
  </si>
  <si>
    <t>へ繰越され</t>
  </si>
  <si>
    <t>他会計からの</t>
  </si>
  <si>
    <t>補てん財</t>
  </si>
  <si>
    <t>固定資産</t>
  </si>
  <si>
    <t>１～１０</t>
  </si>
  <si>
    <t>る支出の</t>
  </si>
  <si>
    <t>(a)-{(b)+(c)}</t>
  </si>
  <si>
    <t>うち</t>
  </si>
  <si>
    <t>長期借入金</t>
  </si>
  <si>
    <t>他会計への</t>
  </si>
  <si>
    <t>１～５</t>
  </si>
  <si>
    <t>不足額(△)</t>
  </si>
  <si>
    <t>積立金取</t>
  </si>
  <si>
    <t>繰越工事</t>
  </si>
  <si>
    <t>１～７</t>
  </si>
  <si>
    <t>源不足額</t>
  </si>
  <si>
    <t>企業債</t>
  </si>
  <si>
    <t>売却代金</t>
  </si>
  <si>
    <t>財源充当額</t>
  </si>
  <si>
    <t>職員給与費</t>
  </si>
  <si>
    <t>建設利息</t>
  </si>
  <si>
    <t>返還額</t>
  </si>
  <si>
    <t>支出金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</si>
  <si>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</si>
  <si>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</si>
  <si>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</si>
  <si>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</si>
  <si>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</si>
  <si>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</si>
  <si>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</si>
  <si>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</si>
  <si>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</si>
  <si>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</si>
  <si>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</si>
  <si>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</si>
  <si>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</si>
  <si>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うち翌年度</t>
  </si>
  <si>
    <t>前年度同意等債で今年度
収入分</t>
  </si>
  <si>
    <t>差　　　引</t>
  </si>
  <si>
    <t>繰越利益剰余金
処分額</t>
  </si>
  <si>
    <t>当年度利益剰余金処分額</t>
  </si>
  <si>
    <t>建設改良
のための
企業債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</si>
  <si>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</si>
  <si>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</si>
  <si>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</si>
  <si>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</si>
  <si>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</si>
  <si>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</si>
  <si>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</si>
  <si>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</si>
  <si>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建設改良の</t>
  </si>
  <si>
    <t>差額</t>
  </si>
  <si>
    <t>過年度分損益</t>
  </si>
  <si>
    <t>当年度分損益</t>
  </si>
  <si>
    <t>ための企業債</t>
  </si>
  <si>
    <t>勘定留保資金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</si>
  <si>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</si>
  <si>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</si>
  <si>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</si>
  <si>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</si>
  <si>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</si>
  <si>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</si>
  <si>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</si>
  <si>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</si>
  <si>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</si>
  <si>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</si>
  <si>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</si>
  <si>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</si>
  <si>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</si>
  <si>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</si>
  <si>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</si>
  <si>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</si>
  <si>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</si>
  <si>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</si>
  <si>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</si>
  <si>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</si>
  <si>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</si>
  <si>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</si>
  <si>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</si>
  <si>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</si>
  <si>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</si>
  <si>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</si>
  <si>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</si>
  <si>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</si>
  <si>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</si>
  <si>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</si>
  <si>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</si>
  <si>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</si>
  <si>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</si>
  <si>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</si>
  <si>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</si>
  <si>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</si>
  <si>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</si>
  <si>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　第３－５表　資本的収支の状況</t>
  </si>
  <si>
    <t>１５．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</si>
  <si>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</si>
  <si>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</si>
  <si>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</si>
  <si>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</si>
  <si>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</si>
  <si>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</si>
  <si>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</si>
  <si>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</si>
  <si>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</si>
  <si>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</si>
  <si>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</si>
  <si>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</si>
  <si>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</si>
  <si>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</si>
  <si>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</si>
  <si>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</si>
  <si>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</si>
  <si>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無形固定</t>
  </si>
  <si>
    <t>現金及び</t>
  </si>
  <si>
    <t>一時</t>
  </si>
  <si>
    <t>未払金及び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</si>
  <si>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</si>
  <si>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</si>
  <si>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</si>
  <si>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</si>
  <si>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</si>
  <si>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</si>
  <si>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</si>
  <si>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</si>
  <si>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</si>
  <si>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</si>
  <si>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</si>
  <si>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</si>
  <si>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</si>
  <si>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</si>
  <si>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建設仮勘定</t>
  </si>
  <si>
    <t>投資</t>
  </si>
  <si>
    <t>預金</t>
  </si>
  <si>
    <t>未収金</t>
  </si>
  <si>
    <t>貯蔵品</t>
  </si>
  <si>
    <t>再建債</t>
  </si>
  <si>
    <t>引当金</t>
  </si>
  <si>
    <t>借入金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</si>
  <si>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</si>
  <si>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</si>
  <si>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</si>
  <si>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</si>
  <si>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</si>
  <si>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</si>
  <si>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</si>
  <si>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</si>
  <si>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</si>
  <si>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</si>
  <si>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</si>
  <si>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</si>
  <si>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</si>
  <si>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欠損金（△）</t>
  </si>
  <si>
    <t>純損失（△）</t>
  </si>
  <si>
    <t>不良債務</t>
  </si>
  <si>
    <t>１+２+３</t>
  </si>
  <si>
    <t>５＋６</t>
  </si>
  <si>
    <t>８＋９</t>
  </si>
  <si>
    <t>７＋１０</t>
  </si>
  <si>
    <t>累積欠損金</t>
  </si>
  <si>
    <t>比率</t>
  </si>
  <si>
    <t>　第３－６表　貸借対照表の状況</t>
  </si>
  <si>
    <t>減価償却</t>
  </si>
  <si>
    <t>短期</t>
  </si>
  <si>
    <t>他会計借入金</t>
  </si>
  <si>
    <t>累計額（△）</t>
  </si>
  <si>
    <t>有価証券</t>
  </si>
  <si>
    <t>実質資金
不足額</t>
  </si>
  <si>
    <t>累積欠損金比率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</si>
  <si>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</si>
  <si>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</si>
  <si>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</si>
  <si>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</si>
  <si>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</si>
  <si>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</si>
  <si>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</si>
  <si>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</si>
  <si>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</si>
  <si>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</si>
  <si>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</si>
  <si>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</si>
  <si>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</si>
  <si>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</si>
  <si>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</si>
  <si>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</si>
  <si>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</si>
  <si>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</si>
  <si>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</si>
  <si>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</si>
  <si>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</si>
  <si>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</si>
  <si>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</si>
  <si>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</si>
  <si>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</si>
  <si>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</si>
  <si>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</si>
  <si>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</si>
  <si>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</si>
  <si>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</si>
  <si>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</si>
  <si>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</si>
  <si>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</si>
  <si>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</si>
  <si>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</si>
  <si>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</si>
  <si>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</si>
  <si>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</si>
  <si>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</si>
  <si>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</si>
  <si>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</si>
  <si>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</si>
  <si>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</si>
  <si>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</si>
  <si>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</si>
  <si>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</si>
  <si>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</si>
  <si>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</si>
  <si>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</si>
  <si>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</si>
  <si>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</si>
  <si>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</si>
  <si>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</si>
  <si>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</si>
  <si>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</si>
  <si>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　第３－６表　貸借対照表の状況</t>
  </si>
  <si>
    <t>料金収入に対する比率</t>
  </si>
  <si>
    <t>10．</t>
  </si>
  <si>
    <t>流動比率</t>
  </si>
  <si>
    <t xml:space="preserve">  第３－７表　財務分析の状況</t>
  </si>
  <si>
    <t>固定資産対
長期資本比率</t>
  </si>
  <si>
    <t>経常収支
比率</t>
  </si>
  <si>
    <t>営業収益対
営業費用比率</t>
  </si>
  <si>
    <t>企業債元金
償還金対減価
償却額比率</t>
  </si>
  <si>
    <t>企業債
償還元金</t>
  </si>
  <si>
    <t>企業債
利息</t>
  </si>
  <si>
    <t>企業債
元利償還金</t>
  </si>
  <si>
    <t>職員
給与費</t>
  </si>
  <si>
    <t>（７）下水道事業（農業集落排水事業）</t>
  </si>
  <si>
    <t>（７）下水道事業（特定地域生活排水処理事業）</t>
  </si>
  <si>
    <t>　　　第3-8表　経営分析の状況</t>
  </si>
  <si>
    <t>(千円）</t>
  </si>
  <si>
    <t>10-01-52</t>
  </si>
  <si>
    <t>合　計</t>
  </si>
  <si>
    <t>有収水量</t>
  </si>
  <si>
    <t>使用料収入</t>
  </si>
  <si>
    <t>汚水処理費</t>
  </si>
  <si>
    <t>使用料単価</t>
  </si>
  <si>
    <t>汚水処理原価</t>
  </si>
  <si>
    <t>経費
回収率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</si>
  <si>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</si>
  <si>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(千円）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</si>
  <si>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</si>
  <si>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（％）</t>
  </si>
  <si>
    <t>(A)</t>
  </si>
  <si>
    <t>(B)</t>
  </si>
  <si>
    <t>(C)</t>
  </si>
  <si>
    <t>(D)=(B)/(A)</t>
  </si>
  <si>
    <t>(E)=(C)/(A)</t>
  </si>
  <si>
    <t>(D)/(E)</t>
  </si>
  <si>
    <t>20-01-03</t>
  </si>
  <si>
    <t>（％）</t>
  </si>
  <si>
    <t>(A)</t>
  </si>
  <si>
    <t>(B)</t>
  </si>
  <si>
    <t>(C)</t>
  </si>
  <si>
    <t>(D)=(B)/(A)</t>
  </si>
  <si>
    <t>(E)=(C)/(A)</t>
  </si>
  <si>
    <t>(D)/(E)</t>
  </si>
  <si>
    <t>20-01-03</t>
  </si>
  <si>
    <t>利　　　　　　　　率　　　　　　　　別　　　　　　　　内　　　　　　　　訳</t>
  </si>
  <si>
    <t>企業債現在高</t>
  </si>
  <si>
    <t>３．市中</t>
  </si>
  <si>
    <t>５．市場</t>
  </si>
  <si>
    <t>7.0%以上</t>
  </si>
  <si>
    <t>7.5%以上</t>
  </si>
  <si>
    <t>簡　保</t>
  </si>
  <si>
    <t>　　銀行</t>
  </si>
  <si>
    <t>の金融機関</t>
  </si>
  <si>
    <t>　公募債</t>
  </si>
  <si>
    <t>　公債</t>
  </si>
  <si>
    <t>7.5%未満</t>
  </si>
  <si>
    <t>8.0%未満</t>
  </si>
  <si>
    <t>　　　第3-9表　企業債の状況</t>
  </si>
  <si>
    <t>借　　　　　入　　　　　先</t>
  </si>
  <si>
    <t>１．政 府 資 金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</si>
  <si>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</si>
  <si>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</si>
  <si>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t>６.共済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</si>
  <si>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</si>
  <si>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</si>
  <si>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</si>
  <si>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</si>
  <si>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</si>
  <si>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</si>
  <si>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</si>
  <si>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</si>
  <si>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</si>
  <si>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</si>
  <si>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</si>
  <si>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</si>
  <si>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財政融資</t>
  </si>
  <si>
    <t>郵貯</t>
  </si>
  <si>
    <r>
      <t xml:space="preserve">   </t>
    </r>
    <r>
      <rPr>
        <sz val="9"/>
        <rFont val="ＭＳ ゴシック"/>
        <family val="3"/>
      </rPr>
      <t xml:space="preserve"> 金融機構</t>
    </r>
  </si>
  <si>
    <t>　 組合</t>
  </si>
  <si>
    <t>外債</t>
  </si>
  <si>
    <t>2.0%未満</t>
  </si>
  <si>
    <t>3.0%未満</t>
  </si>
  <si>
    <t>借入金
利息</t>
  </si>
  <si>
    <t>流域下水道管理運営費
負担金</t>
  </si>
  <si>
    <t>法定
福利費</t>
  </si>
  <si>
    <t>　（７）下水道事業(漁業集落排水事業)</t>
  </si>
  <si>
    <t>宇部市</t>
  </si>
  <si>
    <t>山口市</t>
  </si>
  <si>
    <t>防府市</t>
  </si>
  <si>
    <t>美祢市</t>
  </si>
  <si>
    <t>周南市</t>
  </si>
  <si>
    <t>S34.01.10</t>
  </si>
  <si>
    <t>S53.02.01</t>
  </si>
  <si>
    <t>S37.04.01</t>
  </si>
  <si>
    <t>S41.10.01</t>
  </si>
  <si>
    <t>分流式</t>
  </si>
  <si>
    <t>従量制</t>
  </si>
  <si>
    <t>H11.10.01</t>
  </si>
  <si>
    <t>S47.04.01</t>
  </si>
  <si>
    <t>S48.04.01</t>
  </si>
  <si>
    <t>S60.04.01</t>
  </si>
  <si>
    <t>H12.04.01</t>
  </si>
  <si>
    <t>H08.04.01</t>
  </si>
  <si>
    <t>周南市</t>
  </si>
  <si>
    <t>S63.04.01</t>
  </si>
  <si>
    <t>H08.09.01</t>
  </si>
  <si>
    <t>従量制
累進制</t>
  </si>
  <si>
    <t>H11.04.01</t>
  </si>
  <si>
    <t>S60.07.29</t>
  </si>
  <si>
    <t>S63.10.25</t>
  </si>
  <si>
    <t>従量制
累進制</t>
  </si>
  <si>
    <t>H12.04.01</t>
  </si>
  <si>
    <t>H06.01.07</t>
  </si>
  <si>
    <t>H10.04.01</t>
  </si>
  <si>
    <t>従量制
累進制</t>
  </si>
  <si>
    <t>H05.04.01</t>
  </si>
  <si>
    <t>現　在</t>
  </si>
  <si>
    <t>平　均</t>
  </si>
  <si>
    <t>（７）下水道事業（漁業集落排水事業）</t>
  </si>
  <si>
    <t>20-01-43又は
20-01-44(検算)</t>
  </si>
  <si>
    <t>[(B)+(C)]-[(E)+(F)]</t>
  </si>
  <si>
    <t>（７）下水道事業（農業集落排水事業）</t>
  </si>
  <si>
    <t>（７）下水道事業（漁業集落排水事業）</t>
  </si>
  <si>
    <t>（７）下水道事業（漁業集落排水事業）</t>
  </si>
  <si>
    <t>（７）下水道事業（漁業集落排水事業）</t>
  </si>
  <si>
    <t>宇部市</t>
  </si>
  <si>
    <t>32-02-14</t>
  </si>
  <si>
    <t>32-02-14</t>
  </si>
  <si>
    <t>　（７）下水道事業（漁業集落排水事業）</t>
  </si>
  <si>
    <t>　（７）下水道事業（公共下水道事業）</t>
  </si>
  <si>
    <t>　（７）下水道事業（特定環境保全公共下水道事業）</t>
  </si>
  <si>
    <t>　（７）下水道事業（農業集落排水事業）</t>
  </si>
  <si>
    <t>　（７）下水道事業（特定地域生活排水処理事業）</t>
  </si>
  <si>
    <t>宇部市</t>
  </si>
  <si>
    <t>防府市</t>
  </si>
  <si>
    <t>美祢市</t>
  </si>
  <si>
    <t>周南市</t>
  </si>
  <si>
    <t>山口市</t>
  </si>
  <si>
    <t>（単位　千円）</t>
  </si>
  <si>
    <t>（単位　千円）</t>
  </si>
  <si>
    <t>H25.10.01</t>
  </si>
  <si>
    <t>H25.10.01</t>
  </si>
  <si>
    <r>
      <t>(ｍ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/日)</t>
    </r>
  </si>
  <si>
    <r>
      <t>(千ｍ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)</t>
    </r>
  </si>
  <si>
    <r>
      <t>20ｍ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/月</t>
    </r>
  </si>
  <si>
    <r>
      <t>100ｍ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/月</t>
    </r>
  </si>
  <si>
    <r>
      <t>500ｍ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/月</t>
    </r>
  </si>
  <si>
    <r>
      <t>1,000ｍ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/月</t>
    </r>
  </si>
  <si>
    <r>
      <t>5,000ｍ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/月</t>
    </r>
  </si>
  <si>
    <r>
      <t>10,000ｍ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/月</t>
    </r>
  </si>
  <si>
    <r>
      <t>(ｍ</t>
    </r>
    <r>
      <rPr>
        <vertAlign val="superscript"/>
        <sz val="12"/>
        <color indexed="8"/>
        <rFont val="ＭＳ ゴシック"/>
        <family val="3"/>
      </rPr>
      <t>3</t>
    </r>
    <r>
      <rPr>
        <sz val="12"/>
        <color indexed="8"/>
        <rFont val="ＭＳ ゴシック"/>
        <family val="3"/>
      </rPr>
      <t>)</t>
    </r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</si>
  <si>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</si>
  <si>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自己資本
構成比率</t>
  </si>
  <si>
    <t>自己資本
構成比率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</si>
</sst>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#,##0;&quot;△ &quot;#,##0"/>
    <numFmt numFmtId="198" formatCode="#,##0.0;&quot;△ &quot;#,##0.0"/>
    <numFmt numFmtId="199" formatCode="_(* #,##0_);_(* &quot;△&quot;#,##0\ ;_(* &quot;-&quot;_);_(@_)"/>
    <numFmt numFmtId="200" formatCode="_(* #,##0.0_);_(* &quot;△&quot;#,##0.0\ ;_(* &quot;-&quot;_);_(@_)"/>
    <numFmt numFmtId="201" formatCode="#,##0;&quot;△&quot;#,##0"/>
    <numFmt numFmtId="202" formatCode="_(* #,##0.00_);_(* &quot;△&quot;#,##0.00\ ;_(* &quot;-&quot;_);_(@_)"/>
    <numFmt numFmtId="203" formatCode="#,##0.000;[Red]\-#,##0.000"/>
    <numFmt numFmtId="204" formatCode="0.0"/>
    <numFmt numFmtId="205" formatCode="0.000"/>
    <numFmt numFmtId="206" formatCode="0.00_);[Red]\(0.00\)"/>
    <numFmt numFmtId="207" formatCode="#,##0.00_ ;[Red]\-#,##0.00\ "/>
    <numFmt numFmtId="208" formatCode="#,##0.00;&quot;△&quot;#,##0.00"/>
    <numFmt numFmtId="209" formatCode="0;&quot;△ &quot;0"/>
    <numFmt numFmtId="210" formatCode="#,##0.0000;[Red]\-#,##0.0000"/>
    <numFmt numFmtId="211" formatCode="#,##0.00;&quot;△ &quot;#,##0.00"/>
    <numFmt numFmtId="212" formatCode="#,##0.0;&quot;▲ &quot;#,##0.0"/>
    <numFmt numFmtId="213" formatCode="#,##0;&quot;▲ &quot;#,##0"/>
    <numFmt numFmtId="214" formatCode="_(* #,##0_);_(* &quot;△&quot;#,##0;_(* &quot;-&quot;_);_(@_)"/>
    <numFmt numFmtId="215" formatCode="_(* #,##0.0_);_(* &quot;△&quot;#,##0.0;_(* &quot;-&quot;_);_(@_)"/>
    <numFmt numFmtId="216" formatCode="_(* #,##0_);_(* &quot;△&quot;#,##0_;_(* &quot;-&quot;_);_(@_)"/>
    <numFmt numFmtId="217" formatCode="_(* #,##0_);_(* &quot;△&quot;#,##0\ \ ;_(* &quot;-&quot;_);_(@_)"/>
    <numFmt numFmtId="218" formatCode="_(* #,##0\ \);_(* &quot;△&quot;#,##0\ ;_(* &quot;-&quot;_);_(@_)"/>
    <numFmt numFmtId="219" formatCode="_(* #,##0__\);_(* &quot;△&quot;#,##0\ ;_(* &quot;-&quot;_);_(@_)"/>
    <numFmt numFmtId="220" formatCode="_(* #,##0\ _);_(* &quot;△&quot;#,##0\ ;_(* &quot;-&quot;_);_(@_)"/>
    <numFmt numFmtId="221" formatCode="\(* #,##0_);_(* \(#,##0\);_(* &quot;-&quot;_);_(@_)"/>
    <numFmt numFmtId="222" formatCode="\(* #,##0_);\(* \(#,##0\);\(* &quot;-&quot;_);\(@_)"/>
    <numFmt numFmtId="223" formatCode="_(* #,##0_);\(* \(#,##0\);\(* &quot;-&quot;_);\(@_)"/>
  </numFmts>
  <fonts count="7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明朝"/>
      <family val="1"/>
    </font>
    <font>
      <sz val="12"/>
      <name val="ＭＳ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11"/>
      <name val="明朝"/>
      <family val="1"/>
    </font>
    <font>
      <sz val="14"/>
      <name val="ＭＳ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ゴシック"/>
      <family val="3"/>
    </font>
    <font>
      <vertAlign val="superscript"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明朝"/>
      <family val="1"/>
    </font>
    <font>
      <sz val="10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845">
    <xf numFmtId="0" fontId="0" fillId="0" borderId="0" xfId="0" applyAlignment="1">
      <alignment/>
    </xf>
    <xf numFmtId="182" fontId="6" fillId="0" borderId="0" xfId="51" applyFont="1" applyAlignment="1">
      <alignment vertical="center" shrinkToFit="1"/>
    </xf>
    <xf numFmtId="182" fontId="6" fillId="0" borderId="0" xfId="51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82" fontId="6" fillId="0" borderId="0" xfId="51" applyFont="1" applyBorder="1" applyAlignment="1">
      <alignment vertical="center"/>
    </xf>
    <xf numFmtId="182" fontId="6" fillId="0" borderId="0" xfId="51" applyFont="1" applyFill="1" applyBorder="1" applyAlignment="1">
      <alignment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horizontal="left" vertical="center" shrinkToFit="1"/>
    </xf>
    <xf numFmtId="49" fontId="7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vertical="center" wrapText="1"/>
    </xf>
    <xf numFmtId="182" fontId="6" fillId="0" borderId="0" xfId="51" applyNumberFormat="1" applyFont="1" applyBorder="1" applyAlignment="1">
      <alignment vertical="center"/>
    </xf>
    <xf numFmtId="182" fontId="6" fillId="0" borderId="0" xfId="51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10" fillId="0" borderId="0" xfId="51" applyNumberFormat="1" applyFont="1" applyAlignment="1">
      <alignment vertical="center"/>
    </xf>
    <xf numFmtId="49" fontId="6" fillId="0" borderId="0" xfId="51" applyNumberFormat="1" applyFont="1" applyBorder="1" applyAlignment="1">
      <alignment vertical="center"/>
    </xf>
    <xf numFmtId="49" fontId="6" fillId="0" borderId="0" xfId="51" applyNumberFormat="1" applyFont="1" applyAlignment="1">
      <alignment vertical="center"/>
    </xf>
    <xf numFmtId="49" fontId="6" fillId="0" borderId="0" xfId="51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right"/>
    </xf>
    <xf numFmtId="176" fontId="8" fillId="0" borderId="19" xfId="0" applyNumberFormat="1" applyFont="1" applyBorder="1" applyAlignment="1">
      <alignment horizontal="right" vertical="center"/>
    </xf>
    <xf numFmtId="182" fontId="6" fillId="0" borderId="0" xfId="51" applyFont="1" applyAlignment="1">
      <alignment horizontal="right" vertical="center" shrinkToFit="1"/>
    </xf>
    <xf numFmtId="193" fontId="6" fillId="0" borderId="0" xfId="51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0" fontId="13" fillId="0" borderId="0" xfId="62" applyFont="1">
      <alignment/>
      <protection/>
    </xf>
    <xf numFmtId="0" fontId="7" fillId="0" borderId="0" xfId="62" applyFont="1">
      <alignment/>
      <protection/>
    </xf>
    <xf numFmtId="0" fontId="14" fillId="0" borderId="0" xfId="62" applyFont="1">
      <alignment/>
      <protection/>
    </xf>
    <xf numFmtId="0" fontId="14" fillId="0" borderId="0" xfId="62" applyFont="1" applyAlignment="1">
      <alignment/>
      <protection/>
    </xf>
    <xf numFmtId="0" fontId="8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38" fontId="8" fillId="0" borderId="15" xfId="49" applyFont="1" applyBorder="1" applyAlignment="1">
      <alignment/>
    </xf>
    <xf numFmtId="38" fontId="8" fillId="0" borderId="19" xfId="49" applyFont="1" applyBorder="1" applyAlignment="1">
      <alignment horizontal="distributed"/>
    </xf>
    <xf numFmtId="38" fontId="8" fillId="0" borderId="20" xfId="49" applyFont="1" applyBorder="1" applyAlignment="1" quotePrefix="1">
      <alignment horizontal="left"/>
    </xf>
    <xf numFmtId="38" fontId="8" fillId="0" borderId="20" xfId="49" applyFont="1" applyBorder="1" applyAlignment="1">
      <alignment/>
    </xf>
    <xf numFmtId="38" fontId="8" fillId="0" borderId="19" xfId="49" applyFont="1" applyBorder="1" applyAlignment="1" quotePrefix="1">
      <alignment/>
    </xf>
    <xf numFmtId="38" fontId="8" fillId="0" borderId="19" xfId="49" applyFont="1" applyBorder="1" applyAlignment="1" quotePrefix="1">
      <alignment horizontal="left"/>
    </xf>
    <xf numFmtId="38" fontId="8" fillId="0" borderId="21" xfId="49" applyFont="1" applyBorder="1" applyAlignment="1" quotePrefix="1">
      <alignment horizontal="left"/>
    </xf>
    <xf numFmtId="38" fontId="8" fillId="0" borderId="21" xfId="49" applyFont="1" applyBorder="1" applyAlignment="1" quotePrefix="1">
      <alignment/>
    </xf>
    <xf numFmtId="38" fontId="8" fillId="0" borderId="10" xfId="49" applyFont="1" applyBorder="1" applyAlignment="1" quotePrefix="1">
      <alignment/>
    </xf>
    <xf numFmtId="38" fontId="8" fillId="0" borderId="22" xfId="49" applyFont="1" applyBorder="1" applyAlignment="1" quotePrefix="1">
      <alignment horizontal="left"/>
    </xf>
    <xf numFmtId="38" fontId="8" fillId="0" borderId="16" xfId="49" applyFont="1" applyBorder="1" applyAlignment="1">
      <alignment horizontal="distributed"/>
    </xf>
    <xf numFmtId="38" fontId="8" fillId="0" borderId="23" xfId="49" applyFont="1" applyBorder="1" applyAlignment="1">
      <alignment horizontal="center"/>
    </xf>
    <xf numFmtId="38" fontId="8" fillId="0" borderId="0" xfId="49" applyFont="1" applyBorder="1" applyAlignment="1">
      <alignment horizontal="distributed"/>
    </xf>
    <xf numFmtId="38" fontId="8" fillId="0" borderId="24" xfId="49" applyFont="1" applyBorder="1" applyAlignment="1">
      <alignment horizontal="distributed"/>
    </xf>
    <xf numFmtId="38" fontId="8" fillId="0" borderId="25" xfId="49" applyFont="1" applyBorder="1" applyAlignment="1">
      <alignment horizontal="distributed"/>
    </xf>
    <xf numFmtId="38" fontId="8" fillId="0" borderId="26" xfId="49" applyFont="1" applyBorder="1" applyAlignment="1">
      <alignment horizontal="distributed"/>
    </xf>
    <xf numFmtId="38" fontId="8" fillId="0" borderId="27" xfId="49" applyFont="1" applyBorder="1" applyAlignment="1">
      <alignment horizontal="distributed"/>
    </xf>
    <xf numFmtId="38" fontId="8" fillId="0" borderId="23" xfId="49" applyFont="1" applyBorder="1" applyAlignment="1" quotePrefix="1">
      <alignment horizontal="center"/>
    </xf>
    <xf numFmtId="38" fontId="8" fillId="0" borderId="0" xfId="49" applyFont="1" applyBorder="1" applyAlignment="1" quotePrefix="1">
      <alignment/>
    </xf>
    <xf numFmtId="38" fontId="8" fillId="0" borderId="28" xfId="49" applyFont="1" applyBorder="1" applyAlignment="1" quotePrefix="1">
      <alignment horizontal="distributed"/>
    </xf>
    <xf numFmtId="38" fontId="8" fillId="0" borderId="23" xfId="49" applyFont="1" applyBorder="1" applyAlignment="1">
      <alignment horizontal="distributed"/>
    </xf>
    <xf numFmtId="38" fontId="8" fillId="0" borderId="24" xfId="49" applyFont="1" applyBorder="1" applyAlignment="1">
      <alignment horizontal="left"/>
    </xf>
    <xf numFmtId="38" fontId="8" fillId="0" borderId="25" xfId="49" applyFont="1" applyBorder="1" applyAlignment="1">
      <alignment horizontal="left"/>
    </xf>
    <xf numFmtId="38" fontId="8" fillId="0" borderId="11" xfId="49" applyFont="1" applyBorder="1" applyAlignment="1">
      <alignment horizontal="distributed"/>
    </xf>
    <xf numFmtId="38" fontId="8" fillId="0" borderId="29" xfId="49" applyFont="1" applyBorder="1" applyAlignment="1">
      <alignment horizontal="distributed"/>
    </xf>
    <xf numFmtId="38" fontId="8" fillId="0" borderId="12" xfId="49" applyFont="1" applyBorder="1" applyAlignment="1">
      <alignment horizontal="distributed"/>
    </xf>
    <xf numFmtId="38" fontId="8" fillId="0" borderId="23" xfId="49" applyFont="1" applyBorder="1" applyAlignment="1" quotePrefix="1">
      <alignment horizontal="left"/>
    </xf>
    <xf numFmtId="38" fontId="8" fillId="0" borderId="23" xfId="49" applyFont="1" applyBorder="1" applyAlignment="1" quotePrefix="1">
      <alignment horizontal="distributed"/>
    </xf>
    <xf numFmtId="38" fontId="8" fillId="0" borderId="30" xfId="49" applyFont="1" applyBorder="1" applyAlignment="1">
      <alignment horizontal="distributed"/>
    </xf>
    <xf numFmtId="38" fontId="8" fillId="0" borderId="17" xfId="49" applyFont="1" applyBorder="1" applyAlignment="1">
      <alignment horizontal="distributed"/>
    </xf>
    <xf numFmtId="38" fontId="8" fillId="0" borderId="25" xfId="49" applyFont="1" applyBorder="1" applyAlignment="1">
      <alignment horizontal="center"/>
    </xf>
    <xf numFmtId="38" fontId="8" fillId="0" borderId="25" xfId="49" applyFont="1" applyBorder="1" applyAlignment="1">
      <alignment horizontal="distributed" wrapText="1"/>
    </xf>
    <xf numFmtId="38" fontId="8" fillId="0" borderId="25" xfId="49" applyFont="1" applyBorder="1" applyAlignment="1">
      <alignment horizontal="distributed" wrapText="1" shrinkToFit="1"/>
    </xf>
    <xf numFmtId="38" fontId="8" fillId="0" borderId="31" xfId="49" applyFont="1" applyBorder="1" applyAlignment="1">
      <alignment horizontal="distributed" wrapText="1" shrinkToFit="1"/>
    </xf>
    <xf numFmtId="38" fontId="8" fillId="0" borderId="31" xfId="49" applyFont="1" applyBorder="1" applyAlignment="1">
      <alignment horizontal="distributed"/>
    </xf>
    <xf numFmtId="38" fontId="8" fillId="0" borderId="25" xfId="49" applyFont="1" applyBorder="1" applyAlignment="1" quotePrefix="1">
      <alignment horizontal="distributed"/>
    </xf>
    <xf numFmtId="38" fontId="8" fillId="0" borderId="14" xfId="49" applyFont="1" applyBorder="1" applyAlignment="1">
      <alignment horizontal="distributed"/>
    </xf>
    <xf numFmtId="38" fontId="8" fillId="0" borderId="25" xfId="49" applyFont="1" applyBorder="1" applyAlignment="1" quotePrefix="1">
      <alignment horizontal="center"/>
    </xf>
    <xf numFmtId="38" fontId="8" fillId="0" borderId="14" xfId="49" applyFont="1" applyBorder="1" applyAlignment="1">
      <alignment horizontal="distributed" wrapText="1"/>
    </xf>
    <xf numFmtId="38" fontId="8" fillId="0" borderId="25" xfId="49" applyFont="1" applyBorder="1" applyAlignment="1" quotePrefix="1">
      <alignment horizontal="centerContinuous"/>
    </xf>
    <xf numFmtId="38" fontId="8" fillId="0" borderId="25" xfId="49" applyFont="1" applyBorder="1" applyAlignment="1" quotePrefix="1">
      <alignment horizontal="distributed" wrapText="1"/>
    </xf>
    <xf numFmtId="38" fontId="8" fillId="0" borderId="14" xfId="49" applyFont="1" applyBorder="1" applyAlignment="1">
      <alignment horizontal="center"/>
    </xf>
    <xf numFmtId="38" fontId="8" fillId="0" borderId="24" xfId="49" applyFont="1" applyBorder="1" applyAlignment="1" quotePrefix="1">
      <alignment horizontal="centerContinuous"/>
    </xf>
    <xf numFmtId="38" fontId="8" fillId="0" borderId="14" xfId="49" applyFont="1" applyBorder="1" applyAlignment="1" quotePrefix="1">
      <alignment horizontal="center"/>
    </xf>
    <xf numFmtId="38" fontId="8" fillId="0" borderId="32" xfId="49" applyFont="1" applyBorder="1" applyAlignment="1" quotePrefix="1">
      <alignment horizontal="center"/>
    </xf>
    <xf numFmtId="49" fontId="8" fillId="33" borderId="33" xfId="49" applyNumberFormat="1" applyFont="1" applyFill="1" applyBorder="1" applyAlignment="1">
      <alignment horizontal="center" vertical="center" shrinkToFit="1"/>
    </xf>
    <xf numFmtId="49" fontId="8" fillId="33" borderId="27" xfId="49" applyNumberFormat="1" applyFont="1" applyFill="1" applyBorder="1" applyAlignment="1">
      <alignment horizontal="center" vertical="center" shrinkToFit="1"/>
    </xf>
    <xf numFmtId="49" fontId="8" fillId="33" borderId="31" xfId="49" applyNumberFormat="1" applyFont="1" applyFill="1" applyBorder="1" applyAlignment="1">
      <alignment horizontal="center" vertical="center" shrinkToFit="1"/>
    </xf>
    <xf numFmtId="49" fontId="8" fillId="33" borderId="26" xfId="49" applyNumberFormat="1" applyFont="1" applyFill="1" applyBorder="1" applyAlignment="1">
      <alignment horizontal="center" vertical="center" shrinkToFit="1"/>
    </xf>
    <xf numFmtId="49" fontId="8" fillId="33" borderId="34" xfId="49" applyNumberFormat="1" applyFont="1" applyFill="1" applyBorder="1" applyAlignment="1">
      <alignment horizontal="center" vertical="center" shrinkToFit="1"/>
    </xf>
    <xf numFmtId="49" fontId="13" fillId="0" borderId="0" xfId="62" applyNumberFormat="1" applyFont="1">
      <alignment/>
      <protection/>
    </xf>
    <xf numFmtId="38" fontId="8" fillId="0" borderId="16" xfId="49" applyFont="1" applyBorder="1" applyAlignment="1">
      <alignment horizontal="distributed" vertical="center"/>
    </xf>
    <xf numFmtId="199" fontId="8" fillId="0" borderId="12" xfId="49" applyNumberFormat="1" applyFont="1" applyBorder="1" applyAlignment="1">
      <alignment vertical="center"/>
    </xf>
    <xf numFmtId="199" fontId="8" fillId="0" borderId="12" xfId="62" applyNumberFormat="1" applyFont="1" applyFill="1" applyBorder="1" applyAlignment="1">
      <alignment vertical="center" shrinkToFit="1"/>
      <protection/>
    </xf>
    <xf numFmtId="199" fontId="8" fillId="0" borderId="35" xfId="62" applyNumberFormat="1" applyFont="1" applyFill="1" applyBorder="1" applyAlignment="1">
      <alignment vertical="center" shrinkToFit="1"/>
      <protection/>
    </xf>
    <xf numFmtId="0" fontId="13" fillId="0" borderId="0" xfId="62" applyFont="1" applyAlignment="1">
      <alignment vertical="center"/>
      <protection/>
    </xf>
    <xf numFmtId="199" fontId="8" fillId="0" borderId="11" xfId="49" applyNumberFormat="1" applyFont="1" applyBorder="1" applyAlignment="1">
      <alignment vertical="center"/>
    </xf>
    <xf numFmtId="199" fontId="8" fillId="0" borderId="14" xfId="49" applyNumberFormat="1" applyFont="1" applyBorder="1" applyAlignment="1">
      <alignment vertical="center"/>
    </xf>
    <xf numFmtId="38" fontId="8" fillId="0" borderId="36" xfId="49" applyFont="1" applyBorder="1" applyAlignment="1">
      <alignment horizontal="distributed" vertical="center"/>
    </xf>
    <xf numFmtId="199" fontId="8" fillId="0" borderId="37" xfId="62" applyNumberFormat="1" applyFont="1" applyBorder="1" applyAlignment="1">
      <alignment vertical="center" shrinkToFit="1"/>
      <protection/>
    </xf>
    <xf numFmtId="38" fontId="8" fillId="0" borderId="19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197" fontId="8" fillId="0" borderId="0" xfId="62" applyNumberFormat="1" applyFont="1" applyBorder="1" applyAlignment="1">
      <alignment vertical="center" shrinkToFit="1"/>
      <protection/>
    </xf>
    <xf numFmtId="197" fontId="8" fillId="0" borderId="0" xfId="49" applyNumberFormat="1" applyFont="1" applyBorder="1" applyAlignment="1">
      <alignment vertical="center" shrinkToFit="1"/>
    </xf>
    <xf numFmtId="197" fontId="8" fillId="0" borderId="0" xfId="49" applyNumberFormat="1" applyFont="1" applyBorder="1" applyAlignment="1" quotePrefix="1">
      <alignment vertical="center" shrinkToFit="1"/>
    </xf>
    <xf numFmtId="197" fontId="8" fillId="0" borderId="0" xfId="49" applyNumberFormat="1" applyFont="1" applyFill="1" applyBorder="1" applyAlignment="1">
      <alignment vertical="center" shrinkToFit="1"/>
    </xf>
    <xf numFmtId="38" fontId="8" fillId="0" borderId="38" xfId="49" applyFont="1" applyBorder="1" applyAlignment="1">
      <alignment horizontal="distributed" vertical="center"/>
    </xf>
    <xf numFmtId="0" fontId="14" fillId="0" borderId="38" xfId="62" applyFont="1" applyBorder="1" applyAlignment="1">
      <alignment vertical="center"/>
      <protection/>
    </xf>
    <xf numFmtId="197" fontId="8" fillId="0" borderId="38" xfId="62" applyNumberFormat="1" applyFont="1" applyBorder="1" applyAlignment="1">
      <alignment vertical="center" shrinkToFit="1"/>
      <protection/>
    </xf>
    <xf numFmtId="197" fontId="8" fillId="0" borderId="38" xfId="49" applyNumberFormat="1" applyFont="1" applyBorder="1" applyAlignment="1">
      <alignment vertical="center" shrinkToFit="1"/>
    </xf>
    <xf numFmtId="197" fontId="8" fillId="0" borderId="38" xfId="49" applyNumberFormat="1" applyFont="1" applyBorder="1" applyAlignment="1" quotePrefix="1">
      <alignment vertical="center" shrinkToFit="1"/>
    </xf>
    <xf numFmtId="197" fontId="8" fillId="0" borderId="38" xfId="49" applyNumberFormat="1" applyFont="1" applyFill="1" applyBorder="1" applyAlignment="1">
      <alignment vertical="center" shrinkToFit="1"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8" fillId="0" borderId="0" xfId="63" applyFont="1">
      <alignment/>
      <protection/>
    </xf>
    <xf numFmtId="0" fontId="7" fillId="0" borderId="0" xfId="63" applyFont="1" applyAlignment="1" quotePrefix="1">
      <alignment horizontal="left"/>
      <protection/>
    </xf>
    <xf numFmtId="0" fontId="8" fillId="0" borderId="0" xfId="63" applyFont="1" applyAlignment="1">
      <alignment horizontal="right"/>
      <protection/>
    </xf>
    <xf numFmtId="38" fontId="8" fillId="0" borderId="15" xfId="49" applyFont="1" applyBorder="1" applyAlignment="1">
      <alignment horizontal="distributed" vertical="center"/>
    </xf>
    <xf numFmtId="38" fontId="8" fillId="0" borderId="20" xfId="49" applyFont="1" applyBorder="1" applyAlignment="1">
      <alignment horizontal="centerContinuous" vertical="center"/>
    </xf>
    <xf numFmtId="38" fontId="8" fillId="0" borderId="20" xfId="49" applyFont="1" applyBorder="1" applyAlignment="1" quotePrefix="1">
      <alignment horizontal="centerContinuous" vertical="center"/>
    </xf>
    <xf numFmtId="38" fontId="8" fillId="0" borderId="39" xfId="49" applyFont="1" applyBorder="1" applyAlignment="1">
      <alignment horizontal="centerContinuous" vertical="center"/>
    </xf>
    <xf numFmtId="38" fontId="8" fillId="0" borderId="40" xfId="49" applyFont="1" applyBorder="1" applyAlignment="1" quotePrefix="1">
      <alignment vertical="center"/>
    </xf>
    <xf numFmtId="38" fontId="8" fillId="0" borderId="20" xfId="49" applyFont="1" applyBorder="1" applyAlignment="1">
      <alignment vertical="center"/>
    </xf>
    <xf numFmtId="38" fontId="8" fillId="0" borderId="39" xfId="49" applyFont="1" applyBorder="1" applyAlignment="1">
      <alignment vertical="center"/>
    </xf>
    <xf numFmtId="38" fontId="8" fillId="0" borderId="21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9" xfId="49" applyFont="1" applyBorder="1" applyAlignment="1" quotePrefix="1">
      <alignment horizontal="left" vertical="center"/>
    </xf>
    <xf numFmtId="38" fontId="8" fillId="0" borderId="22" xfId="49" applyFont="1" applyBorder="1" applyAlignment="1" quotePrefix="1">
      <alignment horizontal="left" vertical="center"/>
    </xf>
    <xf numFmtId="0" fontId="8" fillId="0" borderId="0" xfId="63" applyFont="1" applyAlignment="1">
      <alignment vertical="center"/>
      <protection/>
    </xf>
    <xf numFmtId="38" fontId="8" fillId="0" borderId="23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 shrinkToFit="1"/>
    </xf>
    <xf numFmtId="38" fontId="8" fillId="0" borderId="23" xfId="49" applyFont="1" applyBorder="1" applyAlignment="1">
      <alignment horizontal="distributed" vertical="center" shrinkToFit="1"/>
    </xf>
    <xf numFmtId="38" fontId="8" fillId="0" borderId="11" xfId="49" applyFont="1" applyBorder="1" applyAlignment="1">
      <alignment horizontal="center" vertical="center" shrinkToFit="1"/>
    </xf>
    <xf numFmtId="38" fontId="8" fillId="0" borderId="17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5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 shrinkToFit="1"/>
    </xf>
    <xf numFmtId="38" fontId="8" fillId="0" borderId="25" xfId="49" applyFont="1" applyBorder="1" applyAlignment="1">
      <alignment horizontal="center" vertical="center" shrinkToFit="1"/>
    </xf>
    <xf numFmtId="38" fontId="8" fillId="0" borderId="25" xfId="49" applyFont="1" applyBorder="1" applyAlignment="1" quotePrefix="1">
      <alignment horizontal="center" vertical="center" shrinkToFit="1"/>
    </xf>
    <xf numFmtId="49" fontId="8" fillId="33" borderId="33" xfId="49" applyNumberFormat="1" applyFont="1" applyFill="1" applyBorder="1" applyAlignment="1">
      <alignment horizontal="distributed" vertical="center"/>
    </xf>
    <xf numFmtId="49" fontId="8" fillId="33" borderId="27" xfId="49" applyNumberFormat="1" applyFont="1" applyFill="1" applyBorder="1" applyAlignment="1">
      <alignment horizontal="center" vertical="center"/>
    </xf>
    <xf numFmtId="49" fontId="8" fillId="33" borderId="31" xfId="49" applyNumberFormat="1" applyFont="1" applyFill="1" applyBorder="1" applyAlignment="1">
      <alignment horizontal="center" vertical="center"/>
    </xf>
    <xf numFmtId="49" fontId="8" fillId="33" borderId="41" xfId="49" applyNumberFormat="1" applyFont="1" applyFill="1" applyBorder="1" applyAlignment="1">
      <alignment horizontal="center" vertical="center"/>
    </xf>
    <xf numFmtId="38" fontId="8" fillId="0" borderId="42" xfId="49" applyFont="1" applyBorder="1" applyAlignment="1">
      <alignment horizontal="distributed" vertical="center"/>
    </xf>
    <xf numFmtId="199" fontId="8" fillId="0" borderId="35" xfId="49" applyNumberFormat="1" applyFont="1" applyBorder="1" applyAlignment="1">
      <alignment vertical="center"/>
    </xf>
    <xf numFmtId="199" fontId="8" fillId="0" borderId="13" xfId="49" applyNumberFormat="1" applyFont="1" applyBorder="1" applyAlignment="1">
      <alignment vertical="center"/>
    </xf>
    <xf numFmtId="199" fontId="8" fillId="0" borderId="18" xfId="49" applyNumberFormat="1" applyFont="1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38" fontId="8" fillId="0" borderId="43" xfId="49" applyFont="1" applyBorder="1" applyAlignment="1">
      <alignment horizontal="distributed" vertical="center"/>
    </xf>
    <xf numFmtId="38" fontId="8" fillId="0" borderId="44" xfId="49" applyFont="1" applyBorder="1" applyAlignment="1" quotePrefix="1">
      <alignment horizontal="left" vertical="center"/>
    </xf>
    <xf numFmtId="38" fontId="8" fillId="0" borderId="13" xfId="49" applyFont="1" applyBorder="1" applyAlignment="1">
      <alignment horizontal="center" vertical="center" shrinkToFit="1"/>
    </xf>
    <xf numFmtId="38" fontId="8" fillId="0" borderId="18" xfId="49" applyFont="1" applyBorder="1" applyAlignment="1">
      <alignment horizontal="center" vertical="center" shrinkToFit="1"/>
    </xf>
    <xf numFmtId="199" fontId="8" fillId="0" borderId="37" xfId="63" applyNumberFormat="1" applyFont="1" applyBorder="1" applyAlignment="1">
      <alignment vertical="center" shrinkToFit="1"/>
      <protection/>
    </xf>
    <xf numFmtId="199" fontId="8" fillId="0" borderId="45" xfId="63" applyNumberFormat="1" applyFont="1" applyBorder="1" applyAlignment="1">
      <alignment vertical="center" shrinkToFit="1"/>
      <protection/>
    </xf>
    <xf numFmtId="0" fontId="15" fillId="0" borderId="0" xfId="63" applyFont="1">
      <alignment/>
      <protection/>
    </xf>
    <xf numFmtId="38" fontId="8" fillId="0" borderId="33" xfId="49" applyFont="1" applyBorder="1" applyAlignment="1">
      <alignment horizontal="distributed" vertical="center"/>
    </xf>
    <xf numFmtId="199" fontId="8" fillId="0" borderId="31" xfId="49" applyNumberFormat="1" applyFont="1" applyBorder="1" applyAlignment="1">
      <alignment vertical="center"/>
    </xf>
    <xf numFmtId="0" fontId="16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67" applyFont="1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0" xfId="67" applyFont="1" applyAlignment="1" quotePrefix="1">
      <alignment horizontal="left"/>
      <protection/>
    </xf>
    <xf numFmtId="0" fontId="8" fillId="0" borderId="0" xfId="67" applyFont="1" applyAlignment="1">
      <alignment horizontal="left"/>
      <protection/>
    </xf>
    <xf numFmtId="38" fontId="8" fillId="0" borderId="18" xfId="49" applyFont="1" applyBorder="1" applyAlignment="1" quotePrefix="1">
      <alignment horizontal="center" vertical="center" shrinkToFit="1"/>
    </xf>
    <xf numFmtId="200" fontId="8" fillId="0" borderId="12" xfId="67" applyNumberFormat="1" applyFont="1" applyBorder="1" applyAlignment="1">
      <alignment vertical="center" shrinkToFit="1"/>
      <protection/>
    </xf>
    <xf numFmtId="200" fontId="8" fillId="0" borderId="35" xfId="67" applyNumberFormat="1" applyFont="1" applyBorder="1" applyAlignment="1">
      <alignment vertical="center" shrinkToFit="1"/>
      <protection/>
    </xf>
    <xf numFmtId="0" fontId="8" fillId="0" borderId="0" xfId="67" applyFont="1" applyAlignment="1">
      <alignment vertical="center"/>
      <protection/>
    </xf>
    <xf numFmtId="200" fontId="8" fillId="0" borderId="14" xfId="67" applyNumberFormat="1" applyFont="1" applyBorder="1" applyAlignment="1">
      <alignment vertical="center" shrinkToFit="1"/>
      <protection/>
    </xf>
    <xf numFmtId="200" fontId="8" fillId="0" borderId="18" xfId="67" applyNumberFormat="1" applyFont="1" applyBorder="1" applyAlignment="1">
      <alignment vertical="center" shrinkToFit="1"/>
      <protection/>
    </xf>
    <xf numFmtId="200" fontId="8" fillId="0" borderId="37" xfId="67" applyNumberFormat="1" applyFont="1" applyBorder="1" applyAlignment="1">
      <alignment vertical="center" shrinkToFit="1"/>
      <protection/>
    </xf>
    <xf numFmtId="200" fontId="8" fillId="0" borderId="45" xfId="67" applyNumberFormat="1" applyFont="1" applyBorder="1" applyAlignment="1">
      <alignment vertical="center" shrinkToFit="1"/>
      <protection/>
    </xf>
    <xf numFmtId="202" fontId="8" fillId="0" borderId="0" xfId="67" applyNumberFormat="1" applyFont="1" applyBorder="1" applyAlignment="1">
      <alignment vertical="center" shrinkToFit="1"/>
      <protection/>
    </xf>
    <xf numFmtId="200" fontId="8" fillId="0" borderId="46" xfId="67" applyNumberFormat="1" applyFont="1" applyBorder="1" applyAlignment="1">
      <alignment vertical="center" shrinkToFit="1"/>
      <protection/>
    </xf>
    <xf numFmtId="200" fontId="8" fillId="0" borderId="47" xfId="67" applyNumberFormat="1" applyFont="1" applyBorder="1" applyAlignment="1">
      <alignment vertical="center" shrinkToFit="1"/>
      <protection/>
    </xf>
    <xf numFmtId="0" fontId="8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38" fontId="8" fillId="0" borderId="0" xfId="64" applyNumberFormat="1" applyFont="1">
      <alignment/>
      <protection/>
    </xf>
    <xf numFmtId="0" fontId="7" fillId="0" borderId="0" xfId="64" applyFont="1" applyAlignment="1" quotePrefix="1">
      <alignment horizontal="left"/>
      <protection/>
    </xf>
    <xf numFmtId="0" fontId="7" fillId="0" borderId="0" xfId="64" applyFont="1" applyAlignment="1">
      <alignment/>
      <protection/>
    </xf>
    <xf numFmtId="0" fontId="8" fillId="0" borderId="0" xfId="64" applyFont="1" applyAlignment="1" quotePrefix="1">
      <alignment horizontal="right"/>
      <protection/>
    </xf>
    <xf numFmtId="0" fontId="8" fillId="0" borderId="0" xfId="64" applyFont="1" applyAlignment="1">
      <alignment horizontal="right"/>
      <protection/>
    </xf>
    <xf numFmtId="38" fontId="8" fillId="0" borderId="15" xfId="49" applyFont="1" applyBorder="1" applyAlignment="1">
      <alignment vertical="center"/>
    </xf>
    <xf numFmtId="0" fontId="8" fillId="0" borderId="0" xfId="64" applyFont="1" applyAlignment="1">
      <alignment vertical="center"/>
      <protection/>
    </xf>
    <xf numFmtId="38" fontId="8" fillId="0" borderId="48" xfId="49" applyFont="1" applyBorder="1" applyAlignment="1">
      <alignment horizontal="distributed" vertical="center"/>
    </xf>
    <xf numFmtId="38" fontId="8" fillId="0" borderId="49" xfId="49" applyFont="1" applyBorder="1" applyAlignment="1" quotePrefix="1">
      <alignment horizontal="left" vertical="center"/>
    </xf>
    <xf numFmtId="38" fontId="8" fillId="0" borderId="24" xfId="49" applyFont="1" applyBorder="1" applyAlignment="1" quotePrefix="1">
      <alignment horizontal="left" vertical="center"/>
    </xf>
    <xf numFmtId="38" fontId="8" fillId="0" borderId="24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left" vertical="center"/>
    </xf>
    <xf numFmtId="38" fontId="8" fillId="0" borderId="12" xfId="49" applyFont="1" applyBorder="1" applyAlignment="1" quotePrefix="1">
      <alignment horizontal="left" vertical="center"/>
    </xf>
    <xf numFmtId="38" fontId="8" fillId="0" borderId="11" xfId="49" applyFont="1" applyBorder="1" applyAlignment="1">
      <alignment horizontal="distributed" vertical="center"/>
    </xf>
    <xf numFmtId="38" fontId="8" fillId="0" borderId="49" xfId="49" applyFont="1" applyBorder="1" applyAlignment="1">
      <alignment horizontal="distributed" vertical="center"/>
    </xf>
    <xf numFmtId="38" fontId="8" fillId="0" borderId="12" xfId="49" applyFont="1" applyBorder="1" applyAlignment="1">
      <alignment horizontal="distributed" vertical="center"/>
    </xf>
    <xf numFmtId="38" fontId="8" fillId="0" borderId="50" xfId="49" applyFont="1" applyBorder="1" applyAlignment="1">
      <alignment horizontal="distributed" vertical="center"/>
    </xf>
    <xf numFmtId="38" fontId="8" fillId="0" borderId="30" xfId="49" applyFont="1" applyBorder="1" applyAlignment="1">
      <alignment horizontal="distributed" vertical="center"/>
    </xf>
    <xf numFmtId="38" fontId="8" fillId="0" borderId="49" xfId="49" applyNumberFormat="1" applyFont="1" applyBorder="1" applyAlignment="1" quotePrefix="1">
      <alignment horizontal="left" vertical="center"/>
    </xf>
    <xf numFmtId="0" fontId="8" fillId="0" borderId="12" xfId="64" applyFont="1" applyBorder="1" applyAlignment="1">
      <alignment vertical="center"/>
      <protection/>
    </xf>
    <xf numFmtId="0" fontId="8" fillId="0" borderId="35" xfId="64" applyFont="1" applyBorder="1" applyAlignment="1">
      <alignment vertical="center"/>
      <protection/>
    </xf>
    <xf numFmtId="38" fontId="13" fillId="0" borderId="49" xfId="49" applyFont="1" applyBorder="1" applyAlignment="1" quotePrefix="1">
      <alignment horizontal="distributed" vertical="center"/>
    </xf>
    <xf numFmtId="38" fontId="8" fillId="0" borderId="49" xfId="49" applyFont="1" applyBorder="1" applyAlignment="1">
      <alignment horizontal="center" vertical="center"/>
    </xf>
    <xf numFmtId="0" fontId="8" fillId="0" borderId="1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vertical="center"/>
      <protection/>
    </xf>
    <xf numFmtId="38" fontId="17" fillId="0" borderId="49" xfId="49" applyFont="1" applyBorder="1" applyAlignment="1" quotePrefix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0" fontId="8" fillId="0" borderId="11" xfId="64" applyFont="1" applyBorder="1" applyAlignment="1">
      <alignment vertical="center"/>
      <protection/>
    </xf>
    <xf numFmtId="0" fontId="8" fillId="0" borderId="13" xfId="64" applyFont="1" applyBorder="1" applyAlignment="1">
      <alignment vertical="center" shrinkToFit="1"/>
      <protection/>
    </xf>
    <xf numFmtId="38" fontId="8" fillId="0" borderId="11" xfId="49" applyFont="1" applyBorder="1" applyAlignment="1" quotePrefix="1">
      <alignment horizontal="distributed" vertical="center" wrapText="1"/>
    </xf>
    <xf numFmtId="38" fontId="8" fillId="0" borderId="49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left" vertical="center"/>
    </xf>
    <xf numFmtId="38" fontId="13" fillId="0" borderId="49" xfId="49" applyFont="1" applyBorder="1" applyAlignment="1">
      <alignment horizontal="distributed" vertical="center"/>
    </xf>
    <xf numFmtId="38" fontId="8" fillId="0" borderId="49" xfId="49" applyFont="1" applyBorder="1" applyAlignment="1" quotePrefix="1">
      <alignment horizontal="center" vertical="center"/>
    </xf>
    <xf numFmtId="38" fontId="21" fillId="0" borderId="11" xfId="49" applyFont="1" applyBorder="1" applyAlignment="1" quotePrefix="1">
      <alignment horizontal="distributed" vertical="center"/>
    </xf>
    <xf numFmtId="38" fontId="8" fillId="0" borderId="49" xfId="49" applyNumberFormat="1" applyFont="1" applyBorder="1" applyAlignment="1" quotePrefix="1">
      <alignment horizontal="distributed" vertical="center"/>
    </xf>
    <xf numFmtId="0" fontId="8" fillId="0" borderId="11" xfId="64" applyFont="1" applyBorder="1" applyAlignment="1" quotePrefix="1">
      <alignment horizontal="center" vertical="center"/>
      <protection/>
    </xf>
    <xf numFmtId="38" fontId="8" fillId="0" borderId="11" xfId="49" applyFont="1" applyBorder="1" applyAlignment="1">
      <alignment horizontal="distributed" vertical="center" shrinkToFit="1"/>
    </xf>
    <xf numFmtId="38" fontId="8" fillId="0" borderId="49" xfId="49" applyFont="1" applyBorder="1" applyAlignment="1">
      <alignment horizontal="distributed" vertical="center" shrinkToFit="1"/>
    </xf>
    <xf numFmtId="38" fontId="8" fillId="0" borderId="49" xfId="49" applyFont="1" applyBorder="1" applyAlignment="1">
      <alignment horizontal="center" vertical="center" shrinkToFit="1"/>
    </xf>
    <xf numFmtId="38" fontId="8" fillId="0" borderId="11" xfId="49" applyFont="1" applyBorder="1" applyAlignment="1" quotePrefix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8" fillId="0" borderId="49" xfId="49" applyNumberFormat="1" applyFont="1" applyBorder="1" applyAlignment="1">
      <alignment horizontal="distributed" vertical="center"/>
    </xf>
    <xf numFmtId="38" fontId="8" fillId="0" borderId="13" xfId="49" applyFont="1" applyBorder="1" applyAlignment="1" quotePrefix="1">
      <alignment horizontal="center" vertical="center"/>
    </xf>
    <xf numFmtId="38" fontId="8" fillId="0" borderId="51" xfId="49" applyFont="1" applyBorder="1" applyAlignment="1">
      <alignment horizontal="distributed" vertical="center"/>
    </xf>
    <xf numFmtId="38" fontId="8" fillId="0" borderId="52" xfId="49" applyFont="1" applyBorder="1" applyAlignment="1" quotePrefix="1">
      <alignment horizontal="left" vertical="center"/>
    </xf>
    <xf numFmtId="38" fontId="8" fillId="0" borderId="52" xfId="49" applyFont="1" applyBorder="1" applyAlignment="1">
      <alignment horizontal="distributed" vertical="center"/>
    </xf>
    <xf numFmtId="38" fontId="8" fillId="0" borderId="14" xfId="49" applyFont="1" applyBorder="1" applyAlignment="1" quotePrefix="1">
      <alignment horizontal="left" vertical="center"/>
    </xf>
    <xf numFmtId="38" fontId="8" fillId="0" borderId="14" xfId="49" applyFont="1" applyBorder="1" applyAlignment="1" quotePrefix="1">
      <alignment horizontal="center" vertical="center"/>
    </xf>
    <xf numFmtId="38" fontId="8" fillId="0" borderId="52" xfId="49" applyFont="1" applyBorder="1" applyAlignment="1" quotePrefix="1">
      <alignment horizontal="center" vertical="center"/>
    </xf>
    <xf numFmtId="38" fontId="8" fillId="0" borderId="14" xfId="49" applyFont="1" applyBorder="1" applyAlignment="1">
      <alignment horizontal="distributed" vertical="center"/>
    </xf>
    <xf numFmtId="38" fontId="8" fillId="0" borderId="14" xfId="49" applyFont="1" applyBorder="1" applyAlignment="1" quotePrefix="1">
      <alignment horizontal="distributed" vertical="center"/>
    </xf>
    <xf numFmtId="38" fontId="8" fillId="0" borderId="52" xfId="49" applyNumberFormat="1" applyFont="1" applyBorder="1" applyAlignment="1" quotePrefix="1">
      <alignment horizontal="left" vertical="center"/>
    </xf>
    <xf numFmtId="0" fontId="8" fillId="0" borderId="14" xfId="64" applyFont="1" applyBorder="1" applyAlignment="1" quotePrefix="1">
      <alignment horizontal="center" vertical="center"/>
      <protection/>
    </xf>
    <xf numFmtId="38" fontId="8" fillId="0" borderId="18" xfId="49" applyFont="1" applyBorder="1" applyAlignment="1" quotePrefix="1">
      <alignment horizontal="center" vertical="center"/>
    </xf>
    <xf numFmtId="49" fontId="8" fillId="33" borderId="53" xfId="49" applyNumberFormat="1" applyFont="1" applyFill="1" applyBorder="1" applyAlignment="1">
      <alignment horizontal="center" vertical="center"/>
    </xf>
    <xf numFmtId="49" fontId="8" fillId="33" borderId="31" xfId="64" applyNumberFormat="1" applyFont="1" applyFill="1" applyBorder="1" applyAlignment="1">
      <alignment horizontal="center" vertical="center"/>
      <protection/>
    </xf>
    <xf numFmtId="49" fontId="8" fillId="33" borderId="54" xfId="49" applyNumberFormat="1" applyFont="1" applyFill="1" applyBorder="1" applyAlignment="1">
      <alignment horizontal="center" vertical="center" shrinkToFit="1"/>
    </xf>
    <xf numFmtId="0" fontId="8" fillId="0" borderId="0" xfId="64" applyFont="1" applyBorder="1" applyAlignment="1">
      <alignment vertical="center"/>
      <protection/>
    </xf>
    <xf numFmtId="199" fontId="8" fillId="0" borderId="46" xfId="64" applyNumberFormat="1" applyFont="1" applyBorder="1" applyAlignment="1">
      <alignment vertical="center" shrinkToFit="1"/>
      <protection/>
    </xf>
    <xf numFmtId="199" fontId="8" fillId="0" borderId="47" xfId="64" applyNumberFormat="1" applyFont="1" applyBorder="1" applyAlignment="1">
      <alignment vertical="center" shrinkToFit="1"/>
      <protection/>
    </xf>
    <xf numFmtId="0" fontId="8" fillId="0" borderId="48" xfId="64" applyFont="1" applyBorder="1" applyAlignment="1">
      <alignment vertical="center"/>
      <protection/>
    </xf>
    <xf numFmtId="197" fontId="8" fillId="0" borderId="19" xfId="64" applyNumberFormat="1" applyFont="1" applyBorder="1" applyAlignment="1">
      <alignment vertical="center"/>
      <protection/>
    </xf>
    <xf numFmtId="197" fontId="8" fillId="0" borderId="19" xfId="49" applyNumberFormat="1" applyFont="1" applyBorder="1" applyAlignment="1">
      <alignment vertical="center"/>
    </xf>
    <xf numFmtId="197" fontId="8" fillId="0" borderId="19" xfId="49" applyNumberFormat="1" applyFont="1" applyBorder="1" applyAlignment="1" quotePrefix="1">
      <alignment vertical="center"/>
    </xf>
    <xf numFmtId="197" fontId="8" fillId="0" borderId="0" xfId="64" applyNumberFormat="1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4" fillId="0" borderId="0" xfId="64" applyFont="1" applyBorder="1" applyAlignment="1">
      <alignment/>
      <protection/>
    </xf>
    <xf numFmtId="197" fontId="8" fillId="0" borderId="0" xfId="49" applyNumberFormat="1" applyFont="1" applyBorder="1" applyAlignment="1">
      <alignment vertical="center"/>
    </xf>
    <xf numFmtId="197" fontId="8" fillId="0" borderId="0" xfId="49" applyNumberFormat="1" applyFont="1" applyBorder="1" applyAlignment="1" quotePrefix="1">
      <alignment vertical="center"/>
    </xf>
    <xf numFmtId="0" fontId="13" fillId="0" borderId="0" xfId="64" applyFont="1" applyBorder="1" applyAlignment="1">
      <alignment vertical="center"/>
      <protection/>
    </xf>
    <xf numFmtId="199" fontId="8" fillId="0" borderId="37" xfId="64" applyNumberFormat="1" applyFont="1" applyBorder="1" applyAlignment="1">
      <alignment vertical="center" shrinkToFit="1"/>
      <protection/>
    </xf>
    <xf numFmtId="199" fontId="8" fillId="0" borderId="45" xfId="64" applyNumberFormat="1" applyFont="1" applyBorder="1" applyAlignment="1">
      <alignment vertical="center" shrinkToFit="1"/>
      <protection/>
    </xf>
    <xf numFmtId="0" fontId="16" fillId="0" borderId="0" xfId="64" applyFont="1">
      <alignment/>
      <protection/>
    </xf>
    <xf numFmtId="38" fontId="16" fillId="0" borderId="0" xfId="64" applyNumberFormat="1" applyFont="1">
      <alignment/>
      <protection/>
    </xf>
    <xf numFmtId="0" fontId="8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8" fillId="0" borderId="0" xfId="65" applyFont="1">
      <alignment/>
      <protection/>
    </xf>
    <xf numFmtId="38" fontId="8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38" fontId="8" fillId="0" borderId="55" xfId="49" applyFont="1" applyBorder="1" applyAlignment="1">
      <alignment vertical="center"/>
    </xf>
    <xf numFmtId="38" fontId="8" fillId="0" borderId="40" xfId="49" applyFont="1" applyBorder="1" applyAlignment="1" quotePrefix="1">
      <alignment horizontal="left" vertical="center"/>
    </xf>
    <xf numFmtId="38" fontId="8" fillId="0" borderId="20" xfId="49" applyFont="1" applyBorder="1" applyAlignment="1" quotePrefix="1">
      <alignment horizontal="left" vertical="center"/>
    </xf>
    <xf numFmtId="38" fontId="8" fillId="0" borderId="20" xfId="49" applyFont="1" applyBorder="1" applyAlignment="1" quotePrefix="1">
      <alignment vertical="center"/>
    </xf>
    <xf numFmtId="38" fontId="8" fillId="0" borderId="39" xfId="49" applyFont="1" applyBorder="1" applyAlignment="1" quotePrefix="1">
      <alignment horizontal="left" vertical="center"/>
    </xf>
    <xf numFmtId="0" fontId="8" fillId="0" borderId="0" xfId="65" applyFont="1" applyAlignment="1">
      <alignment vertical="center"/>
      <protection/>
    </xf>
    <xf numFmtId="38" fontId="8" fillId="0" borderId="50" xfId="49" applyFont="1" applyBorder="1" applyAlignment="1" quotePrefix="1">
      <alignment horizontal="left" vertical="center"/>
    </xf>
    <xf numFmtId="38" fontId="8" fillId="0" borderId="26" xfId="49" applyFont="1" applyBorder="1" applyAlignment="1">
      <alignment horizontal="distributed" vertical="center"/>
    </xf>
    <xf numFmtId="38" fontId="8" fillId="0" borderId="41" xfId="49" applyFont="1" applyBorder="1" applyAlignment="1">
      <alignment horizontal="distributed" vertical="center"/>
    </xf>
    <xf numFmtId="38" fontId="8" fillId="0" borderId="27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distributed" vertical="center"/>
    </xf>
    <xf numFmtId="0" fontId="8" fillId="0" borderId="0" xfId="65" applyFont="1" applyBorder="1" applyAlignment="1">
      <alignment vertical="center"/>
      <protection/>
    </xf>
    <xf numFmtId="38" fontId="8" fillId="0" borderId="11" xfId="49" applyFont="1" applyBorder="1" applyAlignment="1" quotePrefix="1">
      <alignment horizontal="distributed" vertical="center" shrinkToFit="1"/>
    </xf>
    <xf numFmtId="38" fontId="8" fillId="0" borderId="11" xfId="49" applyFont="1" applyBorder="1" applyAlignment="1" quotePrefix="1">
      <alignment horizontal="center" vertical="center" shrinkToFit="1"/>
    </xf>
    <xf numFmtId="38" fontId="8" fillId="0" borderId="49" xfId="49" applyFont="1" applyBorder="1" applyAlignment="1" quotePrefix="1">
      <alignment horizontal="center" vertical="center" shrinkToFit="1"/>
    </xf>
    <xf numFmtId="38" fontId="8" fillId="0" borderId="50" xfId="49" applyFont="1" applyBorder="1" applyAlignment="1" quotePrefix="1">
      <alignment horizontal="distributed" vertical="center" shrinkToFit="1"/>
    </xf>
    <xf numFmtId="38" fontId="8" fillId="0" borderId="12" xfId="49" applyFont="1" applyBorder="1" applyAlignment="1" quotePrefix="1">
      <alignment horizontal="distributed" vertical="center" shrinkToFit="1"/>
    </xf>
    <xf numFmtId="38" fontId="8" fillId="0" borderId="49" xfId="49" applyFont="1" applyBorder="1" applyAlignment="1">
      <alignment vertical="center" shrinkToFit="1"/>
    </xf>
    <xf numFmtId="38" fontId="8" fillId="0" borderId="49" xfId="49" applyFont="1" applyBorder="1" applyAlignment="1" quotePrefix="1">
      <alignment horizontal="distributed" vertical="center" shrinkToFit="1"/>
    </xf>
    <xf numFmtId="38" fontId="8" fillId="0" borderId="14" xfId="49" applyFont="1" applyBorder="1" applyAlignment="1">
      <alignment horizontal="center" vertical="center" shrinkToFit="1"/>
    </xf>
    <xf numFmtId="38" fontId="8" fillId="0" borderId="52" xfId="49" applyFont="1" applyBorder="1" applyAlignment="1">
      <alignment horizontal="center" vertical="center" shrinkToFit="1"/>
    </xf>
    <xf numFmtId="38" fontId="8" fillId="0" borderId="52" xfId="49" applyFont="1" applyBorder="1" applyAlignment="1" quotePrefix="1">
      <alignment horizontal="center" vertical="center" shrinkToFit="1"/>
    </xf>
    <xf numFmtId="38" fontId="8" fillId="0" borderId="14" xfId="49" applyFont="1" applyBorder="1" applyAlignment="1" quotePrefix="1">
      <alignment horizontal="center" vertical="center" shrinkToFit="1"/>
    </xf>
    <xf numFmtId="38" fontId="8" fillId="0" borderId="52" xfId="49" applyFont="1" applyBorder="1" applyAlignment="1">
      <alignment horizontal="distributed" vertical="center" shrinkToFit="1"/>
    </xf>
    <xf numFmtId="38" fontId="8" fillId="0" borderId="18" xfId="49" applyFont="1" applyBorder="1" applyAlignment="1">
      <alignment horizontal="distributed" vertical="center" shrinkToFit="1"/>
    </xf>
    <xf numFmtId="49" fontId="8" fillId="33" borderId="53" xfId="49" applyNumberFormat="1" applyFont="1" applyFill="1" applyBorder="1" applyAlignment="1">
      <alignment horizontal="center" vertical="center" shrinkToFit="1"/>
    </xf>
    <xf numFmtId="49" fontId="8" fillId="33" borderId="41" xfId="49" applyNumberFormat="1" applyFont="1" applyFill="1" applyBorder="1" applyAlignment="1">
      <alignment horizontal="center" vertical="center" shrinkToFit="1"/>
    </xf>
    <xf numFmtId="49" fontId="8" fillId="34" borderId="41" xfId="49" applyNumberFormat="1" applyFont="1" applyFill="1" applyBorder="1" applyAlignment="1">
      <alignment horizontal="center" vertical="center" shrinkToFit="1"/>
    </xf>
    <xf numFmtId="49" fontId="13" fillId="33" borderId="31" xfId="65" applyNumberFormat="1" applyFont="1" applyFill="1" applyBorder="1" applyAlignment="1">
      <alignment horizontal="center" vertical="center" shrinkToFit="1"/>
      <protection/>
    </xf>
    <xf numFmtId="49" fontId="8" fillId="34" borderId="31" xfId="49" applyNumberFormat="1" applyFont="1" applyFill="1" applyBorder="1" applyAlignment="1">
      <alignment horizontal="center" vertical="center" shrinkToFit="1"/>
    </xf>
    <xf numFmtId="49" fontId="8" fillId="34" borderId="54" xfId="49" applyNumberFormat="1" applyFont="1" applyFill="1" applyBorder="1" applyAlignment="1">
      <alignment horizontal="center" vertical="center" shrinkToFit="1"/>
    </xf>
    <xf numFmtId="0" fontId="8" fillId="0" borderId="0" xfId="65" applyFont="1" applyBorder="1" applyAlignment="1">
      <alignment vertical="center" shrinkToFit="1"/>
      <protection/>
    </xf>
    <xf numFmtId="199" fontId="8" fillId="0" borderId="12" xfId="65" applyNumberFormat="1" applyFont="1" applyBorder="1" applyAlignment="1">
      <alignment vertical="center" shrinkToFit="1"/>
      <protection/>
    </xf>
    <xf numFmtId="199" fontId="8" fillId="0" borderId="12" xfId="49" applyNumberFormat="1" applyFont="1" applyFill="1" applyBorder="1" applyAlignment="1">
      <alignment vertical="center"/>
    </xf>
    <xf numFmtId="200" fontId="8" fillId="0" borderId="12" xfId="65" applyNumberFormat="1" applyFont="1" applyFill="1" applyBorder="1" applyAlignment="1">
      <alignment vertical="center" shrinkToFit="1"/>
      <protection/>
    </xf>
    <xf numFmtId="199" fontId="8" fillId="0" borderId="35" xfId="65" applyNumberFormat="1" applyFont="1" applyFill="1" applyBorder="1" applyAlignment="1">
      <alignment vertical="center" shrinkToFit="1"/>
      <protection/>
    </xf>
    <xf numFmtId="199" fontId="8" fillId="0" borderId="11" xfId="65" applyNumberFormat="1" applyFont="1" applyBorder="1" applyAlignment="1">
      <alignment vertical="center" shrinkToFit="1"/>
      <protection/>
    </xf>
    <xf numFmtId="199" fontId="8" fillId="0" borderId="11" xfId="49" applyNumberFormat="1" applyFont="1" applyFill="1" applyBorder="1" applyAlignment="1">
      <alignment vertical="center"/>
    </xf>
    <xf numFmtId="200" fontId="8" fillId="0" borderId="11" xfId="65" applyNumberFormat="1" applyFont="1" applyFill="1" applyBorder="1" applyAlignment="1">
      <alignment vertical="center" shrinkToFit="1"/>
      <protection/>
    </xf>
    <xf numFmtId="199" fontId="8" fillId="0" borderId="13" xfId="65" applyNumberFormat="1" applyFont="1" applyFill="1" applyBorder="1" applyAlignment="1">
      <alignment vertical="center" shrinkToFit="1"/>
      <protection/>
    </xf>
    <xf numFmtId="199" fontId="8" fillId="0" borderId="14" xfId="65" applyNumberFormat="1" applyFont="1" applyBorder="1" applyAlignment="1">
      <alignment vertical="center" shrinkToFit="1"/>
      <protection/>
    </xf>
    <xf numFmtId="199" fontId="8" fillId="0" borderId="14" xfId="49" applyNumberFormat="1" applyFont="1" applyFill="1" applyBorder="1" applyAlignment="1">
      <alignment vertical="center"/>
    </xf>
    <xf numFmtId="200" fontId="8" fillId="0" borderId="14" xfId="65" applyNumberFormat="1" applyFont="1" applyFill="1" applyBorder="1" applyAlignment="1">
      <alignment vertical="center" shrinkToFit="1"/>
      <protection/>
    </xf>
    <xf numFmtId="199" fontId="8" fillId="0" borderId="18" xfId="65" applyNumberFormat="1" applyFont="1" applyFill="1" applyBorder="1" applyAlignment="1">
      <alignment vertical="center" shrinkToFit="1"/>
      <protection/>
    </xf>
    <xf numFmtId="199" fontId="8" fillId="0" borderId="46" xfId="65" applyNumberFormat="1" applyFont="1" applyBorder="1" applyAlignment="1">
      <alignment vertical="center" shrinkToFit="1"/>
      <protection/>
    </xf>
    <xf numFmtId="199" fontId="8" fillId="0" borderId="46" xfId="65" applyNumberFormat="1" applyFont="1" applyFill="1" applyBorder="1" applyAlignment="1">
      <alignment vertical="center" shrinkToFit="1"/>
      <protection/>
    </xf>
    <xf numFmtId="200" fontId="8" fillId="0" borderId="46" xfId="65" applyNumberFormat="1" applyFont="1" applyFill="1" applyBorder="1" applyAlignment="1">
      <alignment vertical="center" shrinkToFit="1"/>
      <protection/>
    </xf>
    <xf numFmtId="200" fontId="8" fillId="0" borderId="47" xfId="65" applyNumberFormat="1" applyFont="1" applyBorder="1" applyAlignment="1">
      <alignment vertical="center" shrinkToFit="1"/>
      <protection/>
    </xf>
    <xf numFmtId="199" fontId="8" fillId="0" borderId="0" xfId="65" applyNumberFormat="1" applyFont="1" applyBorder="1" applyAlignment="1">
      <alignment vertical="center" shrinkToFit="1"/>
      <protection/>
    </xf>
    <xf numFmtId="200" fontId="8" fillId="0" borderId="0" xfId="65" applyNumberFormat="1" applyFont="1" applyFill="1" applyBorder="1" applyAlignment="1">
      <alignment vertical="center" shrinkToFit="1"/>
      <protection/>
    </xf>
    <xf numFmtId="200" fontId="8" fillId="0" borderId="0" xfId="65" applyNumberFormat="1" applyFont="1" applyBorder="1" applyAlignment="1">
      <alignment vertical="center" shrinkToFit="1"/>
      <protection/>
    </xf>
    <xf numFmtId="199" fontId="8" fillId="0" borderId="0" xfId="65" applyNumberFormat="1" applyFont="1" applyFill="1" applyBorder="1" applyAlignment="1">
      <alignment vertical="center" shrinkToFit="1"/>
      <protection/>
    </xf>
    <xf numFmtId="199" fontId="8" fillId="0" borderId="37" xfId="65" applyNumberFormat="1" applyFont="1" applyBorder="1" applyAlignment="1">
      <alignment vertical="center" shrinkToFit="1"/>
      <protection/>
    </xf>
    <xf numFmtId="200" fontId="8" fillId="0" borderId="45" xfId="65" applyNumberFormat="1" applyFont="1" applyBorder="1" applyAlignment="1">
      <alignment vertical="center" shrinkToFit="1"/>
      <protection/>
    </xf>
    <xf numFmtId="0" fontId="15" fillId="0" borderId="0" xfId="65" applyFont="1">
      <alignment/>
      <protection/>
    </xf>
    <xf numFmtId="199" fontId="8" fillId="0" borderId="31" xfId="65" applyNumberFormat="1" applyFont="1" applyBorder="1" applyAlignment="1">
      <alignment vertical="center" shrinkToFit="1"/>
      <protection/>
    </xf>
    <xf numFmtId="199" fontId="8" fillId="0" borderId="31" xfId="49" applyNumberFormat="1" applyFont="1" applyFill="1" applyBorder="1" applyAlignment="1">
      <alignment vertical="center"/>
    </xf>
    <xf numFmtId="200" fontId="8" fillId="0" borderId="31" xfId="65" applyNumberFormat="1" applyFont="1" applyFill="1" applyBorder="1" applyAlignment="1">
      <alignment vertical="center" shrinkToFit="1"/>
      <protection/>
    </xf>
    <xf numFmtId="199" fontId="8" fillId="0" borderId="54" xfId="65" applyNumberFormat="1" applyFont="1" applyFill="1" applyBorder="1" applyAlignment="1">
      <alignment vertical="center" shrinkToFit="1"/>
      <protection/>
    </xf>
    <xf numFmtId="0" fontId="16" fillId="0" borderId="0" xfId="66" applyFont="1">
      <alignment/>
      <protection/>
    </xf>
    <xf numFmtId="38" fontId="23" fillId="0" borderId="0" xfId="49" applyFont="1" applyAlignment="1">
      <alignment/>
    </xf>
    <xf numFmtId="0" fontId="8" fillId="0" borderId="0" xfId="66" applyFont="1" applyAlignment="1">
      <alignment horizontal="left"/>
      <protection/>
    </xf>
    <xf numFmtId="0" fontId="7" fillId="0" borderId="0" xfId="66" applyFont="1" applyAlignment="1">
      <alignment/>
      <protection/>
    </xf>
    <xf numFmtId="0" fontId="8" fillId="0" borderId="0" xfId="66" applyFont="1">
      <alignment/>
      <protection/>
    </xf>
    <xf numFmtId="38" fontId="23" fillId="0" borderId="0" xfId="49" applyFont="1" applyAlignment="1">
      <alignment horizontal="left"/>
    </xf>
    <xf numFmtId="38" fontId="8" fillId="0" borderId="55" xfId="49" applyFont="1" applyBorder="1" applyAlignment="1">
      <alignment/>
    </xf>
    <xf numFmtId="38" fontId="8" fillId="0" borderId="10" xfId="49" applyFont="1" applyBorder="1" applyAlignment="1" quotePrefix="1">
      <alignment horizontal="left"/>
    </xf>
    <xf numFmtId="38" fontId="8" fillId="0" borderId="10" xfId="49" applyFont="1" applyBorder="1" applyAlignment="1">
      <alignment/>
    </xf>
    <xf numFmtId="38" fontId="8" fillId="0" borderId="10" xfId="49" applyFont="1" applyFill="1" applyBorder="1" applyAlignment="1">
      <alignment/>
    </xf>
    <xf numFmtId="38" fontId="8" fillId="0" borderId="56" xfId="49" applyFont="1" applyFill="1" applyBorder="1" applyAlignment="1">
      <alignment/>
    </xf>
    <xf numFmtId="38" fontId="8" fillId="0" borderId="20" xfId="49" applyFont="1" applyFill="1" applyBorder="1" applyAlignment="1">
      <alignment horizontal="centerContinuous"/>
    </xf>
    <xf numFmtId="38" fontId="8" fillId="0" borderId="57" xfId="49" applyFont="1" applyFill="1" applyBorder="1" applyAlignment="1" quotePrefix="1">
      <alignment horizontal="left"/>
    </xf>
    <xf numFmtId="38" fontId="8" fillId="0" borderId="11" xfId="49" applyFont="1" applyBorder="1" applyAlignment="1" quotePrefix="1">
      <alignment horizontal="left"/>
    </xf>
    <xf numFmtId="38" fontId="8" fillId="0" borderId="11" xfId="49" applyFont="1" applyFill="1" applyBorder="1" applyAlignment="1" quotePrefix="1">
      <alignment horizontal="left"/>
    </xf>
    <xf numFmtId="38" fontId="8" fillId="0" borderId="23" xfId="49" applyFont="1" applyFill="1" applyBorder="1" applyAlignment="1" quotePrefix="1">
      <alignment horizontal="left"/>
    </xf>
    <xf numFmtId="38" fontId="8" fillId="0" borderId="29" xfId="49" applyFont="1" applyFill="1" applyBorder="1" applyAlignment="1" quotePrefix="1">
      <alignment horizontal="left"/>
    </xf>
    <xf numFmtId="38" fontId="8" fillId="0" borderId="25" xfId="49" applyFont="1" applyFill="1" applyBorder="1" applyAlignment="1">
      <alignment horizontal="distributed"/>
    </xf>
    <xf numFmtId="38" fontId="8" fillId="0" borderId="25" xfId="49" applyFont="1" applyFill="1" applyBorder="1" applyAlignment="1">
      <alignment horizontal="distributed" wrapText="1"/>
    </xf>
    <xf numFmtId="38" fontId="8" fillId="0" borderId="14" xfId="49" applyFont="1" applyFill="1" applyBorder="1" applyAlignment="1">
      <alignment horizontal="distributed" wrapText="1"/>
    </xf>
    <xf numFmtId="0" fontId="8" fillId="0" borderId="25" xfId="49" applyNumberFormat="1" applyFont="1" applyFill="1" applyBorder="1" applyAlignment="1" quotePrefix="1">
      <alignment horizontal="distributed" wrapText="1"/>
    </xf>
    <xf numFmtId="38" fontId="8" fillId="0" borderId="25" xfId="49" applyFont="1" applyFill="1" applyBorder="1" applyAlignment="1">
      <alignment horizontal="distributed" wrapText="1" shrinkToFit="1"/>
    </xf>
    <xf numFmtId="38" fontId="8" fillId="0" borderId="32" xfId="49" applyFont="1" applyFill="1" applyBorder="1" applyAlignment="1">
      <alignment horizontal="distributed" wrapText="1"/>
    </xf>
    <xf numFmtId="200" fontId="8" fillId="0" borderId="12" xfId="66" applyNumberFormat="1" applyFont="1" applyBorder="1" applyAlignment="1">
      <alignment vertical="center" shrinkToFit="1"/>
      <protection/>
    </xf>
    <xf numFmtId="200" fontId="8" fillId="0" borderId="12" xfId="66" applyNumberFormat="1" applyFont="1" applyFill="1" applyBorder="1" applyAlignment="1">
      <alignment vertical="center" shrinkToFit="1"/>
      <protection/>
    </xf>
    <xf numFmtId="200" fontId="8" fillId="0" borderId="35" xfId="66" applyNumberFormat="1" applyFont="1" applyBorder="1" applyAlignment="1">
      <alignment vertical="center" shrinkToFit="1"/>
      <protection/>
    </xf>
    <xf numFmtId="0" fontId="8" fillId="0" borderId="0" xfId="66" applyFont="1" applyAlignment="1">
      <alignment vertical="center"/>
      <protection/>
    </xf>
    <xf numFmtId="200" fontId="8" fillId="0" borderId="11" xfId="66" applyNumberFormat="1" applyFont="1" applyBorder="1" applyAlignment="1">
      <alignment vertical="center" shrinkToFit="1"/>
      <protection/>
    </xf>
    <xf numFmtId="200" fontId="8" fillId="0" borderId="11" xfId="66" applyNumberFormat="1" applyFont="1" applyFill="1" applyBorder="1" applyAlignment="1">
      <alignment vertical="center" shrinkToFit="1"/>
      <protection/>
    </xf>
    <xf numFmtId="200" fontId="8" fillId="0" borderId="13" xfId="66" applyNumberFormat="1" applyFont="1" applyBorder="1" applyAlignment="1">
      <alignment vertical="center" shrinkToFit="1"/>
      <protection/>
    </xf>
    <xf numFmtId="200" fontId="8" fillId="0" borderId="14" xfId="66" applyNumberFormat="1" applyFont="1" applyBorder="1" applyAlignment="1">
      <alignment vertical="center" shrinkToFit="1"/>
      <protection/>
    </xf>
    <xf numFmtId="200" fontId="8" fillId="0" borderId="14" xfId="66" applyNumberFormat="1" applyFont="1" applyFill="1" applyBorder="1" applyAlignment="1">
      <alignment vertical="center" shrinkToFit="1"/>
      <protection/>
    </xf>
    <xf numFmtId="200" fontId="8" fillId="0" borderId="18" xfId="66" applyNumberFormat="1" applyFont="1" applyBorder="1" applyAlignment="1">
      <alignment vertical="center" shrinkToFit="1"/>
      <protection/>
    </xf>
    <xf numFmtId="200" fontId="8" fillId="0" borderId="46" xfId="66" applyNumberFormat="1" applyFont="1" applyBorder="1" applyAlignment="1">
      <alignment vertical="center" shrinkToFit="1"/>
      <protection/>
    </xf>
    <xf numFmtId="200" fontId="8" fillId="0" borderId="46" xfId="66" applyNumberFormat="1" applyFont="1" applyFill="1" applyBorder="1" applyAlignment="1">
      <alignment vertical="center" shrinkToFit="1"/>
      <protection/>
    </xf>
    <xf numFmtId="200" fontId="8" fillId="0" borderId="47" xfId="66" applyNumberFormat="1" applyFont="1" applyBorder="1" applyAlignment="1">
      <alignment vertical="center" shrinkToFit="1"/>
      <protection/>
    </xf>
    <xf numFmtId="201" fontId="8" fillId="0" borderId="0" xfId="49" applyNumberFormat="1" applyFont="1" applyBorder="1" applyAlignment="1">
      <alignment vertical="center"/>
    </xf>
    <xf numFmtId="200" fontId="8" fillId="0" borderId="0" xfId="66" applyNumberFormat="1" applyFont="1" applyBorder="1" applyAlignment="1">
      <alignment vertical="center" shrinkToFit="1"/>
      <protection/>
    </xf>
    <xf numFmtId="38" fontId="8" fillId="0" borderId="20" xfId="49" applyFont="1" applyBorder="1" applyAlignment="1">
      <alignment horizontal="centerContinuous"/>
    </xf>
    <xf numFmtId="38" fontId="8" fillId="0" borderId="57" xfId="49" applyFont="1" applyBorder="1" applyAlignment="1" quotePrefix="1">
      <alignment horizontal="left"/>
    </xf>
    <xf numFmtId="38" fontId="8" fillId="0" borderId="12" xfId="49" applyFont="1" applyBorder="1" applyAlignment="1" quotePrefix="1">
      <alignment horizontal="left"/>
    </xf>
    <xf numFmtId="38" fontId="8" fillId="0" borderId="29" xfId="49" applyFont="1" applyBorder="1" applyAlignment="1" quotePrefix="1">
      <alignment horizontal="left"/>
    </xf>
    <xf numFmtId="38" fontId="8" fillId="0" borderId="58" xfId="49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right" vertical="center" wrapText="1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 quotePrefix="1">
      <alignment horizontal="center" vertical="center" shrinkToFit="1"/>
    </xf>
    <xf numFmtId="199" fontId="6" fillId="0" borderId="0" xfId="51" applyNumberFormat="1" applyFont="1" applyAlignment="1">
      <alignment horizontal="center" vertical="center" shrinkToFit="1"/>
    </xf>
    <xf numFmtId="199" fontId="6" fillId="0" borderId="0" xfId="51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 quotePrefix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199" fontId="6" fillId="0" borderId="0" xfId="51" applyNumberFormat="1" applyFont="1" applyAlignment="1">
      <alignment vertical="center" shrinkToFit="1"/>
    </xf>
    <xf numFmtId="49" fontId="6" fillId="0" borderId="0" xfId="49" applyNumberFormat="1" applyFont="1" applyAlignment="1">
      <alignment horizontal="distributed" vertical="center" shrinkToFit="1"/>
    </xf>
    <xf numFmtId="49" fontId="10" fillId="0" borderId="0" xfId="49" applyNumberFormat="1" applyFont="1" applyAlignment="1">
      <alignment vertical="center"/>
    </xf>
    <xf numFmtId="49" fontId="6" fillId="0" borderId="0" xfId="49" applyNumberFormat="1" applyFont="1" applyAlignment="1">
      <alignment vertical="center" shrinkToFit="1"/>
    </xf>
    <xf numFmtId="49" fontId="25" fillId="0" borderId="0" xfId="49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 shrinkToFit="1"/>
    </xf>
    <xf numFmtId="49" fontId="6" fillId="0" borderId="0" xfId="49" applyNumberFormat="1" applyFont="1" applyFill="1" applyBorder="1" applyAlignment="1">
      <alignment vertical="center" wrapText="1"/>
    </xf>
    <xf numFmtId="49" fontId="6" fillId="0" borderId="0" xfId="49" applyNumberFormat="1" applyFont="1" applyFill="1" applyBorder="1" applyAlignment="1">
      <alignment horizontal="distributed"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1" xfId="49" applyFont="1" applyBorder="1" applyAlignment="1" quotePrefix="1">
      <alignment horizontal="left" vertical="center" wrapText="1" shrinkToFit="1"/>
    </xf>
    <xf numFmtId="38" fontId="8" fillId="0" borderId="11" xfId="49" applyFont="1" applyBorder="1" applyAlignment="1" quotePrefix="1">
      <alignment vertical="center"/>
    </xf>
    <xf numFmtId="38" fontId="8" fillId="0" borderId="13" xfId="49" applyFont="1" applyBorder="1" applyAlignment="1">
      <alignment horizontal="center" vertical="center"/>
    </xf>
    <xf numFmtId="38" fontId="8" fillId="0" borderId="14" xfId="49" applyFont="1" applyBorder="1" applyAlignment="1">
      <alignment vertical="center"/>
    </xf>
    <xf numFmtId="38" fontId="13" fillId="0" borderId="14" xfId="49" applyFont="1" applyBorder="1" applyAlignment="1" quotePrefix="1">
      <alignment horizontal="left" vertical="center"/>
    </xf>
    <xf numFmtId="38" fontId="21" fillId="0" borderId="14" xfId="49" applyFont="1" applyBorder="1" applyAlignment="1" quotePrefix="1">
      <alignment horizontal="distributed" vertical="center" wrapText="1"/>
    </xf>
    <xf numFmtId="38" fontId="8" fillId="0" borderId="14" xfId="49" applyFont="1" applyBorder="1" applyAlignment="1">
      <alignment horizontal="distributed" vertical="center" wrapText="1"/>
    </xf>
    <xf numFmtId="38" fontId="8" fillId="0" borderId="18" xfId="49" applyFont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49" fontId="6" fillId="0" borderId="16" xfId="49" applyNumberFormat="1" applyFont="1" applyFill="1" applyBorder="1" applyAlignment="1">
      <alignment horizontal="distributed" vertical="center" shrinkToFit="1"/>
    </xf>
    <xf numFmtId="199" fontId="6" fillId="0" borderId="12" xfId="49" applyNumberFormat="1" applyFont="1" applyFill="1" applyBorder="1" applyAlignment="1">
      <alignment horizontal="center" vertical="center" wrapText="1"/>
    </xf>
    <xf numFmtId="199" fontId="25" fillId="0" borderId="0" xfId="49" applyNumberFormat="1" applyFont="1" applyAlignment="1">
      <alignment vertical="center"/>
    </xf>
    <xf numFmtId="199" fontId="6" fillId="0" borderId="11" xfId="49" applyNumberFormat="1" applyFont="1" applyFill="1" applyBorder="1" applyAlignment="1">
      <alignment horizontal="center" vertical="center" wrapText="1"/>
    </xf>
    <xf numFmtId="49" fontId="6" fillId="0" borderId="17" xfId="49" applyNumberFormat="1" applyFont="1" applyFill="1" applyBorder="1" applyAlignment="1">
      <alignment horizontal="distributed" vertical="center" shrinkToFit="1"/>
    </xf>
    <xf numFmtId="199" fontId="6" fillId="0" borderId="14" xfId="49" applyNumberFormat="1" applyFont="1" applyFill="1" applyBorder="1" applyAlignment="1">
      <alignment horizontal="center" vertical="center" wrapText="1"/>
    </xf>
    <xf numFmtId="49" fontId="6" fillId="0" borderId="36" xfId="49" applyNumberFormat="1" applyFont="1" applyFill="1" applyBorder="1" applyAlignment="1">
      <alignment horizontal="distributed" vertical="center" shrinkToFit="1"/>
    </xf>
    <xf numFmtId="199" fontId="8" fillId="0" borderId="37" xfId="49" applyNumberFormat="1" applyFont="1" applyBorder="1" applyAlignment="1">
      <alignment vertical="center"/>
    </xf>
    <xf numFmtId="199" fontId="8" fillId="0" borderId="45" xfId="49" applyNumberFormat="1" applyFont="1" applyBorder="1" applyAlignment="1">
      <alignment vertical="center"/>
    </xf>
    <xf numFmtId="199" fontId="6" fillId="0" borderId="0" xfId="49" applyNumberFormat="1" applyFont="1" applyFill="1" applyBorder="1" applyAlignment="1">
      <alignment vertical="center" wrapText="1"/>
    </xf>
    <xf numFmtId="199" fontId="6" fillId="0" borderId="0" xfId="49" applyNumberFormat="1" applyFont="1" applyAlignment="1">
      <alignment vertical="center" shrinkToFit="1"/>
    </xf>
    <xf numFmtId="38" fontId="8" fillId="0" borderId="25" xfId="49" applyFont="1" applyBorder="1" applyAlignment="1">
      <alignment horizontal="distributed" vertical="center" wrapText="1" shrinkToFit="1"/>
    </xf>
    <xf numFmtId="200" fontId="8" fillId="0" borderId="37" xfId="65" applyNumberFormat="1" applyFont="1" applyFill="1" applyBorder="1" applyAlignment="1">
      <alignment vertical="center" shrinkToFit="1"/>
      <protection/>
    </xf>
    <xf numFmtId="49" fontId="6" fillId="35" borderId="31" xfId="51" applyNumberFormat="1" applyFont="1" applyFill="1" applyBorder="1" applyAlignment="1">
      <alignment horizontal="center" vertical="center" shrinkToFit="1"/>
    </xf>
    <xf numFmtId="49" fontId="6" fillId="35" borderId="31" xfId="51" applyNumberFormat="1" applyFont="1" applyFill="1" applyBorder="1" applyAlignment="1">
      <alignment horizontal="right" vertical="center" shrinkToFit="1"/>
    </xf>
    <xf numFmtId="49" fontId="6" fillId="35" borderId="54" xfId="51" applyNumberFormat="1" applyFont="1" applyFill="1" applyBorder="1" applyAlignment="1">
      <alignment horizontal="center" vertical="center" shrinkToFit="1"/>
    </xf>
    <xf numFmtId="49" fontId="6" fillId="0" borderId="33" xfId="51" applyNumberFormat="1" applyFont="1" applyBorder="1" applyAlignment="1">
      <alignment horizontal="center" vertical="center" shrinkToFit="1"/>
    </xf>
    <xf numFmtId="182" fontId="6" fillId="0" borderId="0" xfId="51" applyFont="1" applyBorder="1" applyAlignment="1">
      <alignment horizontal="center" vertical="center"/>
    </xf>
    <xf numFmtId="182" fontId="6" fillId="0" borderId="0" xfId="51" applyFont="1" applyAlignment="1">
      <alignment horizontal="center" vertical="center"/>
    </xf>
    <xf numFmtId="38" fontId="26" fillId="0" borderId="0" xfId="49" applyFont="1" applyAlignment="1">
      <alignment vertical="center"/>
    </xf>
    <xf numFmtId="38" fontId="27" fillId="0" borderId="0" xfId="49" applyFont="1" applyAlignment="1">
      <alignment vertical="center"/>
    </xf>
    <xf numFmtId="49" fontId="28" fillId="0" borderId="0" xfId="51" applyNumberFormat="1" applyFont="1" applyAlignment="1">
      <alignment vertical="center" shrinkToFit="1"/>
    </xf>
    <xf numFmtId="49" fontId="29" fillId="0" borderId="0" xfId="51" applyNumberFormat="1" applyFont="1" applyAlignment="1">
      <alignment horizontal="center" vertical="center"/>
    </xf>
    <xf numFmtId="182" fontId="29" fillId="0" borderId="0" xfId="51" applyFont="1" applyAlignment="1">
      <alignment horizontal="center" vertical="center"/>
    </xf>
    <xf numFmtId="38" fontId="30" fillId="0" borderId="0" xfId="49" applyFont="1" applyAlignment="1">
      <alignment vertical="center"/>
    </xf>
    <xf numFmtId="49" fontId="29" fillId="0" borderId="0" xfId="51" applyNumberFormat="1" applyFont="1" applyAlignment="1">
      <alignment horizontal="center" vertical="center" shrinkToFit="1"/>
    </xf>
    <xf numFmtId="182" fontId="29" fillId="0" borderId="0" xfId="51" applyFont="1" applyAlignment="1">
      <alignment horizontal="center" vertical="center" shrinkToFit="1"/>
    </xf>
    <xf numFmtId="0" fontId="13" fillId="0" borderId="0" xfId="62" applyFont="1" applyAlignment="1">
      <alignment horizontal="center" vertical="center"/>
      <protection/>
    </xf>
    <xf numFmtId="199" fontId="13" fillId="0" borderId="0" xfId="62" applyNumberFormat="1" applyFont="1" applyAlignment="1">
      <alignment vertical="center"/>
      <protection/>
    </xf>
    <xf numFmtId="49" fontId="13" fillId="0" borderId="0" xfId="62" applyNumberFormat="1" applyFont="1" applyAlignment="1">
      <alignment horizontal="center" vertical="center" wrapText="1"/>
      <protection/>
    </xf>
    <xf numFmtId="0" fontId="15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197" fontId="8" fillId="0" borderId="19" xfId="64" applyNumberFormat="1" applyFont="1" applyBorder="1" applyAlignment="1">
      <alignment horizontal="center" vertical="center"/>
      <protection/>
    </xf>
    <xf numFmtId="0" fontId="16" fillId="0" borderId="0" xfId="64" applyFont="1" applyAlignment="1">
      <alignment horizontal="center"/>
      <protection/>
    </xf>
    <xf numFmtId="0" fontId="8" fillId="0" borderId="13" xfId="64" applyFont="1" applyBorder="1" applyAlignment="1">
      <alignment horizontal="center" vertical="center" shrinkToFit="1"/>
      <protection/>
    </xf>
    <xf numFmtId="0" fontId="31" fillId="0" borderId="0" xfId="64" applyFont="1" applyAlignment="1">
      <alignment horizontal="center" vertical="center"/>
      <protection/>
    </xf>
    <xf numFmtId="199" fontId="8" fillId="0" borderId="0" xfId="65" applyNumberFormat="1" applyFont="1" applyBorder="1" applyAlignment="1">
      <alignment horizontal="center" vertical="center" shrinkToFit="1"/>
      <protection/>
    </xf>
    <xf numFmtId="0" fontId="11" fillId="0" borderId="0" xfId="65" applyFont="1" applyAlignment="1">
      <alignment horizontal="center" vertical="center"/>
      <protection/>
    </xf>
    <xf numFmtId="176" fontId="8" fillId="0" borderId="46" xfId="65" applyNumberFormat="1" applyFont="1" applyBorder="1" applyAlignment="1">
      <alignment vertical="center" shrinkToFit="1"/>
      <protection/>
    </xf>
    <xf numFmtId="199" fontId="13" fillId="0" borderId="0" xfId="65" applyNumberFormat="1" applyFont="1" applyBorder="1" applyAlignment="1">
      <alignment horizontal="center" vertical="center" shrinkToFit="1"/>
      <protection/>
    </xf>
    <xf numFmtId="38" fontId="23" fillId="0" borderId="0" xfId="49" applyFont="1" applyAlignment="1">
      <alignment/>
    </xf>
    <xf numFmtId="200" fontId="8" fillId="0" borderId="37" xfId="66" applyNumberFormat="1" applyFont="1" applyBorder="1" applyAlignment="1">
      <alignment vertical="center" shrinkToFit="1"/>
      <protection/>
    </xf>
    <xf numFmtId="200" fontId="8" fillId="0" borderId="37" xfId="66" applyNumberFormat="1" applyFont="1" applyFill="1" applyBorder="1" applyAlignment="1">
      <alignment vertical="center" shrinkToFit="1"/>
      <protection/>
    </xf>
    <xf numFmtId="200" fontId="8" fillId="0" borderId="45" xfId="66" applyNumberFormat="1" applyFont="1" applyBorder="1" applyAlignment="1">
      <alignment vertical="center" shrinkToFit="1"/>
      <protection/>
    </xf>
    <xf numFmtId="49" fontId="29" fillId="0" borderId="19" xfId="51" applyNumberFormat="1" applyFont="1" applyFill="1" applyBorder="1" applyAlignment="1">
      <alignment horizontal="center" vertical="center" shrinkToFit="1"/>
    </xf>
    <xf numFmtId="199" fontId="29" fillId="0" borderId="19" xfId="51" applyNumberFormat="1" applyFont="1" applyFill="1" applyBorder="1" applyAlignment="1">
      <alignment horizontal="center" vertical="center" shrinkToFit="1"/>
    </xf>
    <xf numFmtId="199" fontId="29" fillId="0" borderId="0" xfId="51" applyNumberFormat="1" applyFont="1" applyAlignment="1">
      <alignment horizontal="center" vertical="center"/>
    </xf>
    <xf numFmtId="199" fontId="8" fillId="0" borderId="12" xfId="49" applyNumberFormat="1" applyFont="1" applyBorder="1" applyAlignment="1">
      <alignment vertical="center" shrinkToFit="1"/>
    </xf>
    <xf numFmtId="38" fontId="8" fillId="0" borderId="0" xfId="49" applyFont="1" applyAlignment="1">
      <alignment horizontal="right"/>
    </xf>
    <xf numFmtId="49" fontId="70" fillId="0" borderId="0" xfId="51" applyNumberFormat="1" applyFont="1" applyAlignment="1">
      <alignment vertical="center" shrinkToFit="1"/>
    </xf>
    <xf numFmtId="49" fontId="71" fillId="0" borderId="0" xfId="51" applyNumberFormat="1" applyFont="1" applyAlignment="1">
      <alignment vertical="center"/>
    </xf>
    <xf numFmtId="49" fontId="70" fillId="0" borderId="0" xfId="51" applyNumberFormat="1" applyFont="1" applyAlignment="1">
      <alignment horizontal="right" vertical="center" shrinkToFit="1"/>
    </xf>
    <xf numFmtId="49" fontId="70" fillId="0" borderId="0" xfId="0" applyNumberFormat="1" applyFont="1" applyAlignment="1">
      <alignment/>
    </xf>
    <xf numFmtId="49" fontId="70" fillId="0" borderId="0" xfId="0" applyNumberFormat="1" applyFont="1" applyAlignment="1">
      <alignment/>
    </xf>
    <xf numFmtId="49" fontId="71" fillId="0" borderId="0" xfId="0" applyNumberFormat="1" applyFont="1" applyAlignment="1">
      <alignment/>
    </xf>
    <xf numFmtId="49" fontId="70" fillId="0" borderId="0" xfId="0" applyNumberFormat="1" applyFont="1" applyAlignment="1">
      <alignment horizontal="right"/>
    </xf>
    <xf numFmtId="49" fontId="70" fillId="0" borderId="0" xfId="0" applyNumberFormat="1" applyFont="1" applyFill="1" applyAlignment="1">
      <alignment/>
    </xf>
    <xf numFmtId="49" fontId="70" fillId="0" borderId="0" xfId="0" applyNumberFormat="1" applyFont="1" applyAlignment="1">
      <alignment vertical="center"/>
    </xf>
    <xf numFmtId="49" fontId="70" fillId="0" borderId="15" xfId="0" applyNumberFormat="1" applyFont="1" applyBorder="1" applyAlignment="1">
      <alignment horizontal="right" vertical="center" shrinkToFit="1"/>
    </xf>
    <xf numFmtId="49" fontId="70" fillId="0" borderId="10" xfId="0" applyNumberFormat="1" applyFont="1" applyBorder="1" applyAlignment="1">
      <alignment vertical="center" shrinkToFit="1"/>
    </xf>
    <xf numFmtId="49" fontId="70" fillId="0" borderId="10" xfId="0" applyNumberFormat="1" applyFont="1" applyBorder="1" applyAlignment="1">
      <alignment horizontal="left" vertical="center" shrinkToFit="1"/>
    </xf>
    <xf numFmtId="49" fontId="70" fillId="0" borderId="16" xfId="0" applyNumberFormat="1" applyFont="1" applyBorder="1" applyAlignment="1">
      <alignment horizontal="center" vertical="center" shrinkToFit="1"/>
    </xf>
    <xf numFmtId="49" fontId="70" fillId="0" borderId="11" xfId="0" applyNumberFormat="1" applyFont="1" applyBorder="1" applyAlignment="1">
      <alignment horizontal="distributed" vertical="center" shrinkToFit="1"/>
    </xf>
    <xf numFmtId="49" fontId="70" fillId="0" borderId="12" xfId="0" applyNumberFormat="1" applyFont="1" applyBorder="1" applyAlignment="1">
      <alignment vertical="center" shrinkToFit="1"/>
    </xf>
    <xf numFmtId="49" fontId="70" fillId="0" borderId="11" xfId="0" applyNumberFormat="1" applyFont="1" applyBorder="1" applyAlignment="1">
      <alignment vertical="center" shrinkToFit="1"/>
    </xf>
    <xf numFmtId="49" fontId="70" fillId="0" borderId="49" xfId="0" applyNumberFormat="1" applyFont="1" applyBorder="1" applyAlignment="1">
      <alignment vertical="center" shrinkToFit="1"/>
    </xf>
    <xf numFmtId="49" fontId="70" fillId="0" borderId="11" xfId="0" applyNumberFormat="1" applyFont="1" applyBorder="1" applyAlignment="1">
      <alignment horizontal="center" vertical="center" shrinkToFit="1"/>
    </xf>
    <xf numFmtId="49" fontId="70" fillId="0" borderId="23" xfId="0" applyNumberFormat="1" applyFont="1" applyBorder="1" applyAlignment="1">
      <alignment vertical="center" shrinkToFit="1"/>
    </xf>
    <xf numFmtId="49" fontId="70" fillId="0" borderId="12" xfId="0" applyNumberFormat="1" applyFont="1" applyFill="1" applyBorder="1" applyAlignment="1">
      <alignment vertical="center" shrinkToFit="1"/>
    </xf>
    <xf numFmtId="49" fontId="70" fillId="0" borderId="13" xfId="0" applyNumberFormat="1" applyFont="1" applyBorder="1" applyAlignment="1">
      <alignment vertical="center" shrinkToFit="1"/>
    </xf>
    <xf numFmtId="49" fontId="70" fillId="0" borderId="49" xfId="0" applyNumberFormat="1" applyFont="1" applyBorder="1" applyAlignment="1">
      <alignment horizontal="center" vertical="center" shrinkToFit="1"/>
    </xf>
    <xf numFmtId="49" fontId="70" fillId="0" borderId="0" xfId="0" applyNumberFormat="1" applyFont="1" applyBorder="1" applyAlignment="1">
      <alignment vertical="center" shrinkToFit="1"/>
    </xf>
    <xf numFmtId="49" fontId="70" fillId="0" borderId="11" xfId="0" applyNumberFormat="1" applyFont="1" applyBorder="1" applyAlignment="1">
      <alignment horizontal="left" vertical="center" shrinkToFit="1"/>
    </xf>
    <xf numFmtId="49" fontId="70" fillId="0" borderId="23" xfId="0" applyNumberFormat="1" applyFont="1" applyBorder="1" applyAlignment="1">
      <alignment horizontal="center" vertical="center" shrinkToFit="1"/>
    </xf>
    <xf numFmtId="49" fontId="70" fillId="0" borderId="11" xfId="0" applyNumberFormat="1" applyFont="1" applyFill="1" applyBorder="1" applyAlignment="1">
      <alignment horizontal="center" vertical="center" shrinkToFit="1"/>
    </xf>
    <xf numFmtId="49" fontId="70" fillId="0" borderId="11" xfId="0" applyNumberFormat="1" applyFont="1" applyFill="1" applyBorder="1" applyAlignment="1">
      <alignment vertical="center" shrinkToFit="1"/>
    </xf>
    <xf numFmtId="49" fontId="70" fillId="0" borderId="13" xfId="0" applyNumberFormat="1" applyFont="1" applyBorder="1" applyAlignment="1">
      <alignment horizontal="center" vertical="center" shrinkToFit="1"/>
    </xf>
    <xf numFmtId="49" fontId="70" fillId="0" borderId="0" xfId="0" applyNumberFormat="1" applyFont="1" applyBorder="1" applyAlignment="1">
      <alignment horizontal="center" vertical="center" shrinkToFit="1"/>
    </xf>
    <xf numFmtId="49" fontId="70" fillId="0" borderId="11" xfId="0" applyNumberFormat="1" applyFont="1" applyBorder="1" applyAlignment="1">
      <alignment horizontal="right" vertical="center" shrinkToFit="1"/>
    </xf>
    <xf numFmtId="49" fontId="70" fillId="0" borderId="17" xfId="0" applyNumberFormat="1" applyFont="1" applyBorder="1" applyAlignment="1">
      <alignment horizontal="left" vertical="center" shrinkToFit="1"/>
    </xf>
    <xf numFmtId="49" fontId="70" fillId="0" borderId="14" xfId="0" applyNumberFormat="1" applyFont="1" applyBorder="1" applyAlignment="1">
      <alignment vertical="center" shrinkToFit="1"/>
    </xf>
    <xf numFmtId="49" fontId="70" fillId="0" borderId="14" xfId="0" applyNumberFormat="1" applyFont="1" applyBorder="1" applyAlignment="1">
      <alignment horizontal="right" vertical="center" shrinkToFit="1"/>
    </xf>
    <xf numFmtId="49" fontId="70" fillId="0" borderId="52" xfId="0" applyNumberFormat="1" applyFont="1" applyBorder="1" applyAlignment="1">
      <alignment horizontal="right" vertical="center" shrinkToFit="1"/>
    </xf>
    <xf numFmtId="49" fontId="70" fillId="0" borderId="24" xfId="0" applyNumberFormat="1" applyFont="1" applyBorder="1" applyAlignment="1">
      <alignment horizontal="right" vertical="center" shrinkToFit="1"/>
    </xf>
    <xf numFmtId="49" fontId="70" fillId="0" borderId="25" xfId="0" applyNumberFormat="1" applyFont="1" applyBorder="1" applyAlignment="1">
      <alignment horizontal="right" vertical="center" shrinkToFit="1"/>
    </xf>
    <xf numFmtId="49" fontId="70" fillId="0" borderId="14" xfId="0" applyNumberFormat="1" applyFont="1" applyFill="1" applyBorder="1" applyAlignment="1">
      <alignment vertical="center" shrinkToFit="1"/>
    </xf>
    <xf numFmtId="49" fontId="70" fillId="0" borderId="14" xfId="0" applyNumberFormat="1" applyFont="1" applyFill="1" applyBorder="1" applyAlignment="1">
      <alignment horizontal="right" vertical="center" shrinkToFit="1"/>
    </xf>
    <xf numFmtId="49" fontId="70" fillId="0" borderId="18" xfId="0" applyNumberFormat="1" applyFont="1" applyBorder="1" applyAlignment="1">
      <alignment vertical="center" shrinkToFit="1"/>
    </xf>
    <xf numFmtId="49" fontId="70" fillId="0" borderId="0" xfId="51" applyNumberFormat="1" applyFont="1" applyAlignment="1">
      <alignment horizontal="center" vertical="center" shrinkToFit="1"/>
    </xf>
    <xf numFmtId="49" fontId="70" fillId="0" borderId="33" xfId="51" applyNumberFormat="1" applyFont="1" applyBorder="1" applyAlignment="1">
      <alignment horizontal="center" vertical="center" shrinkToFit="1"/>
    </xf>
    <xf numFmtId="49" fontId="70" fillId="35" borderId="31" xfId="51" applyNumberFormat="1" applyFont="1" applyFill="1" applyBorder="1" applyAlignment="1">
      <alignment horizontal="center" vertical="center" shrinkToFit="1"/>
    </xf>
    <xf numFmtId="49" fontId="70" fillId="35" borderId="31" xfId="51" applyNumberFormat="1" applyFont="1" applyFill="1" applyBorder="1" applyAlignment="1">
      <alignment horizontal="right" vertical="center" shrinkToFit="1"/>
    </xf>
    <xf numFmtId="49" fontId="70" fillId="35" borderId="54" xfId="51" applyNumberFormat="1" applyFont="1" applyFill="1" applyBorder="1" applyAlignment="1">
      <alignment horizontal="center" vertical="center" shrinkToFit="1"/>
    </xf>
    <xf numFmtId="49" fontId="70" fillId="0" borderId="0" xfId="51" applyNumberFormat="1" applyFont="1" applyFill="1" applyBorder="1" applyAlignment="1">
      <alignment horizontal="left" vertical="center" shrinkToFit="1"/>
    </xf>
    <xf numFmtId="49" fontId="70" fillId="0" borderId="16" xfId="51" applyNumberFormat="1" applyFont="1" applyFill="1" applyBorder="1" applyAlignment="1">
      <alignment horizontal="distributed" vertical="center" shrinkToFit="1"/>
    </xf>
    <xf numFmtId="49" fontId="70" fillId="0" borderId="11" xfId="51" applyNumberFormat="1" applyFont="1" applyFill="1" applyBorder="1" applyAlignment="1">
      <alignment horizontal="center" vertical="center" wrapText="1"/>
    </xf>
    <xf numFmtId="182" fontId="70" fillId="0" borderId="11" xfId="51" applyFont="1" applyFill="1" applyBorder="1" applyAlignment="1">
      <alignment horizontal="center" vertical="center" wrapText="1"/>
    </xf>
    <xf numFmtId="176" fontId="70" fillId="0" borderId="11" xfId="0" applyNumberFormat="1" applyFont="1" applyBorder="1" applyAlignment="1">
      <alignment horizontal="right" vertical="center"/>
    </xf>
    <xf numFmtId="193" fontId="70" fillId="0" borderId="11" xfId="51" applyNumberFormat="1" applyFont="1" applyFill="1" applyBorder="1" applyAlignment="1">
      <alignment horizontal="center" vertical="center" wrapText="1"/>
    </xf>
    <xf numFmtId="182" fontId="70" fillId="0" borderId="13" xfId="51" applyFont="1" applyFill="1" applyBorder="1" applyAlignment="1">
      <alignment horizontal="center" vertical="center" wrapText="1"/>
    </xf>
    <xf numFmtId="182" fontId="70" fillId="0" borderId="0" xfId="51" applyFont="1" applyBorder="1" applyAlignment="1">
      <alignment vertical="center"/>
    </xf>
    <xf numFmtId="0" fontId="72" fillId="0" borderId="0" xfId="0" applyFont="1" applyAlignment="1">
      <alignment/>
    </xf>
    <xf numFmtId="193" fontId="70" fillId="0" borderId="0" xfId="51" applyNumberFormat="1" applyFont="1" applyBorder="1" applyAlignment="1">
      <alignment vertical="center"/>
    </xf>
    <xf numFmtId="182" fontId="70" fillId="0" borderId="0" xfId="51" applyFont="1" applyAlignment="1">
      <alignment vertical="center"/>
    </xf>
    <xf numFmtId="49" fontId="70" fillId="0" borderId="36" xfId="51" applyNumberFormat="1" applyFont="1" applyFill="1" applyBorder="1" applyAlignment="1">
      <alignment horizontal="distributed" vertical="center" shrinkToFit="1"/>
    </xf>
    <xf numFmtId="182" fontId="70" fillId="0" borderId="37" xfId="51" applyNumberFormat="1" applyFont="1" applyFill="1" applyBorder="1" applyAlignment="1">
      <alignment horizontal="center" vertical="center" wrapText="1"/>
    </xf>
    <xf numFmtId="182" fontId="70" fillId="0" borderId="37" xfId="51" applyFont="1" applyFill="1" applyBorder="1" applyAlignment="1">
      <alignment horizontal="center" vertical="center" wrapText="1"/>
    </xf>
    <xf numFmtId="49" fontId="70" fillId="0" borderId="37" xfId="51" applyNumberFormat="1" applyFont="1" applyFill="1" applyBorder="1" applyAlignment="1">
      <alignment horizontal="center" vertical="center" wrapText="1"/>
    </xf>
    <xf numFmtId="176" fontId="70" fillId="0" borderId="37" xfId="0" applyNumberFormat="1" applyFont="1" applyBorder="1" applyAlignment="1">
      <alignment horizontal="right" vertical="center"/>
    </xf>
    <xf numFmtId="49" fontId="70" fillId="0" borderId="0" xfId="51" applyNumberFormat="1" applyFont="1" applyFill="1" applyBorder="1" applyAlignment="1">
      <alignment vertical="center" wrapText="1"/>
    </xf>
    <xf numFmtId="182" fontId="70" fillId="0" borderId="0" xfId="51" applyFont="1" applyFill="1" applyBorder="1" applyAlignment="1">
      <alignment vertical="center" wrapText="1"/>
    </xf>
    <xf numFmtId="176" fontId="70" fillId="0" borderId="19" xfId="0" applyNumberFormat="1" applyFont="1" applyBorder="1" applyAlignment="1">
      <alignment horizontal="right" vertical="center"/>
    </xf>
    <xf numFmtId="49" fontId="73" fillId="0" borderId="0" xfId="51" applyNumberFormat="1" applyFont="1" applyAlignment="1">
      <alignment horizontal="center" vertical="center" shrinkToFit="1"/>
    </xf>
    <xf numFmtId="182" fontId="73" fillId="0" borderId="0" xfId="51" applyFont="1" applyAlignment="1">
      <alignment horizontal="center" vertical="center" shrinkToFit="1"/>
    </xf>
    <xf numFmtId="182" fontId="70" fillId="0" borderId="0" xfId="51" applyFont="1" applyAlignment="1">
      <alignment vertical="center" shrinkToFit="1"/>
    </xf>
    <xf numFmtId="182" fontId="70" fillId="0" borderId="0" xfId="51" applyFont="1" applyAlignment="1">
      <alignment horizontal="right" vertical="center" shrinkToFit="1"/>
    </xf>
    <xf numFmtId="49" fontId="70" fillId="0" borderId="11" xfId="51" applyNumberFormat="1" applyFont="1" applyFill="1" applyBorder="1" applyAlignment="1">
      <alignment horizontal="center" vertical="center" wrapText="1" shrinkToFit="1"/>
    </xf>
    <xf numFmtId="182" fontId="70" fillId="0" borderId="0" xfId="49" applyNumberFormat="1" applyFont="1" applyAlignment="1">
      <alignment vertical="center"/>
    </xf>
    <xf numFmtId="49" fontId="70" fillId="0" borderId="14" xfId="51" applyNumberFormat="1" applyFont="1" applyFill="1" applyBorder="1" applyAlignment="1">
      <alignment horizontal="center" vertical="center" wrapText="1"/>
    </xf>
    <xf numFmtId="182" fontId="70" fillId="0" borderId="0" xfId="51" applyNumberFormat="1" applyFont="1" applyFill="1" applyBorder="1" applyAlignment="1">
      <alignment horizontal="left" vertical="center" shrinkToFit="1"/>
    </xf>
    <xf numFmtId="182" fontId="70" fillId="0" borderId="45" xfId="51" applyNumberFormat="1" applyFont="1" applyFill="1" applyBorder="1" applyAlignment="1">
      <alignment horizontal="center" vertical="center" wrapText="1"/>
    </xf>
    <xf numFmtId="49" fontId="70" fillId="0" borderId="0" xfId="51" applyNumberFormat="1" applyFont="1" applyFill="1" applyBorder="1" applyAlignment="1">
      <alignment horizontal="distributed" vertical="center" shrinkToFit="1"/>
    </xf>
    <xf numFmtId="176" fontId="70" fillId="0" borderId="0" xfId="0" applyNumberFormat="1" applyFont="1" applyBorder="1" applyAlignment="1">
      <alignment horizontal="right" vertical="center"/>
    </xf>
    <xf numFmtId="49" fontId="70" fillId="0" borderId="0" xfId="51" applyNumberFormat="1" applyFont="1" applyFill="1" applyBorder="1" applyAlignment="1">
      <alignment horizontal="center" vertical="center" shrinkToFit="1"/>
    </xf>
    <xf numFmtId="49" fontId="70" fillId="0" borderId="0" xfId="51" applyNumberFormat="1" applyFont="1" applyFill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right" vertical="center"/>
    </xf>
    <xf numFmtId="182" fontId="70" fillId="0" borderId="0" xfId="49" applyNumberFormat="1" applyFont="1" applyBorder="1" applyAlignment="1">
      <alignment vertical="center"/>
    </xf>
    <xf numFmtId="49" fontId="70" fillId="0" borderId="17" xfId="51" applyNumberFormat="1" applyFont="1" applyFill="1" applyBorder="1" applyAlignment="1">
      <alignment horizontal="distributed" vertical="center" shrinkToFit="1"/>
    </xf>
    <xf numFmtId="182" fontId="70" fillId="0" borderId="14" xfId="51" applyFont="1" applyFill="1" applyBorder="1" applyAlignment="1">
      <alignment horizontal="center" vertical="center" wrapText="1"/>
    </xf>
    <xf numFmtId="176" fontId="70" fillId="0" borderId="14" xfId="0" applyNumberFormat="1" applyFont="1" applyBorder="1" applyAlignment="1">
      <alignment horizontal="right" vertical="center"/>
    </xf>
    <xf numFmtId="182" fontId="70" fillId="0" borderId="24" xfId="49" applyNumberFormat="1" applyFont="1" applyBorder="1" applyAlignment="1">
      <alignment vertical="center"/>
    </xf>
    <xf numFmtId="193" fontId="70" fillId="0" borderId="14" xfId="51" applyNumberFormat="1" applyFont="1" applyFill="1" applyBorder="1" applyAlignment="1">
      <alignment horizontal="center" vertical="center" wrapText="1"/>
    </xf>
    <xf numFmtId="182" fontId="70" fillId="0" borderId="18" xfId="51" applyFont="1" applyFill="1" applyBorder="1" applyAlignment="1">
      <alignment horizontal="center" vertical="center" wrapText="1"/>
    </xf>
    <xf numFmtId="182" fontId="70" fillId="0" borderId="0" xfId="51" applyFont="1" applyFill="1" applyBorder="1" applyAlignment="1">
      <alignment horizontal="center" vertical="center" wrapText="1"/>
    </xf>
    <xf numFmtId="193" fontId="70" fillId="0" borderId="37" xfId="51" applyNumberFormat="1" applyFont="1" applyFill="1" applyBorder="1" applyAlignment="1">
      <alignment horizontal="center" vertical="center" wrapText="1"/>
    </xf>
    <xf numFmtId="38" fontId="70" fillId="0" borderId="15" xfId="49" applyFont="1" applyBorder="1" applyAlignment="1">
      <alignment/>
    </xf>
    <xf numFmtId="38" fontId="70" fillId="0" borderId="19" xfId="49" applyFont="1" applyBorder="1" applyAlignment="1">
      <alignment horizontal="distributed"/>
    </xf>
    <xf numFmtId="38" fontId="70" fillId="0" borderId="20" xfId="49" applyFont="1" applyBorder="1" applyAlignment="1" quotePrefix="1">
      <alignment horizontal="left"/>
    </xf>
    <xf numFmtId="38" fontId="70" fillId="0" borderId="20" xfId="49" applyFont="1" applyBorder="1" applyAlignment="1">
      <alignment/>
    </xf>
    <xf numFmtId="38" fontId="70" fillId="0" borderId="19" xfId="49" applyFont="1" applyBorder="1" applyAlignment="1" quotePrefix="1">
      <alignment/>
    </xf>
    <xf numFmtId="38" fontId="70" fillId="0" borderId="19" xfId="49" applyFont="1" applyBorder="1" applyAlignment="1" quotePrefix="1">
      <alignment horizontal="left"/>
    </xf>
    <xf numFmtId="38" fontId="70" fillId="0" borderId="21" xfId="49" applyFont="1" applyBorder="1" applyAlignment="1" quotePrefix="1">
      <alignment horizontal="left"/>
    </xf>
    <xf numFmtId="38" fontId="70" fillId="0" borderId="21" xfId="49" applyFont="1" applyBorder="1" applyAlignment="1" quotePrefix="1">
      <alignment/>
    </xf>
    <xf numFmtId="38" fontId="70" fillId="0" borderId="10" xfId="49" applyFont="1" applyBorder="1" applyAlignment="1" quotePrefix="1">
      <alignment/>
    </xf>
    <xf numFmtId="38" fontId="70" fillId="0" borderId="22" xfId="49" applyFont="1" applyBorder="1" applyAlignment="1" quotePrefix="1">
      <alignment horizontal="left"/>
    </xf>
    <xf numFmtId="38" fontId="70" fillId="0" borderId="16" xfId="49" applyFont="1" applyBorder="1" applyAlignment="1">
      <alignment horizontal="distributed"/>
    </xf>
    <xf numFmtId="38" fontId="70" fillId="0" borderId="23" xfId="49" applyFont="1" applyBorder="1" applyAlignment="1">
      <alignment horizontal="center"/>
    </xf>
    <xf numFmtId="38" fontId="70" fillId="0" borderId="0" xfId="49" applyFont="1" applyBorder="1" applyAlignment="1">
      <alignment horizontal="distributed"/>
    </xf>
    <xf numFmtId="38" fontId="70" fillId="0" borderId="24" xfId="49" applyFont="1" applyBorder="1" applyAlignment="1">
      <alignment horizontal="distributed"/>
    </xf>
    <xf numFmtId="38" fontId="70" fillId="0" borderId="25" xfId="49" applyFont="1" applyBorder="1" applyAlignment="1">
      <alignment horizontal="distributed"/>
    </xf>
    <xf numFmtId="38" fontId="70" fillId="0" borderId="26" xfId="49" applyFont="1" applyBorder="1" applyAlignment="1">
      <alignment horizontal="distributed"/>
    </xf>
    <xf numFmtId="38" fontId="70" fillId="0" borderId="27" xfId="49" applyFont="1" applyBorder="1" applyAlignment="1">
      <alignment horizontal="distributed"/>
    </xf>
    <xf numFmtId="38" fontId="70" fillId="0" borderId="23" xfId="49" applyFont="1" applyBorder="1" applyAlignment="1" quotePrefix="1">
      <alignment horizontal="center"/>
    </xf>
    <xf numFmtId="38" fontId="70" fillId="0" borderId="0" xfId="49" applyFont="1" applyBorder="1" applyAlignment="1" quotePrefix="1">
      <alignment/>
    </xf>
    <xf numFmtId="38" fontId="70" fillId="0" borderId="28" xfId="49" applyFont="1" applyBorder="1" applyAlignment="1" quotePrefix="1">
      <alignment horizontal="distributed"/>
    </xf>
    <xf numFmtId="38" fontId="70" fillId="0" borderId="23" xfId="49" applyFont="1" applyBorder="1" applyAlignment="1">
      <alignment horizontal="distributed"/>
    </xf>
    <xf numFmtId="38" fontId="70" fillId="0" borderId="24" xfId="49" applyFont="1" applyBorder="1" applyAlignment="1">
      <alignment horizontal="left"/>
    </xf>
    <xf numFmtId="38" fontId="70" fillId="0" borderId="25" xfId="49" applyFont="1" applyBorder="1" applyAlignment="1">
      <alignment horizontal="left"/>
    </xf>
    <xf numFmtId="38" fontId="70" fillId="0" borderId="11" xfId="49" applyFont="1" applyBorder="1" applyAlignment="1">
      <alignment horizontal="distributed"/>
    </xf>
    <xf numFmtId="38" fontId="70" fillId="0" borderId="29" xfId="49" applyFont="1" applyBorder="1" applyAlignment="1">
      <alignment horizontal="distributed"/>
    </xf>
    <xf numFmtId="38" fontId="70" fillId="0" borderId="12" xfId="49" applyFont="1" applyBorder="1" applyAlignment="1">
      <alignment horizontal="distributed"/>
    </xf>
    <xf numFmtId="38" fontId="70" fillId="0" borderId="23" xfId="49" applyFont="1" applyBorder="1" applyAlignment="1" quotePrefix="1">
      <alignment horizontal="left"/>
    </xf>
    <xf numFmtId="38" fontId="70" fillId="0" borderId="23" xfId="49" applyFont="1" applyBorder="1" applyAlignment="1" quotePrefix="1">
      <alignment horizontal="distributed"/>
    </xf>
    <xf numFmtId="38" fontId="70" fillId="0" borderId="30" xfId="49" applyFont="1" applyBorder="1" applyAlignment="1">
      <alignment horizontal="distributed"/>
    </xf>
    <xf numFmtId="38" fontId="70" fillId="0" borderId="17" xfId="49" applyFont="1" applyBorder="1" applyAlignment="1">
      <alignment horizontal="distributed"/>
    </xf>
    <xf numFmtId="38" fontId="70" fillId="0" borderId="25" xfId="49" applyFont="1" applyBorder="1" applyAlignment="1">
      <alignment horizontal="center"/>
    </xf>
    <xf numFmtId="38" fontId="70" fillId="0" borderId="25" xfId="49" applyFont="1" applyBorder="1" applyAlignment="1">
      <alignment horizontal="distributed" wrapText="1"/>
    </xf>
    <xf numFmtId="38" fontId="70" fillId="0" borderId="25" xfId="49" applyFont="1" applyBorder="1" applyAlignment="1">
      <alignment horizontal="distributed" wrapText="1" shrinkToFit="1"/>
    </xf>
    <xf numFmtId="38" fontId="70" fillId="0" borderId="31" xfId="49" applyFont="1" applyBorder="1" applyAlignment="1">
      <alignment horizontal="distributed" wrapText="1" shrinkToFit="1"/>
    </xf>
    <xf numFmtId="38" fontId="70" fillId="0" borderId="31" xfId="49" applyFont="1" applyBorder="1" applyAlignment="1">
      <alignment horizontal="distributed"/>
    </xf>
    <xf numFmtId="38" fontId="70" fillId="0" borderId="25" xfId="49" applyFont="1" applyBorder="1" applyAlignment="1" quotePrefix="1">
      <alignment horizontal="distributed"/>
    </xf>
    <xf numFmtId="38" fontId="70" fillId="0" borderId="14" xfId="49" applyFont="1" applyBorder="1" applyAlignment="1">
      <alignment horizontal="distributed"/>
    </xf>
    <xf numFmtId="38" fontId="70" fillId="0" borderId="25" xfId="49" applyFont="1" applyBorder="1" applyAlignment="1" quotePrefix="1">
      <alignment horizontal="center"/>
    </xf>
    <xf numFmtId="38" fontId="70" fillId="0" borderId="14" xfId="49" applyFont="1" applyBorder="1" applyAlignment="1">
      <alignment horizontal="distributed" wrapText="1"/>
    </xf>
    <xf numFmtId="38" fontId="70" fillId="0" borderId="25" xfId="49" applyFont="1" applyBorder="1" applyAlignment="1" quotePrefix="1">
      <alignment horizontal="distributed" wrapText="1"/>
    </xf>
    <xf numFmtId="38" fontId="70" fillId="0" borderId="14" xfId="49" applyFont="1" applyBorder="1" applyAlignment="1">
      <alignment horizontal="center"/>
    </xf>
    <xf numFmtId="38" fontId="70" fillId="0" borderId="24" xfId="49" applyFont="1" applyBorder="1" applyAlignment="1" quotePrefix="1">
      <alignment horizontal="centerContinuous"/>
    </xf>
    <xf numFmtId="38" fontId="70" fillId="0" borderId="25" xfId="49" applyFont="1" applyBorder="1" applyAlignment="1" quotePrefix="1">
      <alignment horizontal="centerContinuous"/>
    </xf>
    <xf numFmtId="38" fontId="70" fillId="0" borderId="14" xfId="49" applyFont="1" applyBorder="1" applyAlignment="1" quotePrefix="1">
      <alignment horizontal="center"/>
    </xf>
    <xf numFmtId="38" fontId="70" fillId="0" borderId="32" xfId="49" applyFont="1" applyBorder="1" applyAlignment="1" quotePrefix="1">
      <alignment horizontal="center"/>
    </xf>
    <xf numFmtId="49" fontId="70" fillId="33" borderId="33" xfId="49" applyNumberFormat="1" applyFont="1" applyFill="1" applyBorder="1" applyAlignment="1">
      <alignment horizontal="center" vertical="center" shrinkToFit="1"/>
    </xf>
    <xf numFmtId="49" fontId="70" fillId="33" borderId="27" xfId="49" applyNumberFormat="1" applyFont="1" applyFill="1" applyBorder="1" applyAlignment="1">
      <alignment horizontal="center" vertical="center" shrinkToFit="1"/>
    </xf>
    <xf numFmtId="49" fontId="70" fillId="33" borderId="31" xfId="49" applyNumberFormat="1" applyFont="1" applyFill="1" applyBorder="1" applyAlignment="1">
      <alignment horizontal="center" vertical="center" shrinkToFit="1"/>
    </xf>
    <xf numFmtId="49" fontId="70" fillId="33" borderId="26" xfId="49" applyNumberFormat="1" applyFont="1" applyFill="1" applyBorder="1" applyAlignment="1">
      <alignment horizontal="center" vertical="center" shrinkToFit="1"/>
    </xf>
    <xf numFmtId="49" fontId="70" fillId="33" borderId="34" xfId="49" applyNumberFormat="1" applyFont="1" applyFill="1" applyBorder="1" applyAlignment="1">
      <alignment horizontal="center" vertical="center" shrinkToFit="1"/>
    </xf>
    <xf numFmtId="38" fontId="70" fillId="0" borderId="16" xfId="49" applyFont="1" applyBorder="1" applyAlignment="1">
      <alignment horizontal="distributed" vertical="center"/>
    </xf>
    <xf numFmtId="199" fontId="70" fillId="0" borderId="12" xfId="49" applyNumberFormat="1" applyFont="1" applyBorder="1" applyAlignment="1">
      <alignment vertical="center"/>
    </xf>
    <xf numFmtId="199" fontId="70" fillId="0" borderId="12" xfId="49" applyNumberFormat="1" applyFont="1" applyBorder="1" applyAlignment="1">
      <alignment vertical="center" shrinkToFit="1"/>
    </xf>
    <xf numFmtId="199" fontId="70" fillId="0" borderId="12" xfId="62" applyNumberFormat="1" applyFont="1" applyFill="1" applyBorder="1" applyAlignment="1">
      <alignment vertical="center" shrinkToFit="1"/>
      <protection/>
    </xf>
    <xf numFmtId="199" fontId="70" fillId="0" borderId="35" xfId="62" applyNumberFormat="1" applyFont="1" applyFill="1" applyBorder="1" applyAlignment="1">
      <alignment vertical="center" shrinkToFit="1"/>
      <protection/>
    </xf>
    <xf numFmtId="199" fontId="70" fillId="0" borderId="11" xfId="49" applyNumberFormat="1" applyFont="1" applyBorder="1" applyAlignment="1">
      <alignment vertical="center"/>
    </xf>
    <xf numFmtId="199" fontId="70" fillId="0" borderId="11" xfId="62" applyNumberFormat="1" applyFont="1" applyFill="1" applyBorder="1" applyAlignment="1">
      <alignment vertical="center" shrinkToFit="1"/>
      <protection/>
    </xf>
    <xf numFmtId="199" fontId="70" fillId="0" borderId="13" xfId="62" applyNumberFormat="1" applyFont="1" applyFill="1" applyBorder="1" applyAlignment="1">
      <alignment vertical="center" shrinkToFit="1"/>
      <protection/>
    </xf>
    <xf numFmtId="199" fontId="70" fillId="0" borderId="14" xfId="49" applyNumberFormat="1" applyFont="1" applyBorder="1" applyAlignment="1">
      <alignment vertical="center"/>
    </xf>
    <xf numFmtId="38" fontId="70" fillId="0" borderId="36" xfId="49" applyFont="1" applyBorder="1" applyAlignment="1">
      <alignment horizontal="distributed" vertical="center"/>
    </xf>
    <xf numFmtId="199" fontId="70" fillId="0" borderId="37" xfId="62" applyNumberFormat="1" applyFont="1" applyBorder="1" applyAlignment="1">
      <alignment vertical="center" shrinkToFit="1"/>
      <protection/>
    </xf>
    <xf numFmtId="199" fontId="70" fillId="0" borderId="45" xfId="62" applyNumberFormat="1" applyFont="1" applyFill="1" applyBorder="1" applyAlignment="1">
      <alignment vertical="center" shrinkToFit="1"/>
      <protection/>
    </xf>
    <xf numFmtId="38" fontId="70" fillId="0" borderId="19" xfId="49" applyFont="1" applyBorder="1" applyAlignment="1">
      <alignment horizontal="center" vertical="center"/>
    </xf>
    <xf numFmtId="197" fontId="70" fillId="0" borderId="19" xfId="62" applyNumberFormat="1" applyFont="1" applyBorder="1" applyAlignment="1">
      <alignment horizontal="center" vertical="center" shrinkToFit="1"/>
      <protection/>
    </xf>
    <xf numFmtId="38" fontId="70" fillId="0" borderId="0" xfId="49" applyFont="1" applyBorder="1" applyAlignment="1">
      <alignment horizontal="distributed" vertical="center"/>
    </xf>
    <xf numFmtId="197" fontId="70" fillId="0" borderId="0" xfId="62" applyNumberFormat="1" applyFont="1" applyBorder="1" applyAlignment="1">
      <alignment vertical="center" shrinkToFit="1"/>
      <protection/>
    </xf>
    <xf numFmtId="197" fontId="70" fillId="0" borderId="0" xfId="49" applyNumberFormat="1" applyFont="1" applyBorder="1" applyAlignment="1">
      <alignment vertical="center" shrinkToFit="1"/>
    </xf>
    <xf numFmtId="197" fontId="70" fillId="0" borderId="0" xfId="49" applyNumberFormat="1" applyFont="1" applyBorder="1" applyAlignment="1" quotePrefix="1">
      <alignment vertical="center" shrinkToFit="1"/>
    </xf>
    <xf numFmtId="197" fontId="70" fillId="0" borderId="0" xfId="49" applyNumberFormat="1" applyFont="1" applyFill="1" applyBorder="1" applyAlignment="1">
      <alignment vertical="center" shrinkToFit="1"/>
    </xf>
    <xf numFmtId="0" fontId="71" fillId="0" borderId="0" xfId="62" applyFont="1">
      <alignment/>
      <protection/>
    </xf>
    <xf numFmtId="0" fontId="74" fillId="0" borderId="0" xfId="62" applyFont="1" applyAlignment="1">
      <alignment/>
      <protection/>
    </xf>
    <xf numFmtId="38" fontId="70" fillId="0" borderId="38" xfId="49" applyFont="1" applyBorder="1" applyAlignment="1">
      <alignment horizontal="distributed" vertical="center"/>
    </xf>
    <xf numFmtId="0" fontId="74" fillId="0" borderId="38" xfId="62" applyFont="1" applyBorder="1" applyAlignment="1">
      <alignment vertical="center"/>
      <protection/>
    </xf>
    <xf numFmtId="197" fontId="70" fillId="0" borderId="38" xfId="62" applyNumberFormat="1" applyFont="1" applyBorder="1" applyAlignment="1">
      <alignment vertical="center" shrinkToFit="1"/>
      <protection/>
    </xf>
    <xf numFmtId="197" fontId="70" fillId="0" borderId="38" xfId="49" applyNumberFormat="1" applyFont="1" applyBorder="1" applyAlignment="1">
      <alignment vertical="center" shrinkToFit="1"/>
    </xf>
    <xf numFmtId="197" fontId="70" fillId="0" borderId="38" xfId="49" applyNumberFormat="1" applyFont="1" applyBorder="1" applyAlignment="1" quotePrefix="1">
      <alignment vertical="center" shrinkToFit="1"/>
    </xf>
    <xf numFmtId="197" fontId="70" fillId="0" borderId="38" xfId="49" applyNumberFormat="1" applyFont="1" applyFill="1" applyBorder="1" applyAlignment="1">
      <alignment vertical="center" shrinkToFit="1"/>
    </xf>
    <xf numFmtId="0" fontId="70" fillId="0" borderId="0" xfId="62" applyFont="1" applyAlignment="1">
      <alignment horizontal="right"/>
      <protection/>
    </xf>
    <xf numFmtId="199" fontId="70" fillId="0" borderId="14" xfId="62" applyNumberFormat="1" applyFont="1" applyFill="1" applyBorder="1" applyAlignment="1">
      <alignment vertical="center" shrinkToFit="1"/>
      <protection/>
    </xf>
    <xf numFmtId="199" fontId="70" fillId="0" borderId="18" xfId="62" applyNumberFormat="1" applyFont="1" applyFill="1" applyBorder="1" applyAlignment="1">
      <alignment vertical="center" shrinkToFit="1"/>
      <protection/>
    </xf>
    <xf numFmtId="0" fontId="73" fillId="0" borderId="0" xfId="62" applyFont="1">
      <alignment/>
      <protection/>
    </xf>
    <xf numFmtId="0" fontId="74" fillId="0" borderId="0" xfId="62" applyFont="1">
      <alignment/>
      <protection/>
    </xf>
    <xf numFmtId="0" fontId="70" fillId="0" borderId="0" xfId="62" applyFont="1">
      <alignment/>
      <protection/>
    </xf>
    <xf numFmtId="49" fontId="73" fillId="0" borderId="0" xfId="62" applyNumberFormat="1" applyFont="1">
      <alignment/>
      <protection/>
    </xf>
    <xf numFmtId="49" fontId="73" fillId="0" borderId="0" xfId="62" applyNumberFormat="1" applyFont="1" applyAlignment="1">
      <alignment horizontal="center" vertical="center" wrapText="1"/>
      <protection/>
    </xf>
    <xf numFmtId="0" fontId="73" fillId="0" borderId="0" xfId="62" applyFont="1" applyAlignment="1">
      <alignment vertical="center"/>
      <protection/>
    </xf>
    <xf numFmtId="199" fontId="73" fillId="0" borderId="0" xfId="62" applyNumberFormat="1" applyFont="1" applyAlignment="1">
      <alignment vertical="center"/>
      <protection/>
    </xf>
    <xf numFmtId="199" fontId="70" fillId="0" borderId="45" xfId="62" applyNumberFormat="1" applyFont="1" applyBorder="1" applyAlignment="1">
      <alignment vertical="center" shrinkToFit="1"/>
      <protection/>
    </xf>
    <xf numFmtId="38" fontId="73" fillId="0" borderId="19" xfId="49" applyFont="1" applyBorder="1" applyAlignment="1">
      <alignment horizontal="distributed" vertical="center"/>
    </xf>
    <xf numFmtId="197" fontId="73" fillId="0" borderId="19" xfId="62" applyNumberFormat="1" applyFont="1" applyBorder="1" applyAlignment="1">
      <alignment horizontal="center" vertical="center" shrinkToFit="1"/>
      <protection/>
    </xf>
    <xf numFmtId="0" fontId="73" fillId="0" borderId="0" xfId="62" applyFont="1" applyAlignment="1">
      <alignment horizontal="center" vertical="center"/>
      <protection/>
    </xf>
    <xf numFmtId="38" fontId="70" fillId="0" borderId="23" xfId="49" applyFont="1" applyBorder="1" applyAlignment="1">
      <alignment horizontal="center" vertical="center"/>
    </xf>
    <xf numFmtId="38" fontId="70" fillId="0" borderId="11" xfId="49" applyFont="1" applyBorder="1" applyAlignment="1">
      <alignment horizontal="center" vertical="center"/>
    </xf>
    <xf numFmtId="38" fontId="70" fillId="0" borderId="23" xfId="49" applyFont="1" applyBorder="1" applyAlignment="1">
      <alignment horizontal="center" vertical="center" shrinkToFit="1"/>
    </xf>
    <xf numFmtId="38" fontId="70" fillId="0" borderId="23" xfId="49" applyFont="1" applyBorder="1" applyAlignment="1">
      <alignment horizontal="distributed" vertical="center" shrinkToFit="1"/>
    </xf>
    <xf numFmtId="38" fontId="70" fillId="0" borderId="11" xfId="49" applyFont="1" applyBorder="1" applyAlignment="1">
      <alignment horizontal="center" vertical="center" shrinkToFit="1"/>
    </xf>
    <xf numFmtId="38" fontId="70" fillId="0" borderId="29" xfId="49" applyFont="1" applyBorder="1" applyAlignment="1">
      <alignment horizontal="center" vertical="center" shrinkToFit="1"/>
    </xf>
    <xf numFmtId="38" fontId="70" fillId="0" borderId="17" xfId="49" applyFont="1" applyBorder="1" applyAlignment="1">
      <alignment horizontal="distributed" vertical="center"/>
    </xf>
    <xf numFmtId="38" fontId="70" fillId="0" borderId="25" xfId="49" applyFont="1" applyBorder="1" applyAlignment="1">
      <alignment horizontal="center" vertical="center"/>
    </xf>
    <xf numFmtId="38" fontId="70" fillId="0" borderId="14" xfId="49" applyFont="1" applyBorder="1" applyAlignment="1">
      <alignment horizontal="center" vertical="center"/>
    </xf>
    <xf numFmtId="38" fontId="70" fillId="0" borderId="25" xfId="49" applyFont="1" applyBorder="1" applyAlignment="1">
      <alignment horizontal="distributed" vertical="center"/>
    </xf>
    <xf numFmtId="38" fontId="70" fillId="0" borderId="25" xfId="49" applyFont="1" applyBorder="1" applyAlignment="1">
      <alignment horizontal="distributed" vertical="center" shrinkToFit="1"/>
    </xf>
    <xf numFmtId="38" fontId="70" fillId="0" borderId="25" xfId="49" applyFont="1" applyBorder="1" applyAlignment="1">
      <alignment horizontal="center" vertical="center" shrinkToFit="1"/>
    </xf>
    <xf numFmtId="38" fontId="70" fillId="0" borderId="25" xfId="49" applyFont="1" applyBorder="1" applyAlignment="1" quotePrefix="1">
      <alignment horizontal="center" vertical="center" shrinkToFit="1"/>
    </xf>
    <xf numFmtId="38" fontId="70" fillId="0" borderId="32" xfId="49" applyFont="1" applyBorder="1" applyAlignment="1">
      <alignment horizontal="center" vertical="center" shrinkToFit="1"/>
    </xf>
    <xf numFmtId="49" fontId="70" fillId="33" borderId="33" xfId="49" applyNumberFormat="1" applyFont="1" applyFill="1" applyBorder="1" applyAlignment="1">
      <alignment horizontal="distributed" vertical="center"/>
    </xf>
    <xf numFmtId="49" fontId="70" fillId="33" borderId="27" xfId="49" applyNumberFormat="1" applyFont="1" applyFill="1" applyBorder="1" applyAlignment="1">
      <alignment horizontal="center" vertical="center"/>
    </xf>
    <xf numFmtId="49" fontId="70" fillId="33" borderId="31" xfId="49" applyNumberFormat="1" applyFont="1" applyFill="1" applyBorder="1" applyAlignment="1">
      <alignment horizontal="center" vertical="center"/>
    </xf>
    <xf numFmtId="49" fontId="70" fillId="33" borderId="41" xfId="49" applyNumberFormat="1" applyFont="1" applyFill="1" applyBorder="1" applyAlignment="1">
      <alignment horizontal="center" vertical="center"/>
    </xf>
    <xf numFmtId="38" fontId="70" fillId="0" borderId="42" xfId="49" applyFont="1" applyBorder="1" applyAlignment="1">
      <alignment horizontal="distributed" vertical="center"/>
    </xf>
    <xf numFmtId="199" fontId="70" fillId="0" borderId="35" xfId="49" applyNumberFormat="1" applyFont="1" applyBorder="1" applyAlignment="1">
      <alignment vertical="center"/>
    </xf>
    <xf numFmtId="199" fontId="70" fillId="0" borderId="11" xfId="49" applyNumberFormat="1" applyFont="1" applyBorder="1" applyAlignment="1">
      <alignment vertical="center" shrinkToFit="1"/>
    </xf>
    <xf numFmtId="199" fontId="70" fillId="0" borderId="13" xfId="49" applyNumberFormat="1" applyFont="1" applyBorder="1" applyAlignment="1">
      <alignment vertical="center"/>
    </xf>
    <xf numFmtId="199" fontId="70" fillId="0" borderId="14" xfId="49" applyNumberFormat="1" applyFont="1" applyBorder="1" applyAlignment="1">
      <alignment vertical="center" shrinkToFit="1"/>
    </xf>
    <xf numFmtId="199" fontId="70" fillId="0" borderId="18" xfId="49" applyNumberFormat="1" applyFont="1" applyBorder="1" applyAlignment="1">
      <alignment vertical="center"/>
    </xf>
    <xf numFmtId="38" fontId="70" fillId="0" borderId="43" xfId="49" applyFont="1" applyBorder="1" applyAlignment="1">
      <alignment horizontal="distributed" vertical="center"/>
    </xf>
    <xf numFmtId="199" fontId="70" fillId="0" borderId="46" xfId="63" applyNumberFormat="1" applyFont="1" applyBorder="1" applyAlignment="1">
      <alignment vertical="center" shrinkToFit="1"/>
      <protection/>
    </xf>
    <xf numFmtId="199" fontId="70" fillId="0" borderId="47" xfId="63" applyNumberFormat="1" applyFont="1" applyBorder="1" applyAlignment="1">
      <alignment vertical="center" shrinkToFit="1"/>
      <protection/>
    </xf>
    <xf numFmtId="199" fontId="73" fillId="0" borderId="0" xfId="63" applyNumberFormat="1" applyFont="1" applyBorder="1" applyAlignment="1">
      <alignment horizontal="center" vertical="center" shrinkToFit="1"/>
      <protection/>
    </xf>
    <xf numFmtId="0" fontId="71" fillId="0" borderId="0" xfId="63" applyFont="1" applyBorder="1">
      <alignment/>
      <protection/>
    </xf>
    <xf numFmtId="199" fontId="70" fillId="0" borderId="0" xfId="63" applyNumberFormat="1" applyFont="1" applyBorder="1" applyAlignment="1">
      <alignment vertical="center" shrinkToFit="1"/>
      <protection/>
    </xf>
    <xf numFmtId="0" fontId="70" fillId="0" borderId="0" xfId="63" applyFont="1" applyAlignment="1">
      <alignment horizontal="center"/>
      <protection/>
    </xf>
    <xf numFmtId="0" fontId="71" fillId="0" borderId="0" xfId="63" applyFont="1">
      <alignment/>
      <protection/>
    </xf>
    <xf numFmtId="0" fontId="70" fillId="0" borderId="0" xfId="63" applyFont="1">
      <alignment/>
      <protection/>
    </xf>
    <xf numFmtId="0" fontId="71" fillId="0" borderId="0" xfId="63" applyFont="1" applyAlignment="1" quotePrefix="1">
      <alignment horizontal="left"/>
      <protection/>
    </xf>
    <xf numFmtId="0" fontId="70" fillId="0" borderId="0" xfId="63" applyFont="1" applyAlignment="1">
      <alignment horizontal="right"/>
      <protection/>
    </xf>
    <xf numFmtId="38" fontId="70" fillId="0" borderId="15" xfId="49" applyFont="1" applyBorder="1" applyAlignment="1">
      <alignment horizontal="distributed" vertical="center"/>
    </xf>
    <xf numFmtId="38" fontId="70" fillId="0" borderId="20" xfId="49" applyFont="1" applyBorder="1" applyAlignment="1">
      <alignment horizontal="centerContinuous" vertical="center"/>
    </xf>
    <xf numFmtId="38" fontId="70" fillId="0" borderId="20" xfId="49" applyFont="1" applyBorder="1" applyAlignment="1" quotePrefix="1">
      <alignment horizontal="centerContinuous" vertical="center"/>
    </xf>
    <xf numFmtId="38" fontId="70" fillId="0" borderId="39" xfId="49" applyFont="1" applyBorder="1" applyAlignment="1">
      <alignment horizontal="centerContinuous" vertical="center"/>
    </xf>
    <xf numFmtId="38" fontId="70" fillId="0" borderId="40" xfId="49" applyFont="1" applyBorder="1" applyAlignment="1" quotePrefix="1">
      <alignment vertical="center"/>
    </xf>
    <xf numFmtId="38" fontId="70" fillId="0" borderId="20" xfId="49" applyFont="1" applyBorder="1" applyAlignment="1">
      <alignment vertical="center"/>
    </xf>
    <xf numFmtId="38" fontId="70" fillId="0" borderId="39" xfId="49" applyFont="1" applyBorder="1" applyAlignment="1">
      <alignment vertical="center"/>
    </xf>
    <xf numFmtId="38" fontId="70" fillId="0" borderId="21" xfId="49" applyFont="1" applyBorder="1" applyAlignment="1" quotePrefix="1">
      <alignment horizontal="left" vertical="center"/>
    </xf>
    <xf numFmtId="38" fontId="70" fillId="0" borderId="10" xfId="49" applyFont="1" applyBorder="1" applyAlignment="1" quotePrefix="1">
      <alignment horizontal="left" vertical="center"/>
    </xf>
    <xf numFmtId="38" fontId="70" fillId="0" borderId="19" xfId="49" applyFont="1" applyBorder="1" applyAlignment="1" quotePrefix="1">
      <alignment horizontal="left" vertical="center"/>
    </xf>
    <xf numFmtId="38" fontId="70" fillId="0" borderId="44" xfId="49" applyFont="1" applyBorder="1" applyAlignment="1" quotePrefix="1">
      <alignment horizontal="left" vertical="center"/>
    </xf>
    <xf numFmtId="38" fontId="70" fillId="0" borderId="13" xfId="49" applyFont="1" applyBorder="1" applyAlignment="1">
      <alignment horizontal="center" vertical="center" shrinkToFit="1"/>
    </xf>
    <xf numFmtId="38" fontId="70" fillId="0" borderId="18" xfId="49" applyFont="1" applyBorder="1" applyAlignment="1">
      <alignment horizontal="center" vertical="center" shrinkToFit="1"/>
    </xf>
    <xf numFmtId="199" fontId="70" fillId="0" borderId="37" xfId="63" applyNumberFormat="1" applyFont="1" applyBorder="1" applyAlignment="1">
      <alignment vertical="center" shrinkToFit="1"/>
      <protection/>
    </xf>
    <xf numFmtId="199" fontId="70" fillId="0" borderId="45" xfId="63" applyNumberFormat="1" applyFont="1" applyBorder="1" applyAlignment="1">
      <alignment vertical="center" shrinkToFit="1"/>
      <protection/>
    </xf>
    <xf numFmtId="38" fontId="70" fillId="0" borderId="22" xfId="49" applyFont="1" applyBorder="1" applyAlignment="1" quotePrefix="1">
      <alignment horizontal="left" vertical="center"/>
    </xf>
    <xf numFmtId="0" fontId="70" fillId="0" borderId="0" xfId="63" applyFont="1" applyAlignment="1">
      <alignment vertical="center"/>
      <protection/>
    </xf>
    <xf numFmtId="199" fontId="70" fillId="0" borderId="0" xfId="63" applyNumberFormat="1" applyFont="1" applyBorder="1" applyAlignment="1">
      <alignment horizontal="center" vertical="center" shrinkToFit="1"/>
      <protection/>
    </xf>
    <xf numFmtId="0" fontId="75" fillId="0" borderId="0" xfId="63" applyFont="1" applyAlignment="1">
      <alignment horizontal="center" vertical="center"/>
      <protection/>
    </xf>
    <xf numFmtId="0" fontId="75" fillId="0" borderId="0" xfId="63" applyFont="1">
      <alignment/>
      <protection/>
    </xf>
    <xf numFmtId="49" fontId="8" fillId="0" borderId="0" xfId="51" applyNumberFormat="1" applyFont="1" applyAlignment="1">
      <alignment vertical="center" shrinkToFit="1"/>
    </xf>
    <xf numFmtId="49" fontId="7" fillId="0" borderId="0" xfId="51" applyNumberFormat="1" applyFont="1" applyAlignment="1">
      <alignment vertical="center"/>
    </xf>
    <xf numFmtId="49" fontId="8" fillId="0" borderId="0" xfId="51" applyNumberFormat="1" applyFont="1" applyAlignment="1">
      <alignment horizontal="right" vertical="center"/>
    </xf>
    <xf numFmtId="49" fontId="8" fillId="0" borderId="58" xfId="51" applyNumberFormat="1" applyFont="1" applyBorder="1" applyAlignment="1">
      <alignment horizontal="center" vertical="center" shrinkToFit="1"/>
    </xf>
    <xf numFmtId="49" fontId="8" fillId="33" borderId="28" xfId="51" applyNumberFormat="1" applyFont="1" applyFill="1" applyBorder="1" applyAlignment="1">
      <alignment horizontal="center" vertical="center" shrinkToFit="1"/>
    </xf>
    <xf numFmtId="199" fontId="8" fillId="33" borderId="28" xfId="51" applyNumberFormat="1" applyFont="1" applyFill="1" applyBorder="1" applyAlignment="1">
      <alignment horizontal="center" vertical="center" shrinkToFit="1"/>
    </xf>
    <xf numFmtId="199" fontId="8" fillId="33" borderId="59" xfId="51" applyNumberFormat="1" applyFont="1" applyFill="1" applyBorder="1" applyAlignment="1">
      <alignment horizontal="center" vertical="center" shrinkToFit="1"/>
    </xf>
    <xf numFmtId="49" fontId="8" fillId="0" borderId="42" xfId="51" applyNumberFormat="1" applyFont="1" applyFill="1" applyBorder="1" applyAlignment="1">
      <alignment horizontal="distributed" vertical="center" shrinkToFit="1"/>
    </xf>
    <xf numFmtId="202" fontId="8" fillId="0" borderId="12" xfId="51" applyNumberFormat="1" applyFont="1" applyFill="1" applyBorder="1" applyAlignment="1">
      <alignment horizontal="center" vertical="center" shrinkToFit="1"/>
    </xf>
    <xf numFmtId="202" fontId="8" fillId="0" borderId="12" xfId="51" applyNumberFormat="1" applyFont="1" applyFill="1" applyBorder="1" applyAlignment="1">
      <alignment vertical="center" shrinkToFit="1"/>
    </xf>
    <xf numFmtId="200" fontId="8" fillId="0" borderId="35" xfId="51" applyNumberFormat="1" applyFont="1" applyFill="1" applyBorder="1" applyAlignment="1">
      <alignment vertical="center" shrinkToFit="1"/>
    </xf>
    <xf numFmtId="49" fontId="8" fillId="0" borderId="16" xfId="51" applyNumberFormat="1" applyFont="1" applyFill="1" applyBorder="1" applyAlignment="1">
      <alignment horizontal="distributed" vertical="center" shrinkToFit="1"/>
    </xf>
    <xf numFmtId="202" fontId="8" fillId="0" borderId="11" xfId="51" applyNumberFormat="1" applyFont="1" applyFill="1" applyBorder="1" applyAlignment="1">
      <alignment horizontal="center" vertical="center" shrinkToFit="1"/>
    </xf>
    <xf numFmtId="202" fontId="8" fillId="0" borderId="11" xfId="51" applyNumberFormat="1" applyFont="1" applyFill="1" applyBorder="1" applyAlignment="1">
      <alignment vertical="center" shrinkToFit="1"/>
    </xf>
    <xf numFmtId="200" fontId="8" fillId="0" borderId="13" xfId="51" applyNumberFormat="1" applyFont="1" applyFill="1" applyBorder="1" applyAlignment="1">
      <alignment vertical="center" shrinkToFit="1"/>
    </xf>
    <xf numFmtId="49" fontId="8" fillId="0" borderId="17" xfId="51" applyNumberFormat="1" applyFont="1" applyFill="1" applyBorder="1" applyAlignment="1">
      <alignment horizontal="distributed" vertical="center" shrinkToFit="1"/>
    </xf>
    <xf numFmtId="49" fontId="8" fillId="0" borderId="36" xfId="51" applyNumberFormat="1" applyFont="1" applyFill="1" applyBorder="1" applyAlignment="1">
      <alignment horizontal="distributed" vertical="center" shrinkToFit="1"/>
    </xf>
    <xf numFmtId="199" fontId="8" fillId="0" borderId="37" xfId="51" applyNumberFormat="1" applyFont="1" applyFill="1" applyBorder="1" applyAlignment="1">
      <alignment vertical="center" shrinkToFit="1"/>
    </xf>
    <xf numFmtId="202" fontId="8" fillId="0" borderId="37" xfId="51" applyNumberFormat="1" applyFont="1" applyFill="1" applyBorder="1" applyAlignment="1">
      <alignment vertical="center" shrinkToFit="1"/>
    </xf>
    <xf numFmtId="200" fontId="8" fillId="0" borderId="45" xfId="51" applyNumberFormat="1" applyFont="1" applyFill="1" applyBorder="1" applyAlignment="1">
      <alignment vertical="center" shrinkToFit="1"/>
    </xf>
    <xf numFmtId="49" fontId="13" fillId="0" borderId="19" xfId="51" applyNumberFormat="1" applyFont="1" applyFill="1" applyBorder="1" applyAlignment="1">
      <alignment horizontal="center" vertical="center" shrinkToFit="1"/>
    </xf>
    <xf numFmtId="199" fontId="13" fillId="0" borderId="19" xfId="51" applyNumberFormat="1" applyFont="1" applyFill="1" applyBorder="1" applyAlignment="1">
      <alignment horizontal="center" vertical="center" shrinkToFit="1"/>
    </xf>
    <xf numFmtId="199" fontId="8" fillId="0" borderId="0" xfId="51" applyNumberFormat="1" applyFont="1" applyAlignment="1">
      <alignment vertical="center" shrinkToFit="1"/>
    </xf>
    <xf numFmtId="49" fontId="8" fillId="0" borderId="53" xfId="51" applyNumberFormat="1" applyFont="1" applyBorder="1" applyAlignment="1">
      <alignment horizontal="center" vertical="center" shrinkToFit="1"/>
    </xf>
    <xf numFmtId="49" fontId="8" fillId="33" borderId="26" xfId="51" applyNumberFormat="1" applyFont="1" applyFill="1" applyBorder="1" applyAlignment="1">
      <alignment horizontal="center" vertical="center" shrinkToFit="1"/>
    </xf>
    <xf numFmtId="199" fontId="8" fillId="33" borderId="26" xfId="51" applyNumberFormat="1" applyFont="1" applyFill="1" applyBorder="1" applyAlignment="1">
      <alignment horizontal="center" vertical="center" shrinkToFit="1"/>
    </xf>
    <xf numFmtId="199" fontId="8" fillId="33" borderId="34" xfId="51" applyNumberFormat="1" applyFont="1" applyFill="1" applyBorder="1" applyAlignment="1">
      <alignment horizontal="center" vertical="center" shrinkToFit="1"/>
    </xf>
    <xf numFmtId="199" fontId="8" fillId="0" borderId="0" xfId="51" applyNumberFormat="1" applyFont="1" applyAlignment="1">
      <alignment horizontal="center" vertical="center" shrinkToFit="1"/>
    </xf>
    <xf numFmtId="199" fontId="8" fillId="0" borderId="0" xfId="51" applyNumberFormat="1" applyFont="1" applyAlignment="1">
      <alignment vertical="center"/>
    </xf>
    <xf numFmtId="199" fontId="13" fillId="0" borderId="0" xfId="51" applyNumberFormat="1" applyFont="1" applyAlignment="1">
      <alignment horizontal="center" vertical="center"/>
    </xf>
    <xf numFmtId="200" fontId="8" fillId="0" borderId="11" xfId="67" applyNumberFormat="1" applyFont="1" applyBorder="1" applyAlignment="1">
      <alignment vertical="center" shrinkToFit="1"/>
      <protection/>
    </xf>
    <xf numFmtId="200" fontId="8" fillId="0" borderId="13" xfId="67" applyNumberFormat="1" applyFont="1" applyBorder="1" applyAlignment="1">
      <alignment vertical="center" shrinkToFit="1"/>
      <protection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70" fillId="0" borderId="31" xfId="0" applyNumberFormat="1" applyFont="1" applyBorder="1" applyAlignment="1">
      <alignment horizontal="center" vertical="center" shrinkToFit="1"/>
    </xf>
    <xf numFmtId="49" fontId="70" fillId="0" borderId="31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70" fillId="0" borderId="60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70" fillId="0" borderId="41" xfId="0" applyNumberFormat="1" applyFont="1" applyBorder="1" applyAlignment="1">
      <alignment horizontal="center" vertical="center" shrinkToFit="1"/>
    </xf>
    <xf numFmtId="49" fontId="70" fillId="0" borderId="26" xfId="0" applyNumberFormat="1" applyFont="1" applyBorder="1" applyAlignment="1">
      <alignment horizontal="center" vertical="center" shrinkToFit="1"/>
    </xf>
    <xf numFmtId="49" fontId="70" fillId="0" borderId="27" xfId="0" applyNumberFormat="1" applyFont="1" applyBorder="1" applyAlignment="1">
      <alignment horizontal="center" vertical="center" shrinkToFit="1"/>
    </xf>
    <xf numFmtId="49" fontId="70" fillId="0" borderId="56" xfId="0" applyNumberFormat="1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center" vertical="center" shrinkToFit="1"/>
    </xf>
    <xf numFmtId="0" fontId="72" fillId="0" borderId="39" xfId="0" applyFont="1" applyBorder="1" applyAlignment="1">
      <alignment horizontal="center" vertical="center" shrinkToFit="1"/>
    </xf>
    <xf numFmtId="49" fontId="70" fillId="0" borderId="20" xfId="0" applyNumberFormat="1" applyFont="1" applyBorder="1" applyAlignment="1">
      <alignment horizontal="center" vertical="center" shrinkToFit="1"/>
    </xf>
    <xf numFmtId="49" fontId="70" fillId="0" borderId="60" xfId="0" applyNumberFormat="1" applyFont="1" applyBorder="1" applyAlignment="1">
      <alignment horizontal="center" vertical="center" shrinkToFit="1"/>
    </xf>
    <xf numFmtId="49" fontId="70" fillId="0" borderId="61" xfId="0" applyNumberFormat="1" applyFont="1" applyBorder="1" applyAlignment="1">
      <alignment horizontal="center" vertical="center" shrinkToFit="1"/>
    </xf>
    <xf numFmtId="49" fontId="70" fillId="0" borderId="39" xfId="0" applyNumberFormat="1" applyFont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49" fontId="8" fillId="0" borderId="60" xfId="0" applyNumberFormat="1" applyFont="1" applyFill="1" applyBorder="1" applyAlignment="1">
      <alignment horizontal="center" vertical="center" shrinkToFit="1"/>
    </xf>
    <xf numFmtId="49" fontId="70" fillId="0" borderId="0" xfId="0" applyNumberFormat="1" applyFont="1" applyBorder="1" applyAlignment="1">
      <alignment horizontal="center" vertical="center" shrinkToFit="1"/>
    </xf>
    <xf numFmtId="49" fontId="70" fillId="0" borderId="40" xfId="0" applyNumberFormat="1" applyFont="1" applyBorder="1" applyAlignment="1">
      <alignment horizontal="center" vertical="center" shrinkToFit="1"/>
    </xf>
    <xf numFmtId="49" fontId="70" fillId="0" borderId="19" xfId="0" applyNumberFormat="1" applyFont="1" applyBorder="1" applyAlignment="1">
      <alignment horizontal="center" vertical="center" shrinkToFit="1"/>
    </xf>
    <xf numFmtId="49" fontId="70" fillId="0" borderId="21" xfId="0" applyNumberFormat="1" applyFont="1" applyBorder="1" applyAlignment="1">
      <alignment horizontal="center" vertical="center" shrinkToFit="1"/>
    </xf>
    <xf numFmtId="38" fontId="70" fillId="0" borderId="10" xfId="49" applyFont="1" applyBorder="1" applyAlignment="1">
      <alignment horizontal="distributed" vertical="top" wrapText="1"/>
    </xf>
    <xf numFmtId="0" fontId="76" fillId="0" borderId="11" xfId="62" applyFont="1" applyBorder="1" applyAlignment="1">
      <alignment horizontal="distributed" vertical="top"/>
      <protection/>
    </xf>
    <xf numFmtId="0" fontId="76" fillId="0" borderId="14" xfId="62" applyFont="1" applyBorder="1" applyAlignment="1">
      <alignment horizontal="distributed" vertical="top"/>
      <protection/>
    </xf>
    <xf numFmtId="38" fontId="70" fillId="0" borderId="12" xfId="49" applyFont="1" applyBorder="1" applyAlignment="1">
      <alignment horizontal="distributed"/>
    </xf>
    <xf numFmtId="0" fontId="76" fillId="0" borderId="14" xfId="62" applyFont="1" applyBorder="1" applyAlignment="1">
      <alignment/>
      <protection/>
    </xf>
    <xf numFmtId="38" fontId="70" fillId="0" borderId="50" xfId="49" applyFont="1" applyBorder="1" applyAlignment="1">
      <alignment/>
    </xf>
    <xf numFmtId="0" fontId="76" fillId="0" borderId="28" xfId="62" applyFont="1" applyBorder="1" applyAlignment="1">
      <alignment/>
      <protection/>
    </xf>
    <xf numFmtId="38" fontId="70" fillId="0" borderId="40" xfId="49" applyFont="1" applyBorder="1" applyAlignment="1">
      <alignment/>
    </xf>
    <xf numFmtId="0" fontId="76" fillId="0" borderId="19" xfId="62" applyFont="1" applyBorder="1" applyAlignment="1">
      <alignment/>
      <protection/>
    </xf>
    <xf numFmtId="0" fontId="76" fillId="0" borderId="21" xfId="62" applyFont="1" applyBorder="1" applyAlignment="1">
      <alignment/>
      <protection/>
    </xf>
    <xf numFmtId="0" fontId="76" fillId="0" borderId="49" xfId="62" applyFont="1" applyBorder="1" applyAlignment="1">
      <alignment/>
      <protection/>
    </xf>
    <xf numFmtId="0" fontId="76" fillId="0" borderId="0" xfId="62" applyFont="1" applyAlignment="1">
      <alignment/>
      <protection/>
    </xf>
    <xf numFmtId="0" fontId="76" fillId="0" borderId="23" xfId="62" applyFont="1" applyBorder="1" applyAlignment="1">
      <alignment/>
      <protection/>
    </xf>
    <xf numFmtId="38" fontId="70" fillId="0" borderId="52" xfId="49" applyFont="1" applyBorder="1" applyAlignment="1" quotePrefix="1">
      <alignment horizontal="center"/>
    </xf>
    <xf numFmtId="38" fontId="70" fillId="0" borderId="25" xfId="49" applyFont="1" applyBorder="1" applyAlignment="1" quotePrefix="1">
      <alignment horizontal="center"/>
    </xf>
    <xf numFmtId="38" fontId="8" fillId="0" borderId="40" xfId="49" applyFont="1" applyBorder="1" applyAlignment="1">
      <alignment/>
    </xf>
    <xf numFmtId="0" fontId="11" fillId="0" borderId="19" xfId="62" applyBorder="1" applyAlignment="1">
      <alignment/>
      <protection/>
    </xf>
    <xf numFmtId="0" fontId="11" fillId="0" borderId="21" xfId="62" applyBorder="1" applyAlignment="1">
      <alignment/>
      <protection/>
    </xf>
    <xf numFmtId="0" fontId="11" fillId="0" borderId="49" xfId="62" applyBorder="1" applyAlignment="1">
      <alignment/>
      <protection/>
    </xf>
    <xf numFmtId="0" fontId="11" fillId="0" borderId="0" xfId="62" applyAlignment="1">
      <alignment/>
      <protection/>
    </xf>
    <xf numFmtId="0" fontId="11" fillId="0" borderId="23" xfId="62" applyBorder="1" applyAlignment="1">
      <alignment/>
      <protection/>
    </xf>
    <xf numFmtId="38" fontId="8" fillId="0" borderId="10" xfId="49" applyFont="1" applyBorder="1" applyAlignment="1">
      <alignment horizontal="distributed" vertical="top" wrapText="1"/>
    </xf>
    <xf numFmtId="0" fontId="11" fillId="0" borderId="11" xfId="62" applyBorder="1" applyAlignment="1">
      <alignment horizontal="distributed" vertical="top"/>
      <protection/>
    </xf>
    <xf numFmtId="0" fontId="11" fillId="0" borderId="14" xfId="62" applyBorder="1" applyAlignment="1">
      <alignment horizontal="distributed" vertical="top"/>
      <protection/>
    </xf>
    <xf numFmtId="38" fontId="8" fillId="0" borderId="50" xfId="49" applyFont="1" applyBorder="1" applyAlignment="1">
      <alignment/>
    </xf>
    <xf numFmtId="0" fontId="11" fillId="0" borderId="28" xfId="62" applyBorder="1" applyAlignment="1">
      <alignment/>
      <protection/>
    </xf>
    <xf numFmtId="38" fontId="8" fillId="0" borderId="12" xfId="49" applyFont="1" applyBorder="1" applyAlignment="1">
      <alignment horizontal="distributed"/>
    </xf>
    <xf numFmtId="0" fontId="11" fillId="0" borderId="14" xfId="62" applyBorder="1" applyAlignment="1">
      <alignment/>
      <protection/>
    </xf>
    <xf numFmtId="38" fontId="8" fillId="0" borderId="52" xfId="49" applyFont="1" applyBorder="1" applyAlignment="1" quotePrefix="1">
      <alignment horizontal="center"/>
    </xf>
    <xf numFmtId="38" fontId="8" fillId="0" borderId="25" xfId="49" applyFont="1" applyBorder="1" applyAlignment="1" quotePrefix="1">
      <alignment horizontal="center"/>
    </xf>
    <xf numFmtId="38" fontId="70" fillId="0" borderId="11" xfId="49" applyFont="1" applyBorder="1" applyAlignment="1">
      <alignment horizontal="distributed" vertical="center" wrapText="1" shrinkToFit="1"/>
    </xf>
    <xf numFmtId="0" fontId="76" fillId="0" borderId="14" xfId="63" applyFont="1" applyBorder="1" applyAlignment="1">
      <alignment horizontal="distributed" vertical="center"/>
      <protection/>
    </xf>
    <xf numFmtId="38" fontId="70" fillId="0" borderId="12" xfId="49" applyFont="1" applyBorder="1" applyAlignment="1">
      <alignment horizontal="distributed" vertical="center" wrapText="1" shrinkToFit="1"/>
    </xf>
    <xf numFmtId="0" fontId="76" fillId="0" borderId="14" xfId="63" applyFont="1" applyBorder="1" applyAlignment="1">
      <alignment horizontal="distributed" vertical="center" shrinkToFit="1"/>
      <protection/>
    </xf>
    <xf numFmtId="38" fontId="73" fillId="0" borderId="11" xfId="49" applyFont="1" applyBorder="1" applyAlignment="1">
      <alignment horizontal="distributed" vertical="center" shrinkToFit="1"/>
    </xf>
    <xf numFmtId="38" fontId="8" fillId="0" borderId="11" xfId="49" applyFont="1" applyBorder="1" applyAlignment="1">
      <alignment horizontal="distributed" vertical="center" wrapText="1" shrinkToFit="1"/>
    </xf>
    <xf numFmtId="0" fontId="11" fillId="0" borderId="14" xfId="63" applyBorder="1" applyAlignment="1">
      <alignment horizontal="distributed" vertical="center"/>
      <protection/>
    </xf>
    <xf numFmtId="38" fontId="13" fillId="0" borderId="11" xfId="49" applyFont="1" applyBorder="1" applyAlignment="1">
      <alignment horizontal="distributed" vertical="center" shrinkToFit="1"/>
    </xf>
    <xf numFmtId="0" fontId="11" fillId="0" borderId="14" xfId="63" applyFont="1" applyBorder="1" applyAlignment="1">
      <alignment horizontal="distributed" vertical="center"/>
      <protection/>
    </xf>
    <xf numFmtId="0" fontId="11" fillId="0" borderId="14" xfId="63" applyBorder="1" applyAlignment="1">
      <alignment horizontal="distributed" vertical="center" shrinkToFit="1"/>
      <protection/>
    </xf>
    <xf numFmtId="38" fontId="8" fillId="0" borderId="12" xfId="49" applyFont="1" applyBorder="1" applyAlignment="1">
      <alignment horizontal="distributed" vertical="center" wrapText="1" shrinkToFit="1"/>
    </xf>
    <xf numFmtId="38" fontId="8" fillId="0" borderId="12" xfId="49" applyFont="1" applyBorder="1" applyAlignment="1">
      <alignment horizontal="center" vertical="center"/>
    </xf>
    <xf numFmtId="0" fontId="11" fillId="0" borderId="14" xfId="67" applyBorder="1" applyAlignment="1">
      <alignment horizontal="center" vertical="center"/>
      <protection/>
    </xf>
    <xf numFmtId="38" fontId="8" fillId="0" borderId="56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39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 shrinkToFit="1"/>
    </xf>
    <xf numFmtId="0" fontId="11" fillId="0" borderId="14" xfId="67" applyBorder="1" applyAlignment="1">
      <alignment horizontal="center" vertical="center" shrinkToFit="1"/>
      <protection/>
    </xf>
    <xf numFmtId="38" fontId="8" fillId="0" borderId="11" xfId="49" applyFont="1" applyBorder="1" applyAlignment="1">
      <alignment horizontal="distributed" vertical="center" wrapText="1"/>
    </xf>
    <xf numFmtId="0" fontId="11" fillId="0" borderId="14" xfId="67" applyBorder="1" applyAlignment="1">
      <alignment horizontal="distributed" vertical="center"/>
      <protection/>
    </xf>
    <xf numFmtId="0" fontId="11" fillId="0" borderId="14" xfId="67" applyBorder="1" applyAlignment="1">
      <alignment horizontal="distributed" vertical="center" shrinkToFit="1"/>
      <protection/>
    </xf>
    <xf numFmtId="38" fontId="18" fillId="0" borderId="11" xfId="49" applyFont="1" applyBorder="1" applyAlignment="1">
      <alignment horizontal="distributed" vertical="center" wrapText="1" shrinkToFit="1"/>
    </xf>
    <xf numFmtId="0" fontId="20" fillId="0" borderId="14" xfId="67" applyFont="1" applyBorder="1" applyAlignment="1">
      <alignment horizontal="distributed" vertical="center"/>
      <protection/>
    </xf>
    <xf numFmtId="38" fontId="17" fillId="0" borderId="12" xfId="49" applyFont="1" applyBorder="1" applyAlignment="1">
      <alignment horizontal="distributed" vertical="center" shrinkToFit="1"/>
    </xf>
    <xf numFmtId="0" fontId="19" fillId="0" borderId="14" xfId="67" applyFont="1" applyBorder="1" applyAlignment="1">
      <alignment horizontal="distributed" vertical="center"/>
      <protection/>
    </xf>
    <xf numFmtId="0" fontId="11" fillId="0" borderId="14" xfId="67" applyFont="1" applyBorder="1" applyAlignment="1">
      <alignment horizontal="distributed" vertical="center"/>
      <protection/>
    </xf>
    <xf numFmtId="0" fontId="11" fillId="0" borderId="14" xfId="67" applyFont="1" applyBorder="1" applyAlignment="1">
      <alignment horizontal="center" vertical="center"/>
      <protection/>
    </xf>
    <xf numFmtId="0" fontId="11" fillId="0" borderId="14" xfId="67" applyFont="1" applyBorder="1" applyAlignment="1">
      <alignment horizontal="distributed" vertical="center" shrinkToFit="1"/>
      <protection/>
    </xf>
    <xf numFmtId="0" fontId="11" fillId="0" borderId="14" xfId="67" applyFont="1" applyBorder="1" applyAlignment="1">
      <alignment horizontal="center" vertical="center" shrinkToFit="1"/>
      <protection/>
    </xf>
    <xf numFmtId="38" fontId="8" fillId="0" borderId="14" xfId="49" applyFont="1" applyBorder="1" applyAlignment="1">
      <alignment horizontal="distributed" vertical="center" wrapText="1"/>
    </xf>
    <xf numFmtId="38" fontId="8" fillId="0" borderId="14" xfId="49" applyFont="1" applyBorder="1" applyAlignment="1">
      <alignment horizontal="distributed" vertical="center" wrapText="1" shrinkToFit="1"/>
    </xf>
    <xf numFmtId="38" fontId="8" fillId="0" borderId="14" xfId="49" applyFont="1" applyBorder="1" applyAlignment="1">
      <alignment horizontal="center" vertical="center"/>
    </xf>
    <xf numFmtId="38" fontId="17" fillId="0" borderId="14" xfId="49" applyFont="1" applyBorder="1" applyAlignment="1">
      <alignment horizontal="distributed" vertical="center" shrinkToFit="1"/>
    </xf>
    <xf numFmtId="38" fontId="8" fillId="0" borderId="14" xfId="49" applyFont="1" applyBorder="1" applyAlignment="1">
      <alignment horizontal="center" vertical="center" shrinkToFit="1"/>
    </xf>
    <xf numFmtId="38" fontId="18" fillId="0" borderId="14" xfId="49" applyFont="1" applyBorder="1" applyAlignment="1">
      <alignment horizontal="distributed" vertical="center" wrapText="1" shrinkToFit="1"/>
    </xf>
    <xf numFmtId="38" fontId="21" fillId="0" borderId="11" xfId="49" applyFont="1" applyBorder="1" applyAlignment="1">
      <alignment horizontal="distributed" vertical="center" wrapText="1" shrinkToFit="1"/>
    </xf>
    <xf numFmtId="0" fontId="22" fillId="0" borderId="11" xfId="64" applyFont="1" applyBorder="1" applyAlignment="1">
      <alignment horizontal="distributed" vertical="center"/>
      <protection/>
    </xf>
    <xf numFmtId="38" fontId="21" fillId="0" borderId="11" xfId="49" applyFont="1" applyBorder="1" applyAlignment="1">
      <alignment horizontal="distributed" vertical="center" shrinkToFit="1"/>
    </xf>
    <xf numFmtId="0" fontId="11" fillId="0" borderId="11" xfId="64" applyFont="1" applyBorder="1" applyAlignment="1">
      <alignment horizontal="distributed" vertical="center" wrapText="1"/>
      <protection/>
    </xf>
    <xf numFmtId="38" fontId="8" fillId="0" borderId="56" xfId="49" applyFont="1" applyBorder="1" applyAlignment="1" quotePrefix="1">
      <alignment horizontal="center" vertical="center"/>
    </xf>
    <xf numFmtId="0" fontId="11" fillId="0" borderId="20" xfId="64" applyFont="1" applyBorder="1" applyAlignment="1">
      <alignment horizontal="center" vertical="center"/>
      <protection/>
    </xf>
    <xf numFmtId="0" fontId="11" fillId="0" borderId="57" xfId="64" applyFont="1" applyBorder="1" applyAlignment="1">
      <alignment horizontal="center" vertical="center"/>
      <protection/>
    </xf>
    <xf numFmtId="38" fontId="8" fillId="0" borderId="11" xfId="49" applyFont="1" applyBorder="1" applyAlignment="1" quotePrefix="1">
      <alignment horizontal="distributed" vertical="center" wrapText="1"/>
    </xf>
    <xf numFmtId="0" fontId="11" fillId="0" borderId="11" xfId="64" applyFont="1" applyBorder="1" applyAlignment="1">
      <alignment horizontal="distributed" vertical="center"/>
      <protection/>
    </xf>
    <xf numFmtId="0" fontId="11" fillId="0" borderId="39" xfId="64" applyFont="1" applyBorder="1" applyAlignment="1">
      <alignment horizontal="center" vertical="center"/>
      <protection/>
    </xf>
    <xf numFmtId="38" fontId="8" fillId="0" borderId="11" xfId="49" applyFont="1" applyBorder="1" applyAlignment="1">
      <alignment horizontal="distributed" vertical="center" shrinkToFit="1"/>
    </xf>
    <xf numFmtId="0" fontId="11" fillId="0" borderId="14" xfId="64" applyFont="1" applyBorder="1" applyAlignment="1">
      <alignment vertical="center"/>
      <protection/>
    </xf>
    <xf numFmtId="0" fontId="8" fillId="0" borderId="11" xfId="64" applyFont="1" applyBorder="1" applyAlignment="1">
      <alignment horizontal="distributed" vertical="center"/>
      <protection/>
    </xf>
    <xf numFmtId="38" fontId="21" fillId="0" borderId="11" xfId="49" applyFont="1" applyBorder="1" applyAlignment="1">
      <alignment horizontal="distributed" vertical="center" wrapText="1"/>
    </xf>
    <xf numFmtId="38" fontId="8" fillId="0" borderId="49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0" fontId="11" fillId="0" borderId="11" xfId="65" applyFont="1" applyBorder="1" applyAlignment="1">
      <alignment horizontal="distributed" vertical="center" wrapText="1"/>
      <protection/>
    </xf>
    <xf numFmtId="0" fontId="11" fillId="0" borderId="14" xfId="65" applyFont="1" applyBorder="1" applyAlignment="1">
      <alignment horizontal="distributed" vertical="center"/>
      <protection/>
    </xf>
    <xf numFmtId="0" fontId="11" fillId="0" borderId="14" xfId="65" applyFont="1" applyBorder="1" applyAlignment="1">
      <alignment vertical="center" shrinkToFit="1"/>
      <protection/>
    </xf>
    <xf numFmtId="38" fontId="8" fillId="0" borderId="11" xfId="49" applyFont="1" applyBorder="1" applyAlignment="1" quotePrefix="1">
      <alignment horizontal="distributed" vertical="center" shrinkToFit="1"/>
    </xf>
    <xf numFmtId="0" fontId="11" fillId="0" borderId="14" xfId="65" applyFont="1" applyBorder="1" applyAlignment="1">
      <alignment horizontal="distributed" vertical="center" shrinkToFit="1"/>
      <protection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8" fillId="0" borderId="60" xfId="49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2" fontId="70" fillId="0" borderId="0" xfId="51" applyNumberFormat="1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事業別表行列一覧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107_3" xfId="62"/>
    <cellStyle name="標準_030107_4_1" xfId="63"/>
    <cellStyle name="標準_030107_5" xfId="64"/>
    <cellStyle name="標準_030107_6" xfId="65"/>
    <cellStyle name="標準_030107_7" xfId="66"/>
    <cellStyle name="標準_費用構成の状況（下水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1466850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685800"/>
          <a:ext cx="14668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" name="Line 20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2" name="Line 21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13" name="Line 24"/>
        <xdr:cNvSpPr>
          <a:spLocks/>
        </xdr:cNvSpPr>
      </xdr:nvSpPr>
      <xdr:spPr>
        <a:xfrm flipH="1" flipV="1">
          <a:off x="41852850" y="84867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14" name="Line 27"/>
        <xdr:cNvSpPr>
          <a:spLocks/>
        </xdr:cNvSpPr>
      </xdr:nvSpPr>
      <xdr:spPr>
        <a:xfrm flipH="1" flipV="1">
          <a:off x="41852850" y="84867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7" name="Line 32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18" name="Line 33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9" name="Line 35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0" name="Line 36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1" name="Line 38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2" name="Line 39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3" name="Line 41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4" name="Line 42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26</xdr:row>
      <xdr:rowOff>219075</xdr:rowOff>
    </xdr:to>
    <xdr:sp>
      <xdr:nvSpPr>
        <xdr:cNvPr id="25" name="Line 43"/>
        <xdr:cNvSpPr>
          <a:spLocks/>
        </xdr:cNvSpPr>
      </xdr:nvSpPr>
      <xdr:spPr>
        <a:xfrm flipH="1" flipV="1">
          <a:off x="47625" y="848677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40</xdr:col>
      <xdr:colOff>0</xdr:colOff>
      <xdr:row>26</xdr:row>
      <xdr:rowOff>142875</xdr:rowOff>
    </xdr:to>
    <xdr:sp>
      <xdr:nvSpPr>
        <xdr:cNvPr id="26" name="Line 45"/>
        <xdr:cNvSpPr>
          <a:spLocks/>
        </xdr:cNvSpPr>
      </xdr:nvSpPr>
      <xdr:spPr>
        <a:xfrm flipH="1" flipV="1">
          <a:off x="41852850" y="84867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7" name="Line 47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28" name="Line 48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29" name="Line 50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0" name="Line 51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1" name="Line 53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2" name="Line 54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3" name="Line 56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4" name="Line 57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5" name="Line 59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6" name="Line 60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37" name="Line 62"/>
        <xdr:cNvSpPr>
          <a:spLocks/>
        </xdr:cNvSpPr>
      </xdr:nvSpPr>
      <xdr:spPr>
        <a:xfrm flipH="1" flipV="1">
          <a:off x="22526625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38" name="Line 63"/>
        <xdr:cNvSpPr>
          <a:spLocks/>
        </xdr:cNvSpPr>
      </xdr:nvSpPr>
      <xdr:spPr>
        <a:xfrm flipH="1" flipV="1">
          <a:off x="4185285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685800"/>
          <a:ext cx="1476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13" name="Line 19"/>
        <xdr:cNvSpPr>
          <a:spLocks/>
        </xdr:cNvSpPr>
      </xdr:nvSpPr>
      <xdr:spPr>
        <a:xfrm flipH="1" flipV="1">
          <a:off x="22526625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14" name="Line 20"/>
        <xdr:cNvSpPr>
          <a:spLocks/>
        </xdr:cNvSpPr>
      </xdr:nvSpPr>
      <xdr:spPr>
        <a:xfrm flipH="1" flipV="1">
          <a:off x="41852850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15" name="Line 21"/>
        <xdr:cNvSpPr>
          <a:spLocks/>
        </xdr:cNvSpPr>
      </xdr:nvSpPr>
      <xdr:spPr>
        <a:xfrm flipH="1" flipV="1">
          <a:off x="22526625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16" name="Line 22"/>
        <xdr:cNvSpPr>
          <a:spLocks/>
        </xdr:cNvSpPr>
      </xdr:nvSpPr>
      <xdr:spPr>
        <a:xfrm flipH="1" flipV="1">
          <a:off x="41852850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1" name="Line 30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2" name="Line 31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25" name="Line 36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26" name="Line 37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22</xdr:row>
      <xdr:rowOff>200025</xdr:rowOff>
    </xdr:to>
    <xdr:sp>
      <xdr:nvSpPr>
        <xdr:cNvPr id="27" name="Line 38"/>
        <xdr:cNvSpPr>
          <a:spLocks/>
        </xdr:cNvSpPr>
      </xdr:nvSpPr>
      <xdr:spPr>
        <a:xfrm flipH="1" flipV="1">
          <a:off x="47625" y="5657850"/>
          <a:ext cx="1476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28" name="Line 39"/>
        <xdr:cNvSpPr>
          <a:spLocks/>
        </xdr:cNvSpPr>
      </xdr:nvSpPr>
      <xdr:spPr>
        <a:xfrm flipH="1" flipV="1">
          <a:off x="22526625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29" name="Line 40"/>
        <xdr:cNvSpPr>
          <a:spLocks/>
        </xdr:cNvSpPr>
      </xdr:nvSpPr>
      <xdr:spPr>
        <a:xfrm flipH="1" flipV="1">
          <a:off x="41852850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0" name="Line 42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2" name="Line 45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3" name="Line 46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4" name="Line 48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5" name="Line 49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6" name="Line 51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7" name="Line 52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38" name="Line 54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39" name="Line 55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40" name="Line 56"/>
        <xdr:cNvSpPr>
          <a:spLocks/>
        </xdr:cNvSpPr>
      </xdr:nvSpPr>
      <xdr:spPr>
        <a:xfrm flipH="1" flipV="1">
          <a:off x="225266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>
      <xdr:nvSpPr>
        <xdr:cNvPr id="41" name="Line 57"/>
        <xdr:cNvSpPr>
          <a:spLocks/>
        </xdr:cNvSpPr>
      </xdr:nvSpPr>
      <xdr:spPr>
        <a:xfrm flipH="1" flipV="1">
          <a:off x="418528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22</xdr:row>
      <xdr:rowOff>142875</xdr:rowOff>
    </xdr:to>
    <xdr:sp>
      <xdr:nvSpPr>
        <xdr:cNvPr id="42" name="Line 2"/>
        <xdr:cNvSpPr>
          <a:spLocks/>
        </xdr:cNvSpPr>
      </xdr:nvSpPr>
      <xdr:spPr>
        <a:xfrm flipH="1" flipV="1">
          <a:off x="22526625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40</xdr:col>
      <xdr:colOff>0</xdr:colOff>
      <xdr:row>22</xdr:row>
      <xdr:rowOff>142875</xdr:rowOff>
    </xdr:to>
    <xdr:sp>
      <xdr:nvSpPr>
        <xdr:cNvPr id="43" name="Line 3"/>
        <xdr:cNvSpPr>
          <a:spLocks/>
        </xdr:cNvSpPr>
      </xdr:nvSpPr>
      <xdr:spPr>
        <a:xfrm flipH="1" flipV="1">
          <a:off x="41852850" y="56578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6" name="Line 31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7" name="Line 33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18" name="Line 34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19" name="Line 36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0" name="Line 37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219075</xdr:rowOff>
    </xdr:to>
    <xdr:sp>
      <xdr:nvSpPr>
        <xdr:cNvPr id="21" name="Line 38"/>
        <xdr:cNvSpPr>
          <a:spLocks/>
        </xdr:cNvSpPr>
      </xdr:nvSpPr>
      <xdr:spPr>
        <a:xfrm flipH="1" flipV="1">
          <a:off x="47625" y="68580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2" name="Line 42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3" name="Line 43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4" name="Line 45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5" name="Line 46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6" name="Line 48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7" name="Line 49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28" name="Line 51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9" name="Line 52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0" name="Line 54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1" name="Line 55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2" name="Line 56"/>
        <xdr:cNvSpPr>
          <a:spLocks/>
        </xdr:cNvSpPr>
      </xdr:nvSpPr>
      <xdr:spPr>
        <a:xfrm flipH="1" flipV="1">
          <a:off x="225266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33" name="Line 57"/>
        <xdr:cNvSpPr>
          <a:spLocks/>
        </xdr:cNvSpPr>
      </xdr:nvSpPr>
      <xdr:spPr>
        <a:xfrm flipH="1" flipV="1">
          <a:off x="418528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466725"/>
          <a:ext cx="1381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5934075"/>
          <a:ext cx="1381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66725"/>
          <a:ext cx="13811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05250"/>
          <a:ext cx="1381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66725"/>
          <a:ext cx="1381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S39"/>
  <sheetViews>
    <sheetView showGridLines="0" tabSelected="1" view="pageBreakPreview" zoomScale="85" zoomScaleSheetLayoutView="85" zoomScalePageLayoutView="0" workbookViewId="0" topLeftCell="A10">
      <selection activeCell="E19" sqref="E19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37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31"/>
      <c r="AI1" s="34"/>
    </row>
    <row r="2" spans="2:35" s="3" customFormat="1" ht="18" customHeight="1">
      <c r="B2" s="9"/>
      <c r="C2" s="11" t="s">
        <v>243</v>
      </c>
      <c r="AI2" s="35"/>
    </row>
    <row r="3" spans="2:35" s="3" customFormat="1" ht="18" customHeight="1" thickBot="1">
      <c r="B3" s="9"/>
      <c r="C3" s="11" t="s">
        <v>242</v>
      </c>
      <c r="AI3" s="35"/>
    </row>
    <row r="4" spans="2:58" s="4" customFormat="1" ht="18" customHeight="1">
      <c r="B4" s="26" t="s">
        <v>33</v>
      </c>
      <c r="C4" s="15" t="s">
        <v>124</v>
      </c>
      <c r="D4" s="16">
        <v>2</v>
      </c>
      <c r="E4" s="715" t="s">
        <v>34</v>
      </c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 t="s">
        <v>35</v>
      </c>
      <c r="Q4" s="715"/>
      <c r="R4" s="715" t="s">
        <v>36</v>
      </c>
      <c r="S4" s="715"/>
      <c r="T4" s="715"/>
      <c r="U4" s="715"/>
      <c r="V4" s="15" t="s">
        <v>125</v>
      </c>
      <c r="W4" s="717" t="s">
        <v>37</v>
      </c>
      <c r="X4" s="718"/>
      <c r="Y4" s="718"/>
      <c r="Z4" s="718"/>
      <c r="AA4" s="718"/>
      <c r="AB4" s="718"/>
      <c r="AC4" s="718"/>
      <c r="AD4" s="719"/>
      <c r="AE4" s="717" t="s">
        <v>37</v>
      </c>
      <c r="AF4" s="718"/>
      <c r="AG4" s="718"/>
      <c r="AH4" s="718"/>
      <c r="AI4" s="718"/>
      <c r="AJ4" s="718"/>
      <c r="AK4" s="718"/>
      <c r="AL4" s="719"/>
      <c r="AM4" s="715" t="s">
        <v>38</v>
      </c>
      <c r="AN4" s="715"/>
      <c r="AO4" s="717" t="s">
        <v>39</v>
      </c>
      <c r="AP4" s="724"/>
      <c r="AQ4" s="724"/>
      <c r="AR4" s="725"/>
      <c r="AS4" s="718" t="s">
        <v>232</v>
      </c>
      <c r="AT4" s="724"/>
      <c r="AU4" s="724"/>
      <c r="AV4" s="724"/>
      <c r="AW4" s="724"/>
      <c r="AX4" s="725"/>
      <c r="AY4" s="715" t="s">
        <v>40</v>
      </c>
      <c r="AZ4" s="715"/>
      <c r="BA4" s="715"/>
      <c r="BB4" s="715"/>
      <c r="BC4" s="715"/>
      <c r="BD4" s="715" t="s">
        <v>41</v>
      </c>
      <c r="BE4" s="715"/>
      <c r="BF4" s="716"/>
    </row>
    <row r="5" spans="2:58" s="4" customFormat="1" ht="18" customHeight="1">
      <c r="B5" s="27"/>
      <c r="C5" s="17" t="s">
        <v>42</v>
      </c>
      <c r="D5" s="17" t="s">
        <v>43</v>
      </c>
      <c r="E5" s="18" t="s">
        <v>126</v>
      </c>
      <c r="F5" s="18" t="s">
        <v>127</v>
      </c>
      <c r="G5" s="18" t="s">
        <v>128</v>
      </c>
      <c r="H5" s="18" t="s">
        <v>129</v>
      </c>
      <c r="I5" s="18" t="s">
        <v>130</v>
      </c>
      <c r="J5" s="18" t="s">
        <v>131</v>
      </c>
      <c r="K5" s="18" t="s">
        <v>132</v>
      </c>
      <c r="L5" s="18" t="s">
        <v>133</v>
      </c>
      <c r="M5" s="18" t="s">
        <v>134</v>
      </c>
      <c r="N5" s="18" t="s">
        <v>135</v>
      </c>
      <c r="O5" s="18" t="s">
        <v>136</v>
      </c>
      <c r="P5" s="20" t="s">
        <v>126</v>
      </c>
      <c r="Q5" s="18" t="s">
        <v>127</v>
      </c>
      <c r="R5" s="18" t="s">
        <v>126</v>
      </c>
      <c r="S5" s="722" t="s">
        <v>44</v>
      </c>
      <c r="T5" s="722"/>
      <c r="U5" s="722"/>
      <c r="V5" s="19" t="s">
        <v>45</v>
      </c>
      <c r="W5" s="18" t="s">
        <v>137</v>
      </c>
      <c r="X5" s="722" t="s">
        <v>46</v>
      </c>
      <c r="Y5" s="722"/>
      <c r="Z5" s="722"/>
      <c r="AA5" s="722"/>
      <c r="AB5" s="18" t="s">
        <v>138</v>
      </c>
      <c r="AC5" s="18" t="s">
        <v>139</v>
      </c>
      <c r="AD5" s="18" t="s">
        <v>140</v>
      </c>
      <c r="AE5" s="18" t="s">
        <v>141</v>
      </c>
      <c r="AF5" s="722" t="s">
        <v>47</v>
      </c>
      <c r="AG5" s="722"/>
      <c r="AH5" s="18" t="s">
        <v>49</v>
      </c>
      <c r="AI5" s="18" t="s">
        <v>50</v>
      </c>
      <c r="AJ5" s="722" t="s">
        <v>48</v>
      </c>
      <c r="AK5" s="722"/>
      <c r="AL5" s="18" t="s">
        <v>142</v>
      </c>
      <c r="AM5" s="18" t="s">
        <v>143</v>
      </c>
      <c r="AN5" s="18" t="s">
        <v>144</v>
      </c>
      <c r="AO5" s="20" t="s">
        <v>143</v>
      </c>
      <c r="AP5" s="18" t="s">
        <v>144</v>
      </c>
      <c r="AQ5" s="18" t="s">
        <v>145</v>
      </c>
      <c r="AR5" s="18" t="s">
        <v>146</v>
      </c>
      <c r="AS5" s="726" t="s">
        <v>233</v>
      </c>
      <c r="AT5" s="727"/>
      <c r="AU5" s="727"/>
      <c r="AV5" s="727"/>
      <c r="AW5" s="727"/>
      <c r="AX5" s="728"/>
      <c r="AY5" s="18" t="s">
        <v>147</v>
      </c>
      <c r="AZ5" s="722" t="s">
        <v>51</v>
      </c>
      <c r="BA5" s="722"/>
      <c r="BB5" s="18" t="s">
        <v>148</v>
      </c>
      <c r="BC5" s="18" t="s">
        <v>149</v>
      </c>
      <c r="BD5" s="18" t="s">
        <v>150</v>
      </c>
      <c r="BE5" s="18" t="s">
        <v>151</v>
      </c>
      <c r="BF5" s="28"/>
    </row>
    <row r="6" spans="2:58" s="4" customFormat="1" ht="18" customHeight="1">
      <c r="B6" s="27"/>
      <c r="C6" s="17"/>
      <c r="D6" s="17"/>
      <c r="E6" s="19" t="s">
        <v>52</v>
      </c>
      <c r="F6" s="19" t="s">
        <v>53</v>
      </c>
      <c r="G6" s="19" t="s">
        <v>54</v>
      </c>
      <c r="H6" s="19" t="s">
        <v>55</v>
      </c>
      <c r="I6" s="19" t="s">
        <v>56</v>
      </c>
      <c r="J6" s="19" t="s">
        <v>247</v>
      </c>
      <c r="K6" s="19" t="s">
        <v>57</v>
      </c>
      <c r="L6" s="19" t="s">
        <v>53</v>
      </c>
      <c r="M6" s="19" t="s">
        <v>54</v>
      </c>
      <c r="N6" s="19" t="s">
        <v>55</v>
      </c>
      <c r="O6" s="19" t="s">
        <v>56</v>
      </c>
      <c r="P6" s="19" t="s">
        <v>58</v>
      </c>
      <c r="Q6" s="19" t="s">
        <v>59</v>
      </c>
      <c r="R6" s="19" t="s">
        <v>60</v>
      </c>
      <c r="S6" s="18" t="s">
        <v>152</v>
      </c>
      <c r="T6" s="18" t="s">
        <v>153</v>
      </c>
      <c r="U6" s="18" t="s">
        <v>154</v>
      </c>
      <c r="V6" s="20"/>
      <c r="W6" s="19" t="s">
        <v>61</v>
      </c>
      <c r="X6" s="19" t="s">
        <v>62</v>
      </c>
      <c r="Y6" s="19" t="s">
        <v>63</v>
      </c>
      <c r="Z6" s="19" t="s">
        <v>245</v>
      </c>
      <c r="AA6" s="19" t="s">
        <v>246</v>
      </c>
      <c r="AB6" s="19" t="s">
        <v>64</v>
      </c>
      <c r="AC6" s="19" t="s">
        <v>65</v>
      </c>
      <c r="AD6" s="19" t="s">
        <v>66</v>
      </c>
      <c r="AE6" s="19" t="s">
        <v>67</v>
      </c>
      <c r="AF6" s="19" t="s">
        <v>68</v>
      </c>
      <c r="AG6" s="19" t="s">
        <v>69</v>
      </c>
      <c r="AH6" s="19" t="s">
        <v>70</v>
      </c>
      <c r="AI6" s="19" t="s">
        <v>71</v>
      </c>
      <c r="AJ6" s="21" t="s">
        <v>155</v>
      </c>
      <c r="AK6" s="21" t="s">
        <v>156</v>
      </c>
      <c r="AL6" s="19" t="s">
        <v>72</v>
      </c>
      <c r="AM6" s="19" t="s">
        <v>157</v>
      </c>
      <c r="AN6" s="19" t="s">
        <v>73</v>
      </c>
      <c r="AO6" s="19" t="s">
        <v>74</v>
      </c>
      <c r="AP6" s="19" t="s">
        <v>75</v>
      </c>
      <c r="AQ6" s="19" t="s">
        <v>76</v>
      </c>
      <c r="AR6" s="19" t="s">
        <v>77</v>
      </c>
      <c r="AS6" s="19" t="s">
        <v>78</v>
      </c>
      <c r="AT6" s="19" t="s">
        <v>79</v>
      </c>
      <c r="AU6" s="19" t="s">
        <v>80</v>
      </c>
      <c r="AV6" s="19" t="s">
        <v>81</v>
      </c>
      <c r="AW6" s="19" t="s">
        <v>82</v>
      </c>
      <c r="AX6" s="19" t="s">
        <v>83</v>
      </c>
      <c r="AY6" s="39" t="s">
        <v>84</v>
      </c>
      <c r="AZ6" s="40" t="s">
        <v>158</v>
      </c>
      <c r="BA6" s="40" t="s">
        <v>159</v>
      </c>
      <c r="BB6" s="39" t="s">
        <v>250</v>
      </c>
      <c r="BC6" s="39" t="s">
        <v>85</v>
      </c>
      <c r="BD6" s="19" t="s">
        <v>86</v>
      </c>
      <c r="BE6" s="19" t="s">
        <v>87</v>
      </c>
      <c r="BF6" s="22" t="s">
        <v>88</v>
      </c>
    </row>
    <row r="7" spans="2:58" s="4" customFormat="1" ht="18" customHeight="1">
      <c r="B7" s="27"/>
      <c r="C7" s="19" t="s">
        <v>89</v>
      </c>
      <c r="D7" s="17" t="s">
        <v>90</v>
      </c>
      <c r="E7" s="19" t="s">
        <v>227</v>
      </c>
      <c r="F7" s="19" t="s">
        <v>228</v>
      </c>
      <c r="G7" s="19" t="s">
        <v>229</v>
      </c>
      <c r="H7" s="19" t="s">
        <v>91</v>
      </c>
      <c r="I7" s="19" t="s">
        <v>91</v>
      </c>
      <c r="J7" s="19" t="s">
        <v>92</v>
      </c>
      <c r="K7" s="19" t="s">
        <v>230</v>
      </c>
      <c r="L7" s="19" t="s">
        <v>230</v>
      </c>
      <c r="M7" s="19" t="s">
        <v>230</v>
      </c>
      <c r="N7" s="19" t="s">
        <v>93</v>
      </c>
      <c r="O7" s="19" t="s">
        <v>93</v>
      </c>
      <c r="P7" s="20"/>
      <c r="Q7" s="19"/>
      <c r="R7" s="19" t="s">
        <v>94</v>
      </c>
      <c r="S7" s="19" t="s">
        <v>95</v>
      </c>
      <c r="T7" s="19" t="s">
        <v>96</v>
      </c>
      <c r="U7" s="19" t="s">
        <v>97</v>
      </c>
      <c r="V7" s="20"/>
      <c r="W7" s="19" t="s">
        <v>98</v>
      </c>
      <c r="X7" s="19" t="s">
        <v>99</v>
      </c>
      <c r="Y7" s="19" t="s">
        <v>99</v>
      </c>
      <c r="Z7" s="19" t="s">
        <v>99</v>
      </c>
      <c r="AA7" s="19"/>
      <c r="AB7" s="19" t="s">
        <v>100</v>
      </c>
      <c r="AC7" s="20" t="s">
        <v>101</v>
      </c>
      <c r="AD7" s="20" t="s">
        <v>102</v>
      </c>
      <c r="AE7" s="19" t="s">
        <v>102</v>
      </c>
      <c r="AF7" s="19" t="s">
        <v>101</v>
      </c>
      <c r="AG7" s="19" t="s">
        <v>102</v>
      </c>
      <c r="AH7" s="19" t="s">
        <v>103</v>
      </c>
      <c r="AI7" s="19" t="s">
        <v>160</v>
      </c>
      <c r="AJ7" s="19" t="s">
        <v>104</v>
      </c>
      <c r="AK7" s="39" t="s">
        <v>248</v>
      </c>
      <c r="AL7" s="20" t="s">
        <v>105</v>
      </c>
      <c r="AM7" s="19" t="s">
        <v>106</v>
      </c>
      <c r="AN7" s="19" t="s">
        <v>107</v>
      </c>
      <c r="AO7" s="19" t="s">
        <v>108</v>
      </c>
      <c r="AP7" s="19" t="s">
        <v>109</v>
      </c>
      <c r="AQ7" s="19"/>
      <c r="AR7" s="19" t="s">
        <v>110</v>
      </c>
      <c r="AS7" s="23" t="s">
        <v>165</v>
      </c>
      <c r="AT7" s="23" t="s">
        <v>166</v>
      </c>
      <c r="AU7" s="23" t="s">
        <v>167</v>
      </c>
      <c r="AV7" s="23" t="s">
        <v>168</v>
      </c>
      <c r="AW7" s="23" t="s">
        <v>169</v>
      </c>
      <c r="AX7" s="23" t="s">
        <v>170</v>
      </c>
      <c r="AY7" s="39" t="s">
        <v>112</v>
      </c>
      <c r="AZ7" s="39" t="s">
        <v>249</v>
      </c>
      <c r="BA7" s="39" t="s">
        <v>113</v>
      </c>
      <c r="BB7" s="39" t="s">
        <v>111</v>
      </c>
      <c r="BC7" s="39" t="s">
        <v>110</v>
      </c>
      <c r="BD7" s="19" t="s">
        <v>114</v>
      </c>
      <c r="BE7" s="19" t="s">
        <v>114</v>
      </c>
      <c r="BF7" s="22"/>
    </row>
    <row r="8" spans="2:58" s="4" customFormat="1" ht="13.5" customHeight="1">
      <c r="B8" s="29" t="s">
        <v>115</v>
      </c>
      <c r="C8" s="24"/>
      <c r="D8" s="24"/>
      <c r="E8" s="25" t="s">
        <v>116</v>
      </c>
      <c r="F8" s="25" t="s">
        <v>116</v>
      </c>
      <c r="G8" s="25" t="s">
        <v>116</v>
      </c>
      <c r="H8" s="25" t="s">
        <v>116</v>
      </c>
      <c r="I8" s="25" t="s">
        <v>116</v>
      </c>
      <c r="J8" s="25" t="s">
        <v>116</v>
      </c>
      <c r="K8" s="25" t="s">
        <v>161</v>
      </c>
      <c r="L8" s="25" t="s">
        <v>161</v>
      </c>
      <c r="M8" s="25" t="s">
        <v>161</v>
      </c>
      <c r="N8" s="25" t="s">
        <v>161</v>
      </c>
      <c r="O8" s="25" t="s">
        <v>161</v>
      </c>
      <c r="P8" s="25" t="s">
        <v>117</v>
      </c>
      <c r="Q8" s="25" t="s">
        <v>117</v>
      </c>
      <c r="R8" s="25" t="s">
        <v>162</v>
      </c>
      <c r="S8" s="25" t="s">
        <v>162</v>
      </c>
      <c r="T8" s="25" t="s">
        <v>162</v>
      </c>
      <c r="U8" s="25" t="s">
        <v>162</v>
      </c>
      <c r="V8" s="25"/>
      <c r="W8" s="25" t="s">
        <v>118</v>
      </c>
      <c r="X8" s="25" t="s">
        <v>118</v>
      </c>
      <c r="Y8" s="25" t="s">
        <v>118</v>
      </c>
      <c r="Z8" s="25" t="s">
        <v>118</v>
      </c>
      <c r="AA8" s="25" t="s">
        <v>118</v>
      </c>
      <c r="AB8" s="25" t="s">
        <v>171</v>
      </c>
      <c r="AC8" s="25" t="s">
        <v>171</v>
      </c>
      <c r="AD8" s="25" t="s">
        <v>171</v>
      </c>
      <c r="AE8" s="25" t="s">
        <v>236</v>
      </c>
      <c r="AF8" s="25" t="s">
        <v>236</v>
      </c>
      <c r="AG8" s="25" t="s">
        <v>236</v>
      </c>
      <c r="AH8" s="25" t="s">
        <v>236</v>
      </c>
      <c r="AI8" s="25" t="s">
        <v>163</v>
      </c>
      <c r="AJ8" s="25" t="s">
        <v>171</v>
      </c>
      <c r="AK8" s="25" t="s">
        <v>164</v>
      </c>
      <c r="AL8" s="25" t="s">
        <v>172</v>
      </c>
      <c r="AM8" s="25" t="s">
        <v>118</v>
      </c>
      <c r="AN8" s="25" t="s">
        <v>171</v>
      </c>
      <c r="AO8" s="24"/>
      <c r="AP8" s="24"/>
      <c r="AQ8" s="24"/>
      <c r="AR8" s="24"/>
      <c r="AS8" s="25" t="s">
        <v>119</v>
      </c>
      <c r="AT8" s="25" t="s">
        <v>119</v>
      </c>
      <c r="AU8" s="25" t="s">
        <v>119</v>
      </c>
      <c r="AV8" s="25" t="s">
        <v>119</v>
      </c>
      <c r="AW8" s="25" t="s">
        <v>119</v>
      </c>
      <c r="AX8" s="25" t="s">
        <v>119</v>
      </c>
      <c r="AY8" s="41"/>
      <c r="AZ8" s="41"/>
      <c r="BA8" s="41"/>
      <c r="BB8" s="42" t="s">
        <v>119</v>
      </c>
      <c r="BC8" s="42"/>
      <c r="BD8" s="25" t="s">
        <v>116</v>
      </c>
      <c r="BE8" s="25" t="s">
        <v>116</v>
      </c>
      <c r="BF8" s="30"/>
    </row>
    <row r="9" spans="2:58" s="8" customFormat="1" ht="23.25" customHeight="1" hidden="1">
      <c r="B9" s="418"/>
      <c r="C9" s="415" t="s">
        <v>173</v>
      </c>
      <c r="D9" s="415" t="s">
        <v>174</v>
      </c>
      <c r="E9" s="415" t="s">
        <v>175</v>
      </c>
      <c r="F9" s="415" t="s">
        <v>176</v>
      </c>
      <c r="G9" s="415" t="s">
        <v>177</v>
      </c>
      <c r="H9" s="415" t="s">
        <v>178</v>
      </c>
      <c r="I9" s="415" t="s">
        <v>179</v>
      </c>
      <c r="J9" s="415" t="s">
        <v>180</v>
      </c>
      <c r="K9" s="415" t="s">
        <v>181</v>
      </c>
      <c r="L9" s="415" t="s">
        <v>182</v>
      </c>
      <c r="M9" s="415" t="s">
        <v>183</v>
      </c>
      <c r="N9" s="415" t="s">
        <v>184</v>
      </c>
      <c r="O9" s="415" t="s">
        <v>185</v>
      </c>
      <c r="P9" s="415" t="s">
        <v>186</v>
      </c>
      <c r="Q9" s="415" t="s">
        <v>187</v>
      </c>
      <c r="R9" s="415" t="s">
        <v>188</v>
      </c>
      <c r="S9" s="415" t="s">
        <v>189</v>
      </c>
      <c r="T9" s="415" t="s">
        <v>190</v>
      </c>
      <c r="U9" s="415" t="s">
        <v>191</v>
      </c>
      <c r="V9" s="415"/>
      <c r="W9" s="415" t="s">
        <v>192</v>
      </c>
      <c r="X9" s="415" t="s">
        <v>193</v>
      </c>
      <c r="Y9" s="415" t="s">
        <v>194</v>
      </c>
      <c r="Z9" s="415" t="s">
        <v>195</v>
      </c>
      <c r="AA9" s="415" t="s">
        <v>196</v>
      </c>
      <c r="AB9" s="415" t="s">
        <v>197</v>
      </c>
      <c r="AC9" s="415" t="s">
        <v>198</v>
      </c>
      <c r="AD9" s="415" t="s">
        <v>199</v>
      </c>
      <c r="AE9" s="415" t="s">
        <v>200</v>
      </c>
      <c r="AF9" s="415" t="s">
        <v>201</v>
      </c>
      <c r="AG9" s="415" t="s">
        <v>202</v>
      </c>
      <c r="AH9" s="415" t="s">
        <v>203</v>
      </c>
      <c r="AI9" s="416"/>
      <c r="AJ9" s="415" t="s">
        <v>204</v>
      </c>
      <c r="AK9" s="415" t="s">
        <v>205</v>
      </c>
      <c r="AL9" s="415" t="s">
        <v>206</v>
      </c>
      <c r="AM9" s="415" t="s">
        <v>207</v>
      </c>
      <c r="AN9" s="415" t="s">
        <v>208</v>
      </c>
      <c r="AO9" s="415" t="s">
        <v>212</v>
      </c>
      <c r="AP9" s="415" t="s">
        <v>213</v>
      </c>
      <c r="AQ9" s="415" t="s">
        <v>241</v>
      </c>
      <c r="AR9" s="415" t="s">
        <v>214</v>
      </c>
      <c r="AS9" s="415" t="s">
        <v>215</v>
      </c>
      <c r="AT9" s="415" t="s">
        <v>216</v>
      </c>
      <c r="AU9" s="415" t="s">
        <v>217</v>
      </c>
      <c r="AV9" s="415" t="s">
        <v>218</v>
      </c>
      <c r="AW9" s="415" t="s">
        <v>219</v>
      </c>
      <c r="AX9" s="415" t="s">
        <v>220</v>
      </c>
      <c r="AY9" s="415" t="s">
        <v>221</v>
      </c>
      <c r="AZ9" s="415" t="s">
        <v>378</v>
      </c>
      <c r="BA9" s="415" t="s">
        <v>379</v>
      </c>
      <c r="BB9" s="415" t="s">
        <v>222</v>
      </c>
      <c r="BC9" s="415" t="s">
        <v>380</v>
      </c>
      <c r="BD9" s="415" t="s">
        <v>209</v>
      </c>
      <c r="BE9" s="415" t="s">
        <v>210</v>
      </c>
      <c r="BF9" s="417" t="s">
        <v>211</v>
      </c>
    </row>
    <row r="10" spans="1:71" s="2" customFormat="1" ht="53.25" customHeight="1">
      <c r="A10" s="495" t="s">
        <v>121</v>
      </c>
      <c r="B10" s="496" t="s">
        <v>122</v>
      </c>
      <c r="C10" s="497" t="s">
        <v>224</v>
      </c>
      <c r="D10" s="497" t="s">
        <v>225</v>
      </c>
      <c r="E10" s="498">
        <v>276369</v>
      </c>
      <c r="F10" s="498">
        <v>184034</v>
      </c>
      <c r="G10" s="498">
        <v>214200</v>
      </c>
      <c r="H10" s="498">
        <v>196894</v>
      </c>
      <c r="I10" s="498">
        <v>196894</v>
      </c>
      <c r="J10" s="498">
        <v>189572</v>
      </c>
      <c r="K10" s="498">
        <v>71617</v>
      </c>
      <c r="L10" s="498">
        <v>3974</v>
      </c>
      <c r="M10" s="498">
        <v>6276</v>
      </c>
      <c r="N10" s="498">
        <v>4291</v>
      </c>
      <c r="O10" s="498">
        <v>4291</v>
      </c>
      <c r="P10" s="498">
        <v>186452963</v>
      </c>
      <c r="Q10" s="498">
        <v>133758552</v>
      </c>
      <c r="R10" s="498">
        <v>865</v>
      </c>
      <c r="S10" s="498">
        <v>862</v>
      </c>
      <c r="T10" s="498">
        <v>3</v>
      </c>
      <c r="U10" s="498">
        <v>0</v>
      </c>
      <c r="V10" s="518" t="s">
        <v>120</v>
      </c>
      <c r="W10" s="498">
        <v>5</v>
      </c>
      <c r="X10" s="498">
        <v>2</v>
      </c>
      <c r="Y10" s="498">
        <v>3</v>
      </c>
      <c r="Z10" s="498">
        <v>0</v>
      </c>
      <c r="AA10" s="498">
        <v>0</v>
      </c>
      <c r="AB10" s="498">
        <v>124100</v>
      </c>
      <c r="AC10" s="498">
        <v>72977</v>
      </c>
      <c r="AD10" s="498">
        <v>60821</v>
      </c>
      <c r="AE10" s="498">
        <v>22199528</v>
      </c>
      <c r="AF10" s="498">
        <v>22199528</v>
      </c>
      <c r="AG10" s="498">
        <v>0</v>
      </c>
      <c r="AH10" s="498">
        <v>20000550</v>
      </c>
      <c r="AI10" s="499">
        <f aca="true" t="shared" si="0" ref="AI10:AI16">ROUND(AH10/AF10*100,1)</f>
        <v>90.1</v>
      </c>
      <c r="AJ10" s="498">
        <v>850</v>
      </c>
      <c r="AK10" s="498">
        <v>97</v>
      </c>
      <c r="AL10" s="519">
        <v>224218</v>
      </c>
      <c r="AM10" s="498">
        <v>22</v>
      </c>
      <c r="AN10" s="498">
        <v>286762</v>
      </c>
      <c r="AO10" s="497" t="s">
        <v>223</v>
      </c>
      <c r="AP10" s="497" t="s">
        <v>235</v>
      </c>
      <c r="AQ10" s="497" t="s">
        <v>391</v>
      </c>
      <c r="AR10" s="497" t="s">
        <v>256</v>
      </c>
      <c r="AS10" s="498">
        <v>3188</v>
      </c>
      <c r="AT10" s="498">
        <v>18048</v>
      </c>
      <c r="AU10" s="498">
        <v>95048</v>
      </c>
      <c r="AV10" s="498">
        <v>192048</v>
      </c>
      <c r="AW10" s="498">
        <v>992048</v>
      </c>
      <c r="AX10" s="498">
        <v>1992048</v>
      </c>
      <c r="AY10" s="497" t="s">
        <v>262</v>
      </c>
      <c r="AZ10" s="500">
        <v>0</v>
      </c>
      <c r="BA10" s="500">
        <v>63.3</v>
      </c>
      <c r="BB10" s="498">
        <v>300</v>
      </c>
      <c r="BC10" s="497" t="s">
        <v>226</v>
      </c>
      <c r="BD10" s="498">
        <v>46</v>
      </c>
      <c r="BE10" s="498">
        <v>27</v>
      </c>
      <c r="BF10" s="501">
        <v>73</v>
      </c>
      <c r="BG10" s="5"/>
      <c r="BH10" s="421"/>
      <c r="BI10"/>
      <c r="BJ10" s="38"/>
      <c r="BK10" s="38"/>
      <c r="BL10" s="5"/>
      <c r="BM10" s="5"/>
      <c r="BN10" s="5"/>
      <c r="BO10" s="5"/>
      <c r="BP10" s="5"/>
      <c r="BQ10" s="5"/>
      <c r="BR10" s="5"/>
      <c r="BS10" s="5"/>
    </row>
    <row r="11" spans="1:71" s="2" customFormat="1" ht="53.25" customHeight="1">
      <c r="A11" s="495"/>
      <c r="B11" s="496" t="s">
        <v>924</v>
      </c>
      <c r="C11" s="497" t="s">
        <v>269</v>
      </c>
      <c r="D11" s="497" t="s">
        <v>270</v>
      </c>
      <c r="E11" s="498">
        <v>171220</v>
      </c>
      <c r="F11" s="498">
        <v>87507</v>
      </c>
      <c r="G11" s="498">
        <v>131900</v>
      </c>
      <c r="H11" s="498">
        <v>122166</v>
      </c>
      <c r="I11" s="498">
        <v>122110</v>
      </c>
      <c r="J11" s="498">
        <v>115360</v>
      </c>
      <c r="K11" s="498">
        <v>28771</v>
      </c>
      <c r="L11" s="498">
        <v>2927</v>
      </c>
      <c r="M11" s="498">
        <v>5462</v>
      </c>
      <c r="N11" s="498">
        <v>3002</v>
      </c>
      <c r="O11" s="498">
        <v>2998</v>
      </c>
      <c r="P11" s="498">
        <v>132890244</v>
      </c>
      <c r="Q11" s="498">
        <v>97001676</v>
      </c>
      <c r="R11" s="498">
        <v>668</v>
      </c>
      <c r="S11" s="498">
        <v>545</v>
      </c>
      <c r="T11" s="498">
        <v>52</v>
      </c>
      <c r="U11" s="498">
        <v>71</v>
      </c>
      <c r="V11" s="518" t="s">
        <v>260</v>
      </c>
      <c r="W11" s="498">
        <v>3</v>
      </c>
      <c r="X11" s="498">
        <v>1</v>
      </c>
      <c r="Y11" s="498">
        <v>2</v>
      </c>
      <c r="Z11" s="498">
        <v>0</v>
      </c>
      <c r="AA11" s="498">
        <v>0</v>
      </c>
      <c r="AB11" s="498">
        <v>109840</v>
      </c>
      <c r="AC11" s="498">
        <v>67748</v>
      </c>
      <c r="AD11" s="498">
        <v>52540</v>
      </c>
      <c r="AE11" s="498">
        <v>20930692</v>
      </c>
      <c r="AF11" s="498">
        <v>18774730</v>
      </c>
      <c r="AG11" s="498">
        <v>2155962</v>
      </c>
      <c r="AH11" s="498">
        <v>12701995</v>
      </c>
      <c r="AI11" s="499">
        <f t="shared" si="0"/>
        <v>67.7</v>
      </c>
      <c r="AJ11" s="498">
        <v>421</v>
      </c>
      <c r="AK11" s="498">
        <v>98</v>
      </c>
      <c r="AL11" s="519">
        <v>153809</v>
      </c>
      <c r="AM11" s="498">
        <v>17</v>
      </c>
      <c r="AN11" s="498">
        <v>371966</v>
      </c>
      <c r="AO11" s="497" t="s">
        <v>377</v>
      </c>
      <c r="AP11" s="497" t="s">
        <v>376</v>
      </c>
      <c r="AQ11" s="497" t="s">
        <v>234</v>
      </c>
      <c r="AR11" s="497" t="s">
        <v>374</v>
      </c>
      <c r="AS11" s="498">
        <v>2992</v>
      </c>
      <c r="AT11" s="498">
        <v>19162</v>
      </c>
      <c r="AU11" s="498">
        <v>108675</v>
      </c>
      <c r="AV11" s="498">
        <v>224175</v>
      </c>
      <c r="AW11" s="498">
        <v>1169175</v>
      </c>
      <c r="AX11" s="498">
        <v>2350425</v>
      </c>
      <c r="AY11" s="497" t="s">
        <v>381</v>
      </c>
      <c r="AZ11" s="500">
        <v>0</v>
      </c>
      <c r="BA11" s="500">
        <v>90.4</v>
      </c>
      <c r="BB11" s="498">
        <v>300</v>
      </c>
      <c r="BC11" s="497" t="s">
        <v>940</v>
      </c>
      <c r="BD11" s="498">
        <v>70</v>
      </c>
      <c r="BE11" s="498">
        <v>22</v>
      </c>
      <c r="BF11" s="501">
        <v>92</v>
      </c>
      <c r="BG11" s="5"/>
      <c r="BH11" s="421"/>
      <c r="BI11"/>
      <c r="BJ11" s="38"/>
      <c r="BK11" s="38"/>
      <c r="BL11" s="5"/>
      <c r="BM11" s="5"/>
      <c r="BN11" s="5"/>
      <c r="BO11" s="5"/>
      <c r="BP11" s="5"/>
      <c r="BQ11" s="5"/>
      <c r="BR11" s="5"/>
      <c r="BS11" s="5"/>
    </row>
    <row r="12" spans="1:71" s="2" customFormat="1" ht="53.25" customHeight="1">
      <c r="A12" s="495"/>
      <c r="B12" s="496" t="s">
        <v>925</v>
      </c>
      <c r="C12" s="497" t="s">
        <v>257</v>
      </c>
      <c r="D12" s="497" t="s">
        <v>258</v>
      </c>
      <c r="E12" s="498">
        <v>194419</v>
      </c>
      <c r="F12" s="498">
        <v>91931</v>
      </c>
      <c r="G12" s="498">
        <v>138200</v>
      </c>
      <c r="H12" s="498">
        <v>114264</v>
      </c>
      <c r="I12" s="498">
        <v>114264</v>
      </c>
      <c r="J12" s="498">
        <v>108846</v>
      </c>
      <c r="K12" s="498">
        <v>102331</v>
      </c>
      <c r="L12" s="498">
        <v>2239</v>
      </c>
      <c r="M12" s="498">
        <v>4465</v>
      </c>
      <c r="N12" s="498">
        <v>3124</v>
      </c>
      <c r="O12" s="498">
        <v>3124</v>
      </c>
      <c r="P12" s="498">
        <v>123721003</v>
      </c>
      <c r="Q12" s="498">
        <v>77327260</v>
      </c>
      <c r="R12" s="498">
        <v>651</v>
      </c>
      <c r="S12" s="498">
        <v>561</v>
      </c>
      <c r="T12" s="498">
        <v>67</v>
      </c>
      <c r="U12" s="498">
        <v>23</v>
      </c>
      <c r="V12" s="518" t="s">
        <v>260</v>
      </c>
      <c r="W12" s="498">
        <v>3</v>
      </c>
      <c r="X12" s="498">
        <v>0</v>
      </c>
      <c r="Y12" s="498">
        <v>3</v>
      </c>
      <c r="Z12" s="498">
        <v>0</v>
      </c>
      <c r="AA12" s="498">
        <v>0</v>
      </c>
      <c r="AB12" s="498">
        <v>75075</v>
      </c>
      <c r="AC12" s="498">
        <v>64276</v>
      </c>
      <c r="AD12" s="498">
        <v>45969</v>
      </c>
      <c r="AE12" s="498">
        <v>18008004</v>
      </c>
      <c r="AF12" s="498">
        <v>17459096</v>
      </c>
      <c r="AG12" s="498">
        <v>548908</v>
      </c>
      <c r="AH12" s="498">
        <v>13365862</v>
      </c>
      <c r="AI12" s="499">
        <f t="shared" si="0"/>
        <v>76.6</v>
      </c>
      <c r="AJ12" s="498">
        <v>438</v>
      </c>
      <c r="AK12" s="498">
        <v>97</v>
      </c>
      <c r="AL12" s="519">
        <v>87051</v>
      </c>
      <c r="AM12" s="498">
        <v>5</v>
      </c>
      <c r="AN12" s="498">
        <v>84557</v>
      </c>
      <c r="AO12" s="497" t="s">
        <v>373</v>
      </c>
      <c r="AP12" s="497" t="s">
        <v>235</v>
      </c>
      <c r="AQ12" s="497" t="s">
        <v>391</v>
      </c>
      <c r="AR12" s="497" t="s">
        <v>267</v>
      </c>
      <c r="AS12" s="498">
        <v>2625</v>
      </c>
      <c r="AT12" s="498">
        <v>16800</v>
      </c>
      <c r="AU12" s="498">
        <v>92400</v>
      </c>
      <c r="AV12" s="498">
        <v>186900</v>
      </c>
      <c r="AW12" s="498">
        <v>942900</v>
      </c>
      <c r="AX12" s="498">
        <v>1887900</v>
      </c>
      <c r="AY12" s="497" t="s">
        <v>266</v>
      </c>
      <c r="AZ12" s="500">
        <v>0</v>
      </c>
      <c r="BA12" s="500">
        <v>4.4</v>
      </c>
      <c r="BB12" s="498">
        <v>360</v>
      </c>
      <c r="BC12" s="497" t="s">
        <v>265</v>
      </c>
      <c r="BD12" s="498">
        <v>37</v>
      </c>
      <c r="BE12" s="498">
        <v>18</v>
      </c>
      <c r="BF12" s="501">
        <v>55</v>
      </c>
      <c r="BG12" s="5"/>
      <c r="BH12" s="421"/>
      <c r="BI12"/>
      <c r="BJ12" s="38"/>
      <c r="BK12" s="38"/>
      <c r="BL12" s="5"/>
      <c r="BM12" s="5"/>
      <c r="BN12" s="5"/>
      <c r="BO12" s="5"/>
      <c r="BP12" s="5"/>
      <c r="BQ12" s="5"/>
      <c r="BR12" s="5"/>
      <c r="BS12" s="5"/>
    </row>
    <row r="13" spans="1:71" s="2" customFormat="1" ht="53.25" customHeight="1">
      <c r="A13" s="495"/>
      <c r="B13" s="496" t="s">
        <v>926</v>
      </c>
      <c r="C13" s="497" t="s">
        <v>929</v>
      </c>
      <c r="D13" s="497" t="s">
        <v>930</v>
      </c>
      <c r="E13" s="498">
        <v>118150</v>
      </c>
      <c r="F13" s="498">
        <v>71166</v>
      </c>
      <c r="G13" s="498">
        <v>86727</v>
      </c>
      <c r="H13" s="498">
        <v>74553</v>
      </c>
      <c r="I13" s="498">
        <v>74553</v>
      </c>
      <c r="J13" s="498">
        <v>66271</v>
      </c>
      <c r="K13" s="498">
        <v>18859</v>
      </c>
      <c r="L13" s="498">
        <v>2412</v>
      </c>
      <c r="M13" s="498">
        <v>2696</v>
      </c>
      <c r="N13" s="498">
        <v>1861</v>
      </c>
      <c r="O13" s="498">
        <v>1861</v>
      </c>
      <c r="P13" s="498">
        <v>67101288</v>
      </c>
      <c r="Q13" s="498">
        <v>39135914</v>
      </c>
      <c r="R13" s="498">
        <v>459</v>
      </c>
      <c r="S13" s="498">
        <v>416</v>
      </c>
      <c r="T13" s="498">
        <v>22</v>
      </c>
      <c r="U13" s="498">
        <v>21</v>
      </c>
      <c r="V13" s="518" t="s">
        <v>260</v>
      </c>
      <c r="W13" s="498">
        <v>1</v>
      </c>
      <c r="X13" s="498">
        <v>0</v>
      </c>
      <c r="Y13" s="498">
        <v>1</v>
      </c>
      <c r="Z13" s="498">
        <v>0</v>
      </c>
      <c r="AA13" s="498">
        <v>0</v>
      </c>
      <c r="AB13" s="498">
        <v>50400</v>
      </c>
      <c r="AC13" s="498">
        <v>46841</v>
      </c>
      <c r="AD13" s="498">
        <v>32700</v>
      </c>
      <c r="AE13" s="498">
        <v>12367349</v>
      </c>
      <c r="AF13" s="498">
        <v>11644634</v>
      </c>
      <c r="AG13" s="498">
        <v>722715</v>
      </c>
      <c r="AH13" s="498">
        <v>7327583</v>
      </c>
      <c r="AI13" s="499">
        <f t="shared" si="0"/>
        <v>62.9</v>
      </c>
      <c r="AJ13" s="498">
        <v>237</v>
      </c>
      <c r="AK13" s="498">
        <v>97</v>
      </c>
      <c r="AL13" s="519">
        <v>88102</v>
      </c>
      <c r="AM13" s="498">
        <v>9</v>
      </c>
      <c r="AN13" s="498">
        <v>0</v>
      </c>
      <c r="AO13" s="497" t="s">
        <v>934</v>
      </c>
      <c r="AP13" s="497" t="s">
        <v>235</v>
      </c>
      <c r="AQ13" s="497" t="s">
        <v>391</v>
      </c>
      <c r="AR13" s="497" t="s">
        <v>935</v>
      </c>
      <c r="AS13" s="498">
        <v>2625</v>
      </c>
      <c r="AT13" s="498">
        <v>19425</v>
      </c>
      <c r="AU13" s="498">
        <v>103425</v>
      </c>
      <c r="AV13" s="498">
        <v>208425</v>
      </c>
      <c r="AW13" s="498">
        <v>1048425</v>
      </c>
      <c r="AX13" s="498">
        <v>2098425</v>
      </c>
      <c r="AY13" s="497" t="s">
        <v>936</v>
      </c>
      <c r="AZ13" s="500">
        <v>0</v>
      </c>
      <c r="BA13" s="500">
        <v>10</v>
      </c>
      <c r="BB13" s="498">
        <v>300</v>
      </c>
      <c r="BC13" s="497" t="s">
        <v>938</v>
      </c>
      <c r="BD13" s="498">
        <v>14</v>
      </c>
      <c r="BE13" s="498">
        <v>21</v>
      </c>
      <c r="BF13" s="501">
        <v>35</v>
      </c>
      <c r="BG13" s="5"/>
      <c r="BH13" s="421"/>
      <c r="BI13"/>
      <c r="BJ13" s="38"/>
      <c r="BK13" s="38"/>
      <c r="BL13" s="5"/>
      <c r="BM13" s="5"/>
      <c r="BN13" s="5"/>
      <c r="BO13" s="5"/>
      <c r="BP13" s="5"/>
      <c r="BQ13" s="5"/>
      <c r="BR13" s="5"/>
      <c r="BS13" s="5"/>
    </row>
    <row r="14" spans="1:71" s="2" customFormat="1" ht="53.25" customHeight="1">
      <c r="A14" s="495" t="s">
        <v>121</v>
      </c>
      <c r="B14" s="496" t="s">
        <v>927</v>
      </c>
      <c r="C14" s="497" t="s">
        <v>251</v>
      </c>
      <c r="D14" s="497" t="s">
        <v>252</v>
      </c>
      <c r="E14" s="498">
        <v>26890</v>
      </c>
      <c r="F14" s="498">
        <v>8224</v>
      </c>
      <c r="G14" s="498">
        <v>9630</v>
      </c>
      <c r="H14" s="498">
        <v>9372</v>
      </c>
      <c r="I14" s="498">
        <v>9372</v>
      </c>
      <c r="J14" s="498">
        <v>8481</v>
      </c>
      <c r="K14" s="498">
        <v>47271</v>
      </c>
      <c r="L14" s="498">
        <v>804</v>
      </c>
      <c r="M14" s="498">
        <v>842</v>
      </c>
      <c r="N14" s="498">
        <v>625</v>
      </c>
      <c r="O14" s="498">
        <v>625</v>
      </c>
      <c r="P14" s="498">
        <v>18194071</v>
      </c>
      <c r="Q14" s="498">
        <v>11922223</v>
      </c>
      <c r="R14" s="498">
        <v>113</v>
      </c>
      <c r="S14" s="498">
        <v>110</v>
      </c>
      <c r="T14" s="498">
        <v>3</v>
      </c>
      <c r="U14" s="498">
        <v>0</v>
      </c>
      <c r="V14" s="518" t="s">
        <v>933</v>
      </c>
      <c r="W14" s="498">
        <v>1</v>
      </c>
      <c r="X14" s="498">
        <v>0</v>
      </c>
      <c r="Y14" s="498">
        <v>1</v>
      </c>
      <c r="Z14" s="498">
        <v>0</v>
      </c>
      <c r="AA14" s="498">
        <v>0</v>
      </c>
      <c r="AB14" s="498">
        <v>6600</v>
      </c>
      <c r="AC14" s="498">
        <v>0</v>
      </c>
      <c r="AD14" s="498">
        <v>2912</v>
      </c>
      <c r="AE14" s="498">
        <v>1103145</v>
      </c>
      <c r="AF14" s="498">
        <v>1103145</v>
      </c>
      <c r="AG14" s="498">
        <v>0</v>
      </c>
      <c r="AH14" s="498">
        <v>945292</v>
      </c>
      <c r="AI14" s="499">
        <f t="shared" si="0"/>
        <v>85.7</v>
      </c>
      <c r="AJ14" s="498">
        <v>0</v>
      </c>
      <c r="AK14" s="498">
        <v>0</v>
      </c>
      <c r="AL14" s="528">
        <v>787</v>
      </c>
      <c r="AM14" s="498">
        <v>1</v>
      </c>
      <c r="AN14" s="498">
        <v>575</v>
      </c>
      <c r="AO14" s="497" t="s">
        <v>223</v>
      </c>
      <c r="AP14" s="497" t="s">
        <v>235</v>
      </c>
      <c r="AQ14" s="497" t="s">
        <v>237</v>
      </c>
      <c r="AR14" s="497" t="s">
        <v>253</v>
      </c>
      <c r="AS14" s="498">
        <v>2914</v>
      </c>
      <c r="AT14" s="498">
        <v>16165</v>
      </c>
      <c r="AU14" s="498">
        <v>82945</v>
      </c>
      <c r="AV14" s="498">
        <v>166420</v>
      </c>
      <c r="AW14" s="498">
        <v>834220</v>
      </c>
      <c r="AX14" s="498">
        <v>1668970</v>
      </c>
      <c r="AY14" s="497" t="s">
        <v>254</v>
      </c>
      <c r="AZ14" s="500">
        <v>20</v>
      </c>
      <c r="BA14" s="500">
        <v>26</v>
      </c>
      <c r="BB14" s="498">
        <v>265</v>
      </c>
      <c r="BC14" s="497" t="s">
        <v>255</v>
      </c>
      <c r="BD14" s="498">
        <v>6</v>
      </c>
      <c r="BE14" s="498">
        <v>0</v>
      </c>
      <c r="BF14" s="501">
        <v>6</v>
      </c>
      <c r="BG14" s="5"/>
      <c r="BH14" s="421"/>
      <c r="BI14"/>
      <c r="BJ14" s="38"/>
      <c r="BK14" s="38"/>
      <c r="BL14" s="5"/>
      <c r="BM14" s="5"/>
      <c r="BN14" s="5"/>
      <c r="BO14" s="5"/>
      <c r="BP14" s="5"/>
      <c r="BQ14" s="5"/>
      <c r="BR14" s="5"/>
      <c r="BS14" s="5"/>
    </row>
    <row r="15" spans="1:71" s="2" customFormat="1" ht="53.25" customHeight="1">
      <c r="A15" s="495" t="s">
        <v>121</v>
      </c>
      <c r="B15" s="529" t="s">
        <v>928</v>
      </c>
      <c r="C15" s="520" t="s">
        <v>931</v>
      </c>
      <c r="D15" s="520" t="s">
        <v>932</v>
      </c>
      <c r="E15" s="530">
        <v>148908</v>
      </c>
      <c r="F15" s="530">
        <v>91253</v>
      </c>
      <c r="G15" s="530">
        <v>109270</v>
      </c>
      <c r="H15" s="530">
        <v>123608</v>
      </c>
      <c r="I15" s="530">
        <v>123608</v>
      </c>
      <c r="J15" s="530">
        <v>117833</v>
      </c>
      <c r="K15" s="530">
        <v>65632</v>
      </c>
      <c r="L15" s="530">
        <v>3028</v>
      </c>
      <c r="M15" s="530">
        <v>3739</v>
      </c>
      <c r="N15" s="530">
        <v>2865</v>
      </c>
      <c r="O15" s="530">
        <v>2865</v>
      </c>
      <c r="P15" s="530">
        <v>115661208</v>
      </c>
      <c r="Q15" s="530">
        <v>83215328</v>
      </c>
      <c r="R15" s="530">
        <v>714</v>
      </c>
      <c r="S15" s="530">
        <v>562</v>
      </c>
      <c r="T15" s="530">
        <v>41</v>
      </c>
      <c r="U15" s="530">
        <v>111</v>
      </c>
      <c r="V15" s="518" t="s">
        <v>260</v>
      </c>
      <c r="W15" s="530">
        <v>3</v>
      </c>
      <c r="X15" s="530">
        <v>0</v>
      </c>
      <c r="Y15" s="530">
        <v>3</v>
      </c>
      <c r="Z15" s="530">
        <v>0</v>
      </c>
      <c r="AA15" s="530">
        <v>0</v>
      </c>
      <c r="AB15" s="530">
        <v>93900</v>
      </c>
      <c r="AC15" s="530">
        <v>104941</v>
      </c>
      <c r="AD15" s="530">
        <v>67771</v>
      </c>
      <c r="AE15" s="530">
        <v>21425014</v>
      </c>
      <c r="AF15" s="530">
        <v>19225389</v>
      </c>
      <c r="AG15" s="530">
        <v>2199625</v>
      </c>
      <c r="AH15" s="530">
        <v>13019477</v>
      </c>
      <c r="AI15" s="531">
        <f t="shared" si="0"/>
        <v>67.7</v>
      </c>
      <c r="AJ15" s="530">
        <v>920</v>
      </c>
      <c r="AK15" s="530">
        <v>97</v>
      </c>
      <c r="AL15" s="532">
        <v>78998</v>
      </c>
      <c r="AM15" s="530">
        <v>3</v>
      </c>
      <c r="AN15" s="530">
        <v>52272</v>
      </c>
      <c r="AO15" s="520" t="s">
        <v>223</v>
      </c>
      <c r="AP15" s="520" t="s">
        <v>235</v>
      </c>
      <c r="AQ15" s="497" t="s">
        <v>391</v>
      </c>
      <c r="AR15" s="520" t="s">
        <v>979</v>
      </c>
      <c r="AS15" s="530">
        <v>3130</v>
      </c>
      <c r="AT15" s="530">
        <v>19000</v>
      </c>
      <c r="AU15" s="530">
        <v>104500</v>
      </c>
      <c r="AV15" s="530">
        <v>214500</v>
      </c>
      <c r="AW15" s="530">
        <v>1114500</v>
      </c>
      <c r="AX15" s="530">
        <v>2339500</v>
      </c>
      <c r="AY15" s="520" t="s">
        <v>937</v>
      </c>
      <c r="AZ15" s="533">
        <v>20</v>
      </c>
      <c r="BA15" s="533">
        <v>4.2</v>
      </c>
      <c r="BB15" s="530">
        <v>300</v>
      </c>
      <c r="BC15" s="520" t="s">
        <v>939</v>
      </c>
      <c r="BD15" s="530">
        <v>31</v>
      </c>
      <c r="BE15" s="530">
        <v>11</v>
      </c>
      <c r="BF15" s="534">
        <v>42</v>
      </c>
      <c r="BG15" s="5"/>
      <c r="BH15" s="421"/>
      <c r="BI15"/>
      <c r="BJ15" s="38"/>
      <c r="BK15" s="38"/>
      <c r="BL15" s="5"/>
      <c r="BM15" s="5"/>
      <c r="BN15" s="5"/>
      <c r="BO15" s="5"/>
      <c r="BP15" s="5"/>
      <c r="BQ15" s="5"/>
      <c r="BR15" s="5"/>
      <c r="BS15" s="5"/>
    </row>
    <row r="16" spans="1:71" s="14" customFormat="1" ht="53.25" customHeight="1" thickBot="1">
      <c r="A16" s="521"/>
      <c r="B16" s="506" t="s">
        <v>123</v>
      </c>
      <c r="C16" s="507">
        <v>0</v>
      </c>
      <c r="D16" s="507">
        <v>0</v>
      </c>
      <c r="E16" s="507">
        <f>SUM(E10:E15)</f>
        <v>935956</v>
      </c>
      <c r="F16" s="507">
        <f aca="true" t="shared" si="1" ref="F16:U16">SUM(F10:F15)</f>
        <v>534115</v>
      </c>
      <c r="G16" s="507">
        <f t="shared" si="1"/>
        <v>689927</v>
      </c>
      <c r="H16" s="507">
        <f t="shared" si="1"/>
        <v>640857</v>
      </c>
      <c r="I16" s="507">
        <f t="shared" si="1"/>
        <v>640801</v>
      </c>
      <c r="J16" s="507">
        <f t="shared" si="1"/>
        <v>606363</v>
      </c>
      <c r="K16" s="507">
        <f t="shared" si="1"/>
        <v>334481</v>
      </c>
      <c r="L16" s="507">
        <f t="shared" si="1"/>
        <v>15384</v>
      </c>
      <c r="M16" s="507">
        <f t="shared" si="1"/>
        <v>23480</v>
      </c>
      <c r="N16" s="507">
        <f t="shared" si="1"/>
        <v>15768</v>
      </c>
      <c r="O16" s="507">
        <f t="shared" si="1"/>
        <v>15764</v>
      </c>
      <c r="P16" s="507">
        <f t="shared" si="1"/>
        <v>644020777</v>
      </c>
      <c r="Q16" s="507">
        <f t="shared" si="1"/>
        <v>442360953</v>
      </c>
      <c r="R16" s="507">
        <f t="shared" si="1"/>
        <v>3470</v>
      </c>
      <c r="S16" s="507">
        <f t="shared" si="1"/>
        <v>3056</v>
      </c>
      <c r="T16" s="507">
        <f t="shared" si="1"/>
        <v>188</v>
      </c>
      <c r="U16" s="507">
        <f t="shared" si="1"/>
        <v>226</v>
      </c>
      <c r="V16" s="507">
        <v>0</v>
      </c>
      <c r="W16" s="507">
        <f aca="true" t="shared" si="2" ref="W16:AH16">SUM(W10:W15)</f>
        <v>16</v>
      </c>
      <c r="X16" s="507">
        <f t="shared" si="2"/>
        <v>3</v>
      </c>
      <c r="Y16" s="507">
        <f t="shared" si="2"/>
        <v>13</v>
      </c>
      <c r="Z16" s="507">
        <f t="shared" si="2"/>
        <v>0</v>
      </c>
      <c r="AA16" s="507">
        <f t="shared" si="2"/>
        <v>0</v>
      </c>
      <c r="AB16" s="507">
        <f t="shared" si="2"/>
        <v>459915</v>
      </c>
      <c r="AC16" s="507">
        <f t="shared" si="2"/>
        <v>356783</v>
      </c>
      <c r="AD16" s="507">
        <f t="shared" si="2"/>
        <v>262713</v>
      </c>
      <c r="AE16" s="507">
        <f t="shared" si="2"/>
        <v>96033732</v>
      </c>
      <c r="AF16" s="507">
        <f t="shared" si="2"/>
        <v>90406522</v>
      </c>
      <c r="AG16" s="507">
        <f t="shared" si="2"/>
        <v>5627210</v>
      </c>
      <c r="AH16" s="507">
        <f t="shared" si="2"/>
        <v>67360759</v>
      </c>
      <c r="AI16" s="510">
        <f t="shared" si="0"/>
        <v>74.5</v>
      </c>
      <c r="AJ16" s="507">
        <f>SUM(AJ10:AJ15)</f>
        <v>2866</v>
      </c>
      <c r="AK16" s="507">
        <v>0</v>
      </c>
      <c r="AL16" s="507">
        <f>SUM(AL10:AL15)</f>
        <v>632965</v>
      </c>
      <c r="AM16" s="507">
        <f>SUM(AM10:AM15)</f>
        <v>57</v>
      </c>
      <c r="AN16" s="507">
        <f>SUM(AN10:AN15)</f>
        <v>796132</v>
      </c>
      <c r="AO16" s="507">
        <v>0</v>
      </c>
      <c r="AP16" s="507">
        <v>0</v>
      </c>
      <c r="AQ16" s="507">
        <v>0</v>
      </c>
      <c r="AR16" s="507">
        <f>SUM(AR10:AR15)</f>
        <v>0</v>
      </c>
      <c r="AS16" s="507">
        <v>0</v>
      </c>
      <c r="AT16" s="507">
        <v>0</v>
      </c>
      <c r="AU16" s="507">
        <v>0</v>
      </c>
      <c r="AV16" s="507">
        <v>0</v>
      </c>
      <c r="AW16" s="507">
        <v>0</v>
      </c>
      <c r="AX16" s="507">
        <v>0</v>
      </c>
      <c r="AY16" s="507">
        <v>0</v>
      </c>
      <c r="AZ16" s="507">
        <v>0</v>
      </c>
      <c r="BA16" s="507">
        <v>0</v>
      </c>
      <c r="BB16" s="507">
        <v>0</v>
      </c>
      <c r="BC16" s="507">
        <v>0</v>
      </c>
      <c r="BD16" s="507">
        <f>SUM(BD10:BD15)</f>
        <v>204</v>
      </c>
      <c r="BE16" s="507">
        <f>SUM(BE10:BE15)</f>
        <v>99</v>
      </c>
      <c r="BF16" s="522">
        <f>SUM(BF10:BF15)</f>
        <v>303</v>
      </c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s="14" customFormat="1" ht="36" customHeight="1">
      <c r="A17" s="521"/>
      <c r="B17" s="523"/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  <c r="S17" s="844"/>
      <c r="T17" s="844"/>
      <c r="U17" s="844"/>
      <c r="V17" s="844"/>
      <c r="W17" s="844"/>
      <c r="X17" s="844"/>
      <c r="Y17" s="844"/>
      <c r="Z17" s="844"/>
      <c r="AA17" s="844"/>
      <c r="AB17" s="844"/>
      <c r="AC17" s="844"/>
      <c r="AD17" s="844"/>
      <c r="AE17" s="844"/>
      <c r="AF17" s="844"/>
      <c r="AG17" s="844"/>
      <c r="AH17" s="844"/>
      <c r="AI17" s="524"/>
      <c r="AJ17" s="844"/>
      <c r="AK17" s="844"/>
      <c r="AL17" s="844"/>
      <c r="AM17" s="844"/>
      <c r="AN17" s="844"/>
      <c r="AO17" s="844"/>
      <c r="AP17" s="844"/>
      <c r="AQ17" s="844"/>
      <c r="AR17" s="844"/>
      <c r="AS17" s="844"/>
      <c r="AT17" s="844"/>
      <c r="AU17" s="844"/>
      <c r="AV17" s="844"/>
      <c r="AW17" s="844"/>
      <c r="AX17" s="844"/>
      <c r="AY17" s="844"/>
      <c r="AZ17" s="844"/>
      <c r="BA17" s="844"/>
      <c r="BB17" s="844"/>
      <c r="BC17" s="844"/>
      <c r="BD17" s="844"/>
      <c r="BE17" s="844"/>
      <c r="BF17" s="844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s="14" customFormat="1" ht="36" customHeight="1">
      <c r="A18" s="521"/>
      <c r="B18" s="523"/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44"/>
      <c r="Y18" s="844"/>
      <c r="Z18" s="844"/>
      <c r="AA18" s="844"/>
      <c r="AB18" s="844"/>
      <c r="AC18" s="844"/>
      <c r="AD18" s="844"/>
      <c r="AE18" s="844"/>
      <c r="AF18" s="844"/>
      <c r="AG18" s="844"/>
      <c r="AH18" s="844"/>
      <c r="AI18" s="524"/>
      <c r="AJ18" s="844"/>
      <c r="AK18" s="844"/>
      <c r="AL18" s="844"/>
      <c r="AM18" s="844"/>
      <c r="AN18" s="844"/>
      <c r="AO18" s="844"/>
      <c r="AP18" s="844"/>
      <c r="AQ18" s="844"/>
      <c r="AR18" s="844"/>
      <c r="AS18" s="844"/>
      <c r="AT18" s="844"/>
      <c r="AU18" s="844"/>
      <c r="AV18" s="844"/>
      <c r="AW18" s="844"/>
      <c r="AX18" s="844"/>
      <c r="AY18" s="844"/>
      <c r="AZ18" s="844"/>
      <c r="BA18" s="844"/>
      <c r="BB18" s="844"/>
      <c r="BC18" s="844"/>
      <c r="BD18" s="844"/>
      <c r="BE18" s="844"/>
      <c r="BF18" s="844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s="420" customFormat="1" ht="30" customHeight="1">
      <c r="A19" s="525"/>
      <c r="B19" s="525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35"/>
      <c r="BC19" s="535"/>
      <c r="BD19" s="535"/>
      <c r="BE19" s="535"/>
      <c r="BF19" s="535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</row>
    <row r="20" spans="1:71" s="33" customFormat="1" ht="18" customHeight="1">
      <c r="A20" s="495"/>
      <c r="B20" s="523"/>
      <c r="C20" s="452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27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58" s="3" customFormat="1" ht="18" customHeight="1">
      <c r="A21" s="454"/>
      <c r="B21" s="455"/>
      <c r="C21" s="456" t="s">
        <v>244</v>
      </c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7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8"/>
      <c r="AZ21" s="458"/>
      <c r="BA21" s="458"/>
      <c r="BB21" s="458"/>
      <c r="BC21" s="458"/>
      <c r="BD21" s="454"/>
      <c r="BE21" s="454"/>
      <c r="BF21" s="454"/>
    </row>
    <row r="22" spans="1:58" s="3" customFormat="1" ht="18" customHeight="1" thickBot="1">
      <c r="A22" s="454"/>
      <c r="B22" s="455"/>
      <c r="C22" s="456" t="s">
        <v>242</v>
      </c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7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8"/>
      <c r="AZ22" s="458"/>
      <c r="BA22" s="458"/>
      <c r="BB22" s="458"/>
      <c r="BC22" s="458"/>
      <c r="BD22" s="454"/>
      <c r="BE22" s="454"/>
      <c r="BF22" s="454"/>
    </row>
    <row r="23" spans="1:58" s="4" customFormat="1" ht="18" customHeight="1">
      <c r="A23" s="459"/>
      <c r="B23" s="460" t="s">
        <v>33</v>
      </c>
      <c r="C23" s="461" t="s">
        <v>124</v>
      </c>
      <c r="D23" s="462">
        <v>2</v>
      </c>
      <c r="E23" s="736" t="s">
        <v>34</v>
      </c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 t="s">
        <v>35</v>
      </c>
      <c r="Q23" s="736"/>
      <c r="R23" s="736" t="s">
        <v>36</v>
      </c>
      <c r="S23" s="736"/>
      <c r="T23" s="736"/>
      <c r="U23" s="736"/>
      <c r="V23" s="461" t="s">
        <v>125</v>
      </c>
      <c r="W23" s="732" t="s">
        <v>37</v>
      </c>
      <c r="X23" s="735"/>
      <c r="Y23" s="735"/>
      <c r="Z23" s="735"/>
      <c r="AA23" s="735"/>
      <c r="AB23" s="735"/>
      <c r="AC23" s="735"/>
      <c r="AD23" s="738"/>
      <c r="AE23" s="732" t="s">
        <v>37</v>
      </c>
      <c r="AF23" s="735"/>
      <c r="AG23" s="735"/>
      <c r="AH23" s="735"/>
      <c r="AI23" s="735"/>
      <c r="AJ23" s="735"/>
      <c r="AK23" s="735"/>
      <c r="AL23" s="738"/>
      <c r="AM23" s="736" t="s">
        <v>38</v>
      </c>
      <c r="AN23" s="736"/>
      <c r="AO23" s="732" t="s">
        <v>39</v>
      </c>
      <c r="AP23" s="733"/>
      <c r="AQ23" s="733"/>
      <c r="AR23" s="734"/>
      <c r="AS23" s="735" t="s">
        <v>232</v>
      </c>
      <c r="AT23" s="733"/>
      <c r="AU23" s="733"/>
      <c r="AV23" s="733"/>
      <c r="AW23" s="733"/>
      <c r="AX23" s="734"/>
      <c r="AY23" s="723" t="s">
        <v>40</v>
      </c>
      <c r="AZ23" s="723"/>
      <c r="BA23" s="723"/>
      <c r="BB23" s="723"/>
      <c r="BC23" s="723"/>
      <c r="BD23" s="736" t="s">
        <v>41</v>
      </c>
      <c r="BE23" s="736"/>
      <c r="BF23" s="737"/>
    </row>
    <row r="24" spans="1:58" s="4" customFormat="1" ht="18" customHeight="1">
      <c r="A24" s="459"/>
      <c r="B24" s="463"/>
      <c r="C24" s="464" t="s">
        <v>42</v>
      </c>
      <c r="D24" s="464" t="s">
        <v>43</v>
      </c>
      <c r="E24" s="465" t="s">
        <v>126</v>
      </c>
      <c r="F24" s="465" t="s">
        <v>127</v>
      </c>
      <c r="G24" s="465" t="s">
        <v>128</v>
      </c>
      <c r="H24" s="465" t="s">
        <v>129</v>
      </c>
      <c r="I24" s="465" t="s">
        <v>130</v>
      </c>
      <c r="J24" s="465" t="s">
        <v>131</v>
      </c>
      <c r="K24" s="465" t="s">
        <v>132</v>
      </c>
      <c r="L24" s="465" t="s">
        <v>133</v>
      </c>
      <c r="M24" s="465" t="s">
        <v>134</v>
      </c>
      <c r="N24" s="465" t="s">
        <v>135</v>
      </c>
      <c r="O24" s="465" t="s">
        <v>136</v>
      </c>
      <c r="P24" s="466" t="s">
        <v>126</v>
      </c>
      <c r="Q24" s="465" t="s">
        <v>127</v>
      </c>
      <c r="R24" s="465" t="s">
        <v>126</v>
      </c>
      <c r="S24" s="720" t="s">
        <v>44</v>
      </c>
      <c r="T24" s="720"/>
      <c r="U24" s="720"/>
      <c r="V24" s="468" t="s">
        <v>45</v>
      </c>
      <c r="W24" s="465" t="s">
        <v>137</v>
      </c>
      <c r="X24" s="720" t="s">
        <v>46</v>
      </c>
      <c r="Y24" s="720"/>
      <c r="Z24" s="720"/>
      <c r="AA24" s="720"/>
      <c r="AB24" s="465" t="s">
        <v>138</v>
      </c>
      <c r="AC24" s="465" t="s">
        <v>139</v>
      </c>
      <c r="AD24" s="465" t="s">
        <v>140</v>
      </c>
      <c r="AE24" s="465" t="s">
        <v>141</v>
      </c>
      <c r="AF24" s="720" t="s">
        <v>47</v>
      </c>
      <c r="AG24" s="720"/>
      <c r="AH24" s="465" t="s">
        <v>49</v>
      </c>
      <c r="AI24" s="465" t="s">
        <v>50</v>
      </c>
      <c r="AJ24" s="720" t="s">
        <v>48</v>
      </c>
      <c r="AK24" s="720"/>
      <c r="AL24" s="465" t="s">
        <v>142</v>
      </c>
      <c r="AM24" s="465" t="s">
        <v>143</v>
      </c>
      <c r="AN24" s="465" t="s">
        <v>144</v>
      </c>
      <c r="AO24" s="466" t="s">
        <v>143</v>
      </c>
      <c r="AP24" s="465" t="s">
        <v>144</v>
      </c>
      <c r="AQ24" s="465" t="s">
        <v>145</v>
      </c>
      <c r="AR24" s="465" t="s">
        <v>146</v>
      </c>
      <c r="AS24" s="729" t="s">
        <v>233</v>
      </c>
      <c r="AT24" s="730"/>
      <c r="AU24" s="730"/>
      <c r="AV24" s="730"/>
      <c r="AW24" s="730"/>
      <c r="AX24" s="731"/>
      <c r="AY24" s="470" t="s">
        <v>147</v>
      </c>
      <c r="AZ24" s="721" t="s">
        <v>51</v>
      </c>
      <c r="BA24" s="721"/>
      <c r="BB24" s="470" t="s">
        <v>148</v>
      </c>
      <c r="BC24" s="470" t="s">
        <v>149</v>
      </c>
      <c r="BD24" s="465" t="s">
        <v>150</v>
      </c>
      <c r="BE24" s="465" t="s">
        <v>151</v>
      </c>
      <c r="BF24" s="471"/>
    </row>
    <row r="25" spans="1:58" s="4" customFormat="1" ht="18" customHeight="1">
      <c r="A25" s="459"/>
      <c r="B25" s="463"/>
      <c r="C25" s="464"/>
      <c r="D25" s="464"/>
      <c r="E25" s="468" t="s">
        <v>52</v>
      </c>
      <c r="F25" s="468" t="s">
        <v>53</v>
      </c>
      <c r="G25" s="468" t="s">
        <v>54</v>
      </c>
      <c r="H25" s="468" t="s">
        <v>55</v>
      </c>
      <c r="I25" s="468" t="s">
        <v>56</v>
      </c>
      <c r="J25" s="468" t="s">
        <v>247</v>
      </c>
      <c r="K25" s="468" t="s">
        <v>57</v>
      </c>
      <c r="L25" s="468" t="s">
        <v>53</v>
      </c>
      <c r="M25" s="468" t="s">
        <v>54</v>
      </c>
      <c r="N25" s="468" t="s">
        <v>55</v>
      </c>
      <c r="O25" s="468" t="s">
        <v>56</v>
      </c>
      <c r="P25" s="468" t="s">
        <v>58</v>
      </c>
      <c r="Q25" s="468" t="s">
        <v>59</v>
      </c>
      <c r="R25" s="468" t="s">
        <v>60</v>
      </c>
      <c r="S25" s="465" t="s">
        <v>152</v>
      </c>
      <c r="T25" s="465" t="s">
        <v>153</v>
      </c>
      <c r="U25" s="465" t="s">
        <v>154</v>
      </c>
      <c r="V25" s="466"/>
      <c r="W25" s="468" t="s">
        <v>61</v>
      </c>
      <c r="X25" s="468" t="s">
        <v>62</v>
      </c>
      <c r="Y25" s="468" t="s">
        <v>63</v>
      </c>
      <c r="Z25" s="468" t="s">
        <v>245</v>
      </c>
      <c r="AA25" s="468" t="s">
        <v>246</v>
      </c>
      <c r="AB25" s="468" t="s">
        <v>64</v>
      </c>
      <c r="AC25" s="468" t="s">
        <v>65</v>
      </c>
      <c r="AD25" s="468" t="s">
        <v>66</v>
      </c>
      <c r="AE25" s="468" t="s">
        <v>67</v>
      </c>
      <c r="AF25" s="468" t="s">
        <v>68</v>
      </c>
      <c r="AG25" s="468" t="s">
        <v>69</v>
      </c>
      <c r="AH25" s="468" t="s">
        <v>70</v>
      </c>
      <c r="AI25" s="468" t="s">
        <v>71</v>
      </c>
      <c r="AJ25" s="474" t="s">
        <v>155</v>
      </c>
      <c r="AK25" s="474" t="s">
        <v>156</v>
      </c>
      <c r="AL25" s="468" t="s">
        <v>72</v>
      </c>
      <c r="AM25" s="468" t="s">
        <v>157</v>
      </c>
      <c r="AN25" s="468" t="s">
        <v>73</v>
      </c>
      <c r="AO25" s="468" t="s">
        <v>74</v>
      </c>
      <c r="AP25" s="468" t="s">
        <v>75</v>
      </c>
      <c r="AQ25" s="468" t="s">
        <v>76</v>
      </c>
      <c r="AR25" s="468" t="s">
        <v>77</v>
      </c>
      <c r="AS25" s="468" t="s">
        <v>78</v>
      </c>
      <c r="AT25" s="468" t="s">
        <v>79</v>
      </c>
      <c r="AU25" s="468" t="s">
        <v>80</v>
      </c>
      <c r="AV25" s="468" t="s">
        <v>81</v>
      </c>
      <c r="AW25" s="468" t="s">
        <v>82</v>
      </c>
      <c r="AX25" s="468" t="s">
        <v>83</v>
      </c>
      <c r="AY25" s="476" t="s">
        <v>84</v>
      </c>
      <c r="AZ25" s="477" t="s">
        <v>158</v>
      </c>
      <c r="BA25" s="477" t="s">
        <v>159</v>
      </c>
      <c r="BB25" s="476" t="s">
        <v>250</v>
      </c>
      <c r="BC25" s="476" t="s">
        <v>85</v>
      </c>
      <c r="BD25" s="468" t="s">
        <v>86</v>
      </c>
      <c r="BE25" s="468" t="s">
        <v>87</v>
      </c>
      <c r="BF25" s="478" t="s">
        <v>88</v>
      </c>
    </row>
    <row r="26" spans="1:58" s="4" customFormat="1" ht="18" customHeight="1">
      <c r="A26" s="459"/>
      <c r="B26" s="463"/>
      <c r="C26" s="468" t="s">
        <v>89</v>
      </c>
      <c r="D26" s="464" t="s">
        <v>90</v>
      </c>
      <c r="E26" s="468" t="s">
        <v>227</v>
      </c>
      <c r="F26" s="468" t="s">
        <v>228</v>
      </c>
      <c r="G26" s="468" t="s">
        <v>229</v>
      </c>
      <c r="H26" s="468" t="s">
        <v>91</v>
      </c>
      <c r="I26" s="468" t="s">
        <v>91</v>
      </c>
      <c r="J26" s="468" t="s">
        <v>92</v>
      </c>
      <c r="K26" s="468" t="s">
        <v>230</v>
      </c>
      <c r="L26" s="468" t="s">
        <v>230</v>
      </c>
      <c r="M26" s="468" t="s">
        <v>230</v>
      </c>
      <c r="N26" s="468" t="s">
        <v>93</v>
      </c>
      <c r="O26" s="468" t="s">
        <v>93</v>
      </c>
      <c r="P26" s="466"/>
      <c r="Q26" s="468"/>
      <c r="R26" s="468" t="s">
        <v>94</v>
      </c>
      <c r="S26" s="468" t="s">
        <v>95</v>
      </c>
      <c r="T26" s="468" t="s">
        <v>96</v>
      </c>
      <c r="U26" s="468" t="s">
        <v>97</v>
      </c>
      <c r="V26" s="466"/>
      <c r="W26" s="468" t="s">
        <v>98</v>
      </c>
      <c r="X26" s="468" t="s">
        <v>99</v>
      </c>
      <c r="Y26" s="468" t="s">
        <v>99</v>
      </c>
      <c r="Z26" s="468" t="s">
        <v>99</v>
      </c>
      <c r="AA26" s="468"/>
      <c r="AB26" s="468" t="s">
        <v>100</v>
      </c>
      <c r="AC26" s="466" t="s">
        <v>101</v>
      </c>
      <c r="AD26" s="466" t="s">
        <v>102</v>
      </c>
      <c r="AE26" s="468" t="s">
        <v>102</v>
      </c>
      <c r="AF26" s="468" t="s">
        <v>101</v>
      </c>
      <c r="AG26" s="468" t="s">
        <v>102</v>
      </c>
      <c r="AH26" s="468" t="s">
        <v>103</v>
      </c>
      <c r="AI26" s="468" t="s">
        <v>160</v>
      </c>
      <c r="AJ26" s="468" t="s">
        <v>104</v>
      </c>
      <c r="AK26" s="476" t="s">
        <v>248</v>
      </c>
      <c r="AL26" s="466" t="s">
        <v>105</v>
      </c>
      <c r="AM26" s="468" t="s">
        <v>106</v>
      </c>
      <c r="AN26" s="468" t="s">
        <v>107</v>
      </c>
      <c r="AO26" s="468" t="s">
        <v>108</v>
      </c>
      <c r="AP26" s="468" t="s">
        <v>109</v>
      </c>
      <c r="AQ26" s="468"/>
      <c r="AR26" s="468" t="s">
        <v>110</v>
      </c>
      <c r="AS26" s="480" t="s">
        <v>982</v>
      </c>
      <c r="AT26" s="480" t="s">
        <v>983</v>
      </c>
      <c r="AU26" s="480" t="s">
        <v>984</v>
      </c>
      <c r="AV26" s="480" t="s">
        <v>985</v>
      </c>
      <c r="AW26" s="480" t="s">
        <v>986</v>
      </c>
      <c r="AX26" s="480" t="s">
        <v>987</v>
      </c>
      <c r="AY26" s="476" t="s">
        <v>112</v>
      </c>
      <c r="AZ26" s="476" t="s">
        <v>249</v>
      </c>
      <c r="BA26" s="476" t="s">
        <v>113</v>
      </c>
      <c r="BB26" s="476" t="s">
        <v>111</v>
      </c>
      <c r="BC26" s="476" t="s">
        <v>110</v>
      </c>
      <c r="BD26" s="468" t="s">
        <v>114</v>
      </c>
      <c r="BE26" s="468" t="s">
        <v>114</v>
      </c>
      <c r="BF26" s="478"/>
    </row>
    <row r="27" spans="1:58" s="4" customFormat="1" ht="18" customHeight="1">
      <c r="A27" s="459"/>
      <c r="B27" s="481" t="s">
        <v>115</v>
      </c>
      <c r="C27" s="482"/>
      <c r="D27" s="482"/>
      <c r="E27" s="483" t="s">
        <v>116</v>
      </c>
      <c r="F27" s="483" t="s">
        <v>116</v>
      </c>
      <c r="G27" s="483" t="s">
        <v>116</v>
      </c>
      <c r="H27" s="483" t="s">
        <v>116</v>
      </c>
      <c r="I27" s="483" t="s">
        <v>116</v>
      </c>
      <c r="J27" s="483" t="s">
        <v>116</v>
      </c>
      <c r="K27" s="483" t="s">
        <v>161</v>
      </c>
      <c r="L27" s="483" t="s">
        <v>161</v>
      </c>
      <c r="M27" s="483" t="s">
        <v>161</v>
      </c>
      <c r="N27" s="483" t="s">
        <v>161</v>
      </c>
      <c r="O27" s="483" t="s">
        <v>161</v>
      </c>
      <c r="P27" s="483" t="s">
        <v>117</v>
      </c>
      <c r="Q27" s="483" t="s">
        <v>117</v>
      </c>
      <c r="R27" s="483" t="s">
        <v>162</v>
      </c>
      <c r="S27" s="483" t="s">
        <v>162</v>
      </c>
      <c r="T27" s="483" t="s">
        <v>162</v>
      </c>
      <c r="U27" s="483" t="s">
        <v>162</v>
      </c>
      <c r="V27" s="483"/>
      <c r="W27" s="483" t="s">
        <v>118</v>
      </c>
      <c r="X27" s="483" t="s">
        <v>118</v>
      </c>
      <c r="Y27" s="483" t="s">
        <v>118</v>
      </c>
      <c r="Z27" s="483" t="s">
        <v>118</v>
      </c>
      <c r="AA27" s="483" t="s">
        <v>118</v>
      </c>
      <c r="AB27" s="483" t="s">
        <v>980</v>
      </c>
      <c r="AC27" s="483" t="s">
        <v>980</v>
      </c>
      <c r="AD27" s="483" t="s">
        <v>980</v>
      </c>
      <c r="AE27" s="483" t="s">
        <v>981</v>
      </c>
      <c r="AF27" s="483" t="s">
        <v>981</v>
      </c>
      <c r="AG27" s="483" t="s">
        <v>981</v>
      </c>
      <c r="AH27" s="483" t="s">
        <v>981</v>
      </c>
      <c r="AI27" s="483" t="s">
        <v>163</v>
      </c>
      <c r="AJ27" s="483" t="s">
        <v>980</v>
      </c>
      <c r="AK27" s="483" t="s">
        <v>164</v>
      </c>
      <c r="AL27" s="483" t="s">
        <v>988</v>
      </c>
      <c r="AM27" s="483" t="s">
        <v>118</v>
      </c>
      <c r="AN27" s="483" t="s">
        <v>980</v>
      </c>
      <c r="AO27" s="482"/>
      <c r="AP27" s="482"/>
      <c r="AQ27" s="482"/>
      <c r="AR27" s="482"/>
      <c r="AS27" s="483" t="s">
        <v>119</v>
      </c>
      <c r="AT27" s="483" t="s">
        <v>119</v>
      </c>
      <c r="AU27" s="483" t="s">
        <v>119</v>
      </c>
      <c r="AV27" s="483" t="s">
        <v>119</v>
      </c>
      <c r="AW27" s="483" t="s">
        <v>119</v>
      </c>
      <c r="AX27" s="483" t="s">
        <v>119</v>
      </c>
      <c r="AY27" s="487"/>
      <c r="AZ27" s="487"/>
      <c r="BA27" s="487"/>
      <c r="BB27" s="488" t="s">
        <v>119</v>
      </c>
      <c r="BC27" s="488"/>
      <c r="BD27" s="483" t="s">
        <v>116</v>
      </c>
      <c r="BE27" s="483" t="s">
        <v>116</v>
      </c>
      <c r="BF27" s="489"/>
    </row>
    <row r="28" spans="1:58" s="8" customFormat="1" ht="23.25" customHeight="1" hidden="1">
      <c r="A28" s="490"/>
      <c r="B28" s="491"/>
      <c r="C28" s="492" t="s">
        <v>173</v>
      </c>
      <c r="D28" s="492" t="s">
        <v>174</v>
      </c>
      <c r="E28" s="492" t="s">
        <v>175</v>
      </c>
      <c r="F28" s="492" t="s">
        <v>176</v>
      </c>
      <c r="G28" s="492" t="s">
        <v>177</v>
      </c>
      <c r="H28" s="492" t="s">
        <v>178</v>
      </c>
      <c r="I28" s="492" t="s">
        <v>179</v>
      </c>
      <c r="J28" s="492" t="s">
        <v>180</v>
      </c>
      <c r="K28" s="492" t="s">
        <v>181</v>
      </c>
      <c r="L28" s="492" t="s">
        <v>182</v>
      </c>
      <c r="M28" s="492" t="s">
        <v>183</v>
      </c>
      <c r="N28" s="492" t="s">
        <v>184</v>
      </c>
      <c r="O28" s="492" t="s">
        <v>185</v>
      </c>
      <c r="P28" s="492" t="s">
        <v>186</v>
      </c>
      <c r="Q28" s="492" t="s">
        <v>187</v>
      </c>
      <c r="R28" s="492" t="s">
        <v>188</v>
      </c>
      <c r="S28" s="492" t="s">
        <v>189</v>
      </c>
      <c r="T28" s="492" t="s">
        <v>190</v>
      </c>
      <c r="U28" s="492" t="s">
        <v>191</v>
      </c>
      <c r="V28" s="492"/>
      <c r="W28" s="492" t="s">
        <v>192</v>
      </c>
      <c r="X28" s="492" t="s">
        <v>193</v>
      </c>
      <c r="Y28" s="492" t="s">
        <v>194</v>
      </c>
      <c r="Z28" s="492" t="s">
        <v>195</v>
      </c>
      <c r="AA28" s="492" t="s">
        <v>196</v>
      </c>
      <c r="AB28" s="492" t="s">
        <v>197</v>
      </c>
      <c r="AC28" s="492" t="s">
        <v>198</v>
      </c>
      <c r="AD28" s="492" t="s">
        <v>199</v>
      </c>
      <c r="AE28" s="492" t="s">
        <v>200</v>
      </c>
      <c r="AF28" s="492" t="s">
        <v>201</v>
      </c>
      <c r="AG28" s="492" t="s">
        <v>202</v>
      </c>
      <c r="AH28" s="492" t="s">
        <v>203</v>
      </c>
      <c r="AI28" s="493"/>
      <c r="AJ28" s="492" t="s">
        <v>204</v>
      </c>
      <c r="AK28" s="492" t="s">
        <v>205</v>
      </c>
      <c r="AL28" s="492" t="s">
        <v>206</v>
      </c>
      <c r="AM28" s="492" t="s">
        <v>207</v>
      </c>
      <c r="AN28" s="492" t="s">
        <v>208</v>
      </c>
      <c r="AO28" s="492" t="s">
        <v>212</v>
      </c>
      <c r="AP28" s="492" t="s">
        <v>213</v>
      </c>
      <c r="AQ28" s="492" t="s">
        <v>241</v>
      </c>
      <c r="AR28" s="492" t="s">
        <v>214</v>
      </c>
      <c r="AS28" s="492" t="s">
        <v>215</v>
      </c>
      <c r="AT28" s="492" t="s">
        <v>216</v>
      </c>
      <c r="AU28" s="492" t="s">
        <v>217</v>
      </c>
      <c r="AV28" s="492" t="s">
        <v>218</v>
      </c>
      <c r="AW28" s="492" t="s">
        <v>219</v>
      </c>
      <c r="AX28" s="492" t="s">
        <v>220</v>
      </c>
      <c r="AY28" s="492" t="s">
        <v>221</v>
      </c>
      <c r="AZ28" s="492" t="s">
        <v>378</v>
      </c>
      <c r="BA28" s="492" t="s">
        <v>379</v>
      </c>
      <c r="BB28" s="492" t="s">
        <v>222</v>
      </c>
      <c r="BC28" s="492" t="s">
        <v>380</v>
      </c>
      <c r="BD28" s="492" t="s">
        <v>209</v>
      </c>
      <c r="BE28" s="492" t="s">
        <v>210</v>
      </c>
      <c r="BF28" s="494" t="s">
        <v>211</v>
      </c>
    </row>
    <row r="29" spans="1:71" s="2" customFormat="1" ht="53.25" customHeight="1">
      <c r="A29" s="495"/>
      <c r="B29" s="496" t="s">
        <v>239</v>
      </c>
      <c r="C29" s="497" t="s">
        <v>240</v>
      </c>
      <c r="D29" s="497" t="s">
        <v>231</v>
      </c>
      <c r="E29" s="498">
        <v>276369</v>
      </c>
      <c r="F29" s="498">
        <v>184034</v>
      </c>
      <c r="G29" s="498">
        <v>2800</v>
      </c>
      <c r="H29" s="498">
        <v>3587</v>
      </c>
      <c r="I29" s="498">
        <v>3587</v>
      </c>
      <c r="J29" s="498">
        <v>3375</v>
      </c>
      <c r="K29" s="498">
        <v>71617</v>
      </c>
      <c r="L29" s="498">
        <v>3974</v>
      </c>
      <c r="M29" s="498">
        <v>172</v>
      </c>
      <c r="N29" s="498">
        <v>171</v>
      </c>
      <c r="O29" s="498">
        <v>171</v>
      </c>
      <c r="P29" s="498">
        <v>6444202</v>
      </c>
      <c r="Q29" s="498">
        <v>5388800</v>
      </c>
      <c r="R29" s="498">
        <v>45</v>
      </c>
      <c r="S29" s="498">
        <v>45</v>
      </c>
      <c r="T29" s="498">
        <v>0</v>
      </c>
      <c r="U29" s="498">
        <v>0</v>
      </c>
      <c r="V29" s="497" t="s">
        <v>238</v>
      </c>
      <c r="W29" s="498">
        <v>2</v>
      </c>
      <c r="X29" s="498">
        <v>0</v>
      </c>
      <c r="Y29" s="498">
        <v>2</v>
      </c>
      <c r="Z29" s="498">
        <v>0</v>
      </c>
      <c r="AA29" s="498">
        <v>0</v>
      </c>
      <c r="AB29" s="498">
        <v>2540</v>
      </c>
      <c r="AC29" s="498">
        <v>1517</v>
      </c>
      <c r="AD29" s="498">
        <v>1339</v>
      </c>
      <c r="AE29" s="498">
        <v>488584</v>
      </c>
      <c r="AF29" s="498">
        <v>488584</v>
      </c>
      <c r="AG29" s="498">
        <v>0</v>
      </c>
      <c r="AH29" s="498">
        <v>456813</v>
      </c>
      <c r="AI29" s="499">
        <f>ROUND(AH29/AF29*100,1)</f>
        <v>93.5</v>
      </c>
      <c r="AJ29" s="498">
        <v>52</v>
      </c>
      <c r="AK29" s="498">
        <v>99</v>
      </c>
      <c r="AL29" s="498">
        <v>5685</v>
      </c>
      <c r="AM29" s="498">
        <v>0</v>
      </c>
      <c r="AN29" s="498">
        <v>0</v>
      </c>
      <c r="AO29" s="497" t="s">
        <v>223</v>
      </c>
      <c r="AP29" s="497" t="s">
        <v>235</v>
      </c>
      <c r="AQ29" s="497" t="s">
        <v>391</v>
      </c>
      <c r="AR29" s="497" t="s">
        <v>256</v>
      </c>
      <c r="AS29" s="498">
        <v>3188</v>
      </c>
      <c r="AT29" s="498">
        <v>18048</v>
      </c>
      <c r="AU29" s="498">
        <v>95048</v>
      </c>
      <c r="AV29" s="498">
        <v>192048</v>
      </c>
      <c r="AW29" s="498">
        <v>992048</v>
      </c>
      <c r="AX29" s="498">
        <v>1992048</v>
      </c>
      <c r="AY29" s="497" t="s">
        <v>263</v>
      </c>
      <c r="AZ29" s="500">
        <v>0.7</v>
      </c>
      <c r="BA29" s="500">
        <v>0</v>
      </c>
      <c r="BB29" s="498">
        <v>0</v>
      </c>
      <c r="BC29" s="497" t="s">
        <v>264</v>
      </c>
      <c r="BD29" s="498">
        <v>4</v>
      </c>
      <c r="BE29" s="498">
        <v>0</v>
      </c>
      <c r="BF29" s="501">
        <v>4</v>
      </c>
      <c r="BG29" s="5"/>
      <c r="BH29"/>
      <c r="BI29"/>
      <c r="BJ29" s="38"/>
      <c r="BK29" s="38"/>
      <c r="BL29" s="5"/>
      <c r="BM29" s="5"/>
      <c r="BN29" s="5"/>
      <c r="BO29" s="5"/>
      <c r="BP29" s="5"/>
      <c r="BQ29" s="5"/>
      <c r="BR29" s="5"/>
      <c r="BS29" s="5"/>
    </row>
    <row r="30" spans="1:71" s="2" customFormat="1" ht="53.25" customHeight="1">
      <c r="A30" s="495"/>
      <c r="B30" s="496" t="s">
        <v>259</v>
      </c>
      <c r="C30" s="497" t="s">
        <v>261</v>
      </c>
      <c r="D30" s="497" t="s">
        <v>256</v>
      </c>
      <c r="E30" s="498">
        <v>194419</v>
      </c>
      <c r="F30" s="498">
        <v>91931</v>
      </c>
      <c r="G30" s="498">
        <v>5100</v>
      </c>
      <c r="H30" s="498">
        <v>1288</v>
      </c>
      <c r="I30" s="498">
        <v>1288</v>
      </c>
      <c r="J30" s="498">
        <v>873</v>
      </c>
      <c r="K30" s="498">
        <v>102331</v>
      </c>
      <c r="L30" s="498">
        <v>2239</v>
      </c>
      <c r="M30" s="498">
        <v>375</v>
      </c>
      <c r="N30" s="498">
        <v>31</v>
      </c>
      <c r="O30" s="498">
        <v>31</v>
      </c>
      <c r="P30" s="498">
        <v>4445440</v>
      </c>
      <c r="Q30" s="498">
        <v>3951690</v>
      </c>
      <c r="R30" s="498">
        <v>17</v>
      </c>
      <c r="S30" s="498">
        <v>17</v>
      </c>
      <c r="T30" s="498">
        <v>0</v>
      </c>
      <c r="U30" s="498">
        <v>0</v>
      </c>
      <c r="V30" s="497" t="s">
        <v>238</v>
      </c>
      <c r="W30" s="498">
        <v>1</v>
      </c>
      <c r="X30" s="498">
        <v>1</v>
      </c>
      <c r="Y30" s="498">
        <v>0</v>
      </c>
      <c r="Z30" s="498">
        <v>0</v>
      </c>
      <c r="AA30" s="498">
        <v>0</v>
      </c>
      <c r="AB30" s="498">
        <v>2850</v>
      </c>
      <c r="AC30" s="498">
        <v>262</v>
      </c>
      <c r="AD30" s="498">
        <v>219</v>
      </c>
      <c r="AE30" s="498">
        <v>81942</v>
      </c>
      <c r="AF30" s="498">
        <v>81942</v>
      </c>
      <c r="AG30" s="498">
        <v>0</v>
      </c>
      <c r="AH30" s="498">
        <v>69128</v>
      </c>
      <c r="AI30" s="499">
        <f>ROUND(AH30/AF30*100,1)</f>
        <v>84.4</v>
      </c>
      <c r="AJ30" s="498">
        <v>76</v>
      </c>
      <c r="AK30" s="498">
        <v>99</v>
      </c>
      <c r="AL30" s="498">
        <v>14228</v>
      </c>
      <c r="AM30" s="498">
        <v>0</v>
      </c>
      <c r="AN30" s="498">
        <v>0</v>
      </c>
      <c r="AO30" s="497" t="s">
        <v>373</v>
      </c>
      <c r="AP30" s="497" t="s">
        <v>235</v>
      </c>
      <c r="AQ30" s="497" t="s">
        <v>391</v>
      </c>
      <c r="AR30" s="497" t="s">
        <v>267</v>
      </c>
      <c r="AS30" s="498">
        <v>2625</v>
      </c>
      <c r="AT30" s="498">
        <v>16800</v>
      </c>
      <c r="AU30" s="498">
        <v>92400</v>
      </c>
      <c r="AV30" s="498">
        <v>186900</v>
      </c>
      <c r="AW30" s="498">
        <v>942900</v>
      </c>
      <c r="AX30" s="498">
        <v>1887900</v>
      </c>
      <c r="AY30" s="497" t="s">
        <v>261</v>
      </c>
      <c r="AZ30" s="500">
        <v>0</v>
      </c>
      <c r="BA30" s="500">
        <v>15.3</v>
      </c>
      <c r="BB30" s="498">
        <v>360</v>
      </c>
      <c r="BC30" s="497" t="s">
        <v>261</v>
      </c>
      <c r="BD30" s="498">
        <v>0</v>
      </c>
      <c r="BE30" s="498">
        <v>2</v>
      </c>
      <c r="BF30" s="501">
        <v>2</v>
      </c>
      <c r="BG30" s="5"/>
      <c r="BH30"/>
      <c r="BI30"/>
      <c r="BJ30" s="38"/>
      <c r="BK30" s="38"/>
      <c r="BL30" s="5"/>
      <c r="BM30" s="5"/>
      <c r="BN30" s="5"/>
      <c r="BO30" s="5"/>
      <c r="BP30" s="5"/>
      <c r="BQ30" s="5"/>
      <c r="BR30" s="5"/>
      <c r="BS30" s="5"/>
    </row>
    <row r="31" spans="1:71" s="2" customFormat="1" ht="53.25" customHeight="1">
      <c r="A31" s="495"/>
      <c r="B31" s="529" t="s">
        <v>941</v>
      </c>
      <c r="C31" s="520" t="s">
        <v>942</v>
      </c>
      <c r="D31" s="520" t="s">
        <v>943</v>
      </c>
      <c r="E31" s="530">
        <v>148908</v>
      </c>
      <c r="F31" s="530">
        <v>91253</v>
      </c>
      <c r="G31" s="530">
        <v>3400</v>
      </c>
      <c r="H31" s="530">
        <v>3961</v>
      </c>
      <c r="I31" s="530">
        <v>3961</v>
      </c>
      <c r="J31" s="530">
        <v>3334</v>
      </c>
      <c r="K31" s="530">
        <v>65632</v>
      </c>
      <c r="L31" s="530">
        <v>3028</v>
      </c>
      <c r="M31" s="530">
        <v>182</v>
      </c>
      <c r="N31" s="530">
        <v>154</v>
      </c>
      <c r="O31" s="530">
        <v>154</v>
      </c>
      <c r="P31" s="530">
        <v>8068076</v>
      </c>
      <c r="Q31" s="530">
        <v>6063935</v>
      </c>
      <c r="R31" s="530">
        <v>58</v>
      </c>
      <c r="S31" s="530">
        <v>58</v>
      </c>
      <c r="T31" s="530">
        <v>0</v>
      </c>
      <c r="U31" s="530">
        <v>0</v>
      </c>
      <c r="V31" s="520" t="s">
        <v>238</v>
      </c>
      <c r="W31" s="530">
        <v>2</v>
      </c>
      <c r="X31" s="530">
        <v>1</v>
      </c>
      <c r="Y31" s="530">
        <v>1</v>
      </c>
      <c r="Z31" s="530">
        <v>0</v>
      </c>
      <c r="AA31" s="530">
        <v>0</v>
      </c>
      <c r="AB31" s="530">
        <v>2465</v>
      </c>
      <c r="AC31" s="530">
        <v>1214</v>
      </c>
      <c r="AD31" s="530">
        <v>908</v>
      </c>
      <c r="AE31" s="530">
        <v>494479</v>
      </c>
      <c r="AF31" s="530">
        <v>494479</v>
      </c>
      <c r="AG31" s="530">
        <v>0</v>
      </c>
      <c r="AH31" s="530">
        <v>481973</v>
      </c>
      <c r="AI31" s="531">
        <f>ROUND(AH31/AF31*100,1)</f>
        <v>97.5</v>
      </c>
      <c r="AJ31" s="530">
        <v>0</v>
      </c>
      <c r="AK31" s="530">
        <v>0</v>
      </c>
      <c r="AL31" s="530">
        <v>0</v>
      </c>
      <c r="AM31" s="530">
        <v>0</v>
      </c>
      <c r="AN31" s="530">
        <v>0</v>
      </c>
      <c r="AO31" s="520" t="s">
        <v>944</v>
      </c>
      <c r="AP31" s="520" t="s">
        <v>235</v>
      </c>
      <c r="AQ31" s="520" t="s">
        <v>391</v>
      </c>
      <c r="AR31" s="520" t="s">
        <v>978</v>
      </c>
      <c r="AS31" s="530">
        <v>3130</v>
      </c>
      <c r="AT31" s="530">
        <v>19000</v>
      </c>
      <c r="AU31" s="530">
        <v>104500</v>
      </c>
      <c r="AV31" s="530">
        <v>214500</v>
      </c>
      <c r="AW31" s="530">
        <v>1114500</v>
      </c>
      <c r="AX31" s="530">
        <v>2239500</v>
      </c>
      <c r="AY31" s="520" t="s">
        <v>945</v>
      </c>
      <c r="AZ31" s="533">
        <v>52.5</v>
      </c>
      <c r="BA31" s="533">
        <v>9</v>
      </c>
      <c r="BB31" s="530">
        <v>230</v>
      </c>
      <c r="BC31" s="520" t="s">
        <v>945</v>
      </c>
      <c r="BD31" s="530">
        <v>1</v>
      </c>
      <c r="BE31" s="530">
        <v>1</v>
      </c>
      <c r="BF31" s="534">
        <v>2</v>
      </c>
      <c r="BG31" s="5"/>
      <c r="BH31"/>
      <c r="BI31"/>
      <c r="BJ31" s="38"/>
      <c r="BK31" s="38"/>
      <c r="BL31" s="5"/>
      <c r="BM31" s="5"/>
      <c r="BN31" s="5"/>
      <c r="BO31" s="5"/>
      <c r="BP31" s="5"/>
      <c r="BQ31" s="5"/>
      <c r="BR31" s="5"/>
      <c r="BS31" s="5"/>
    </row>
    <row r="32" spans="1:71" s="2" customFormat="1" ht="53.25" customHeight="1" thickBot="1">
      <c r="A32" s="495"/>
      <c r="B32" s="506" t="s">
        <v>123</v>
      </c>
      <c r="C32" s="507">
        <v>0</v>
      </c>
      <c r="D32" s="507">
        <v>0</v>
      </c>
      <c r="E32" s="508">
        <f>SUM(E29:E31)</f>
        <v>619696</v>
      </c>
      <c r="F32" s="508">
        <f aca="true" t="shared" si="3" ref="F32:S32">SUM(F29:F31)</f>
        <v>367218</v>
      </c>
      <c r="G32" s="508">
        <f t="shared" si="3"/>
        <v>11300</v>
      </c>
      <c r="H32" s="508">
        <f t="shared" si="3"/>
        <v>8836</v>
      </c>
      <c r="I32" s="508">
        <f t="shared" si="3"/>
        <v>8836</v>
      </c>
      <c r="J32" s="508">
        <f t="shared" si="3"/>
        <v>7582</v>
      </c>
      <c r="K32" s="508">
        <f t="shared" si="3"/>
        <v>239580</v>
      </c>
      <c r="L32" s="508">
        <f t="shared" si="3"/>
        <v>9241</v>
      </c>
      <c r="M32" s="508">
        <f t="shared" si="3"/>
        <v>729</v>
      </c>
      <c r="N32" s="508">
        <f t="shared" si="3"/>
        <v>356</v>
      </c>
      <c r="O32" s="508">
        <f t="shared" si="3"/>
        <v>356</v>
      </c>
      <c r="P32" s="508">
        <f t="shared" si="3"/>
        <v>18957718</v>
      </c>
      <c r="Q32" s="508">
        <f t="shared" si="3"/>
        <v>15404425</v>
      </c>
      <c r="R32" s="508">
        <f t="shared" si="3"/>
        <v>120</v>
      </c>
      <c r="S32" s="508">
        <f t="shared" si="3"/>
        <v>120</v>
      </c>
      <c r="T32" s="508">
        <f>SUM(T29:T31)</f>
        <v>0</v>
      </c>
      <c r="U32" s="508">
        <f>SUM(U29:U31)</f>
        <v>0</v>
      </c>
      <c r="V32" s="508">
        <v>0</v>
      </c>
      <c r="W32" s="508">
        <f aca="true" t="shared" si="4" ref="W32:AH32">SUM(W29:W31)</f>
        <v>5</v>
      </c>
      <c r="X32" s="508">
        <f t="shared" si="4"/>
        <v>2</v>
      </c>
      <c r="Y32" s="508">
        <f t="shared" si="4"/>
        <v>3</v>
      </c>
      <c r="Z32" s="508">
        <f t="shared" si="4"/>
        <v>0</v>
      </c>
      <c r="AA32" s="508">
        <f t="shared" si="4"/>
        <v>0</v>
      </c>
      <c r="AB32" s="508">
        <f t="shared" si="4"/>
        <v>7855</v>
      </c>
      <c r="AC32" s="508">
        <f t="shared" si="4"/>
        <v>2993</v>
      </c>
      <c r="AD32" s="508">
        <f t="shared" si="4"/>
        <v>2466</v>
      </c>
      <c r="AE32" s="508">
        <f t="shared" si="4"/>
        <v>1065005</v>
      </c>
      <c r="AF32" s="508">
        <f t="shared" si="4"/>
        <v>1065005</v>
      </c>
      <c r="AG32" s="508">
        <f t="shared" si="4"/>
        <v>0</v>
      </c>
      <c r="AH32" s="508">
        <f t="shared" si="4"/>
        <v>1007914</v>
      </c>
      <c r="AI32" s="510">
        <f>ROUND(AH32/AF32*100,1)</f>
        <v>94.6</v>
      </c>
      <c r="AJ32" s="508">
        <f>SUM(AJ29:AJ31)</f>
        <v>128</v>
      </c>
      <c r="AK32" s="507">
        <v>0</v>
      </c>
      <c r="AL32" s="508">
        <f aca="true" t="shared" si="5" ref="AL32:AR32">SUM(AL29:AL31)</f>
        <v>19913</v>
      </c>
      <c r="AM32" s="508">
        <f t="shared" si="5"/>
        <v>0</v>
      </c>
      <c r="AN32" s="508">
        <f t="shared" si="5"/>
        <v>0</v>
      </c>
      <c r="AO32" s="508">
        <f t="shared" si="5"/>
        <v>0</v>
      </c>
      <c r="AP32" s="508">
        <f t="shared" si="5"/>
        <v>0</v>
      </c>
      <c r="AQ32" s="508">
        <f t="shared" si="5"/>
        <v>0</v>
      </c>
      <c r="AR32" s="508">
        <f t="shared" si="5"/>
        <v>0</v>
      </c>
      <c r="AS32" s="536">
        <v>0</v>
      </c>
      <c r="AT32" s="536">
        <v>0</v>
      </c>
      <c r="AU32" s="536">
        <v>0</v>
      </c>
      <c r="AV32" s="536">
        <v>0</v>
      </c>
      <c r="AW32" s="536">
        <v>0</v>
      </c>
      <c r="AX32" s="536">
        <v>0</v>
      </c>
      <c r="AY32" s="536">
        <v>0</v>
      </c>
      <c r="AZ32" s="536">
        <v>0</v>
      </c>
      <c r="BA32" s="536">
        <v>0</v>
      </c>
      <c r="BB32" s="536">
        <v>0</v>
      </c>
      <c r="BC32" s="536">
        <v>0</v>
      </c>
      <c r="BD32" s="508">
        <f>SUM(BD29:BD31)</f>
        <v>5</v>
      </c>
      <c r="BE32" s="508">
        <f>SUM(BE29:BE31)</f>
        <v>3</v>
      </c>
      <c r="BF32" s="508">
        <f>SUM(BF29:BF31)</f>
        <v>8</v>
      </c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" customFormat="1" ht="30" customHeight="1">
      <c r="A33" s="10"/>
      <c r="B33" s="10"/>
      <c r="C33" s="12"/>
      <c r="D33" s="1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2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6"/>
      <c r="AJ33" s="6"/>
      <c r="AK33" s="6"/>
      <c r="AL33" s="6"/>
      <c r="AM33" s="6"/>
      <c r="AN33" s="6"/>
      <c r="AO33" s="12"/>
      <c r="AP33" s="12"/>
      <c r="AQ33" s="12"/>
      <c r="AR33" s="12"/>
      <c r="AS33" s="6"/>
      <c r="AT33" s="6"/>
      <c r="AU33" s="6"/>
      <c r="AV33" s="6"/>
      <c r="AW33" s="6"/>
      <c r="AX33" s="6"/>
      <c r="AY33" s="12"/>
      <c r="AZ33" s="6"/>
      <c r="BA33" s="6"/>
      <c r="BB33" s="6"/>
      <c r="BC33" s="12"/>
      <c r="BD33" s="6"/>
      <c r="BE33" s="6"/>
      <c r="BF33" s="6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58" s="425" customFormat="1" ht="15" customHeight="1">
      <c r="A34" s="424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</row>
    <row r="35" spans="41:43" ht="15" customHeight="1">
      <c r="AO35" s="423"/>
      <c r="AQ35" s="422"/>
    </row>
    <row r="36" spans="41:53" ht="15" customHeight="1">
      <c r="AO36" s="423"/>
      <c r="AQ36" s="422"/>
      <c r="AR36" s="423"/>
      <c r="AY36" s="426"/>
      <c r="AZ36" s="426"/>
      <c r="BA36" s="426"/>
    </row>
    <row r="37" spans="3:53" ht="15" customHeight="1">
      <c r="C37" s="423"/>
      <c r="D37" s="423"/>
      <c r="AR37" s="423"/>
      <c r="AY37" s="426"/>
      <c r="AZ37" s="426"/>
      <c r="BA37" s="426"/>
    </row>
    <row r="38" spans="3:53" ht="15" customHeight="1">
      <c r="C38" s="423"/>
      <c r="D38" s="423"/>
      <c r="AR38" s="423"/>
      <c r="AY38" s="426"/>
      <c r="AZ38" s="426"/>
      <c r="BA38" s="426"/>
    </row>
    <row r="39" spans="3:4" ht="15" customHeight="1">
      <c r="C39" s="423"/>
      <c r="D39" s="423"/>
    </row>
  </sheetData>
  <sheetProtection/>
  <mergeCells count="32">
    <mergeCell ref="AS24:AX24"/>
    <mergeCell ref="AO23:AR23"/>
    <mergeCell ref="AS23:AX23"/>
    <mergeCell ref="BD23:BF23"/>
    <mergeCell ref="E23:O23"/>
    <mergeCell ref="P23:Q23"/>
    <mergeCell ref="R23:U23"/>
    <mergeCell ref="W23:AD23"/>
    <mergeCell ref="AE23:AL23"/>
    <mergeCell ref="AM23:AN23"/>
    <mergeCell ref="AY23:BC23"/>
    <mergeCell ref="AY4:BC4"/>
    <mergeCell ref="AM4:AN4"/>
    <mergeCell ref="AO4:AR4"/>
    <mergeCell ref="AS4:AX4"/>
    <mergeCell ref="AS5:AX5"/>
    <mergeCell ref="S24:U24"/>
    <mergeCell ref="X24:AA24"/>
    <mergeCell ref="AF24:AG24"/>
    <mergeCell ref="AJ24:AK24"/>
    <mergeCell ref="AZ24:BA24"/>
    <mergeCell ref="AZ5:BA5"/>
    <mergeCell ref="S5:U5"/>
    <mergeCell ref="X5:AA5"/>
    <mergeCell ref="AF5:AG5"/>
    <mergeCell ref="AJ5:AK5"/>
    <mergeCell ref="BD4:BF4"/>
    <mergeCell ref="E4:O4"/>
    <mergeCell ref="P4:Q4"/>
    <mergeCell ref="R4:U4"/>
    <mergeCell ref="W4:AD4"/>
    <mergeCell ref="AE4:AL4"/>
  </mergeCells>
  <printOptions/>
  <pageMargins left="0.7874015748031497" right="0.3937007874015748" top="0.7874015748031497" bottom="0.7874015748031497" header="0.5118110236220472" footer="0.4724409448818898"/>
  <pageSetup fitToWidth="4" horizontalDpi="600" verticalDpi="600" orientation="landscape" pageOrder="overThenDown" paperSize="9" scale="52" r:id="rId2"/>
  <colBreaks count="2" manualBreakCount="2">
    <brk id="22" max="29" man="1"/>
    <brk id="44" max="2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W26"/>
  <sheetViews>
    <sheetView showGridLines="0" view="pageBreakPreview" zoomScale="80" zoomScaleSheetLayoutView="80" zoomScalePageLayoutView="0" workbookViewId="0" topLeftCell="A1">
      <selection activeCell="A7" sqref="A7:IV13"/>
    </sheetView>
  </sheetViews>
  <sheetFormatPr defaultColWidth="10.625" defaultRowHeight="12"/>
  <cols>
    <col min="1" max="1" width="27.50390625" style="169" customWidth="1"/>
    <col min="2" max="2" width="14.50390625" style="169" customWidth="1"/>
    <col min="3" max="27" width="12.50390625" style="169" customWidth="1"/>
    <col min="28" max="28" width="10.625" style="169" customWidth="1"/>
    <col min="29" max="29" width="19.125" style="169" customWidth="1"/>
    <col min="30" max="16384" width="10.625" style="169" customWidth="1"/>
  </cols>
  <sheetData>
    <row r="1" ht="20.25" customHeight="1">
      <c r="B1" s="170" t="s">
        <v>434</v>
      </c>
    </row>
    <row r="2" spans="2:7" s="171" customFormat="1" ht="21.75" customHeight="1">
      <c r="B2" s="172" t="s">
        <v>578</v>
      </c>
      <c r="G2" s="173" t="s">
        <v>579</v>
      </c>
    </row>
    <row r="3" spans="1:2" s="171" customFormat="1" ht="11.25" customHeight="1" thickBot="1">
      <c r="A3" s="173"/>
      <c r="B3" s="174"/>
    </row>
    <row r="4" spans="1:23" s="171" customFormat="1" ht="14.25" customHeight="1">
      <c r="A4" s="127"/>
      <c r="B4" s="128" t="s">
        <v>580</v>
      </c>
      <c r="C4" s="129"/>
      <c r="D4" s="128"/>
      <c r="E4" s="128"/>
      <c r="F4" s="128"/>
      <c r="G4" s="130"/>
      <c r="H4" s="131" t="s">
        <v>506</v>
      </c>
      <c r="I4" s="132"/>
      <c r="J4" s="132"/>
      <c r="K4" s="133"/>
      <c r="L4" s="134" t="s">
        <v>507</v>
      </c>
      <c r="M4" s="134" t="s">
        <v>508</v>
      </c>
      <c r="N4" s="134" t="s">
        <v>509</v>
      </c>
      <c r="O4" s="135" t="s">
        <v>510</v>
      </c>
      <c r="P4" s="135" t="s">
        <v>511</v>
      </c>
      <c r="Q4" s="134" t="s">
        <v>512</v>
      </c>
      <c r="R4" s="134" t="s">
        <v>513</v>
      </c>
      <c r="S4" s="134" t="s">
        <v>514</v>
      </c>
      <c r="T4" s="134" t="s">
        <v>515</v>
      </c>
      <c r="U4" s="136" t="s">
        <v>516</v>
      </c>
      <c r="V4" s="135" t="s">
        <v>517</v>
      </c>
      <c r="W4" s="161" t="s">
        <v>518</v>
      </c>
    </row>
    <row r="5" spans="1:23" s="171" customFormat="1" ht="23.25" customHeight="1">
      <c r="A5" s="101" t="s">
        <v>581</v>
      </c>
      <c r="B5" s="786" t="s">
        <v>523</v>
      </c>
      <c r="C5" s="786" t="s">
        <v>524</v>
      </c>
      <c r="D5" s="786" t="s">
        <v>525</v>
      </c>
      <c r="E5" s="785" t="s">
        <v>582</v>
      </c>
      <c r="F5" s="785" t="s">
        <v>922</v>
      </c>
      <c r="G5" s="786" t="s">
        <v>433</v>
      </c>
      <c r="H5" s="793" t="s">
        <v>583</v>
      </c>
      <c r="I5" s="785" t="s">
        <v>584</v>
      </c>
      <c r="J5" s="798" t="s">
        <v>585</v>
      </c>
      <c r="K5" s="142" t="s">
        <v>413</v>
      </c>
      <c r="L5" s="780" t="s">
        <v>586</v>
      </c>
      <c r="M5" s="791" t="s">
        <v>527</v>
      </c>
      <c r="N5" s="780" t="s">
        <v>587</v>
      </c>
      <c r="O5" s="780" t="s">
        <v>588</v>
      </c>
      <c r="P5" s="791" t="s">
        <v>528</v>
      </c>
      <c r="Q5" s="791" t="s">
        <v>529</v>
      </c>
      <c r="R5" s="791" t="s">
        <v>530</v>
      </c>
      <c r="S5" s="780" t="s">
        <v>589</v>
      </c>
      <c r="T5" s="791" t="s">
        <v>531</v>
      </c>
      <c r="U5" s="796" t="s">
        <v>921</v>
      </c>
      <c r="V5" s="791" t="s">
        <v>413</v>
      </c>
      <c r="W5" s="162" t="s">
        <v>532</v>
      </c>
    </row>
    <row r="6" spans="1:23" s="171" customFormat="1" ht="30" customHeight="1">
      <c r="A6" s="144"/>
      <c r="B6" s="787"/>
      <c r="C6" s="787"/>
      <c r="D6" s="787"/>
      <c r="E6" s="794"/>
      <c r="F6" s="794"/>
      <c r="G6" s="787"/>
      <c r="H6" s="794"/>
      <c r="I6" s="795"/>
      <c r="J6" s="799"/>
      <c r="K6" s="413" t="s">
        <v>920</v>
      </c>
      <c r="L6" s="794"/>
      <c r="M6" s="787"/>
      <c r="N6" s="794"/>
      <c r="O6" s="794"/>
      <c r="P6" s="787"/>
      <c r="Q6" s="787"/>
      <c r="R6" s="787"/>
      <c r="S6" s="794"/>
      <c r="T6" s="787"/>
      <c r="U6" s="797"/>
      <c r="V6" s="792"/>
      <c r="W6" s="175" t="s">
        <v>536</v>
      </c>
    </row>
    <row r="7" spans="1:23" s="178" customFormat="1" ht="48.75" customHeight="1">
      <c r="A7" s="155" t="s">
        <v>122</v>
      </c>
      <c r="B7" s="176">
        <v>7.893482929219447</v>
      </c>
      <c r="C7" s="176">
        <v>3.763546502471182</v>
      </c>
      <c r="D7" s="176">
        <v>0.4297381821999895</v>
      </c>
      <c r="E7" s="176">
        <v>0.5964835967010907</v>
      </c>
      <c r="F7" s="176">
        <v>2.7045256255452976</v>
      </c>
      <c r="G7" s="176">
        <v>15.387776836137006</v>
      </c>
      <c r="H7" s="176">
        <v>59.44321531157893</v>
      </c>
      <c r="I7" s="176">
        <v>59.44321531157893</v>
      </c>
      <c r="J7" s="176">
        <v>0</v>
      </c>
      <c r="K7" s="176">
        <v>0</v>
      </c>
      <c r="L7" s="176">
        <v>190.7923532102867</v>
      </c>
      <c r="M7" s="176">
        <v>12.8223473854469</v>
      </c>
      <c r="N7" s="176">
        <v>0.5190357265175207</v>
      </c>
      <c r="O7" s="176">
        <v>0.2561429560687081</v>
      </c>
      <c r="P7" s="176">
        <v>9.112849396641593</v>
      </c>
      <c r="Q7" s="176">
        <v>0.5913837369472339</v>
      </c>
      <c r="R7" s="176">
        <v>3.424205834339556</v>
      </c>
      <c r="S7" s="176">
        <v>2.7779236071008047</v>
      </c>
      <c r="T7" s="176">
        <v>35.071035546522474</v>
      </c>
      <c r="U7" s="176">
        <v>0</v>
      </c>
      <c r="V7" s="176">
        <v>7.992830197169578</v>
      </c>
      <c r="W7" s="177">
        <v>338.191099744757</v>
      </c>
    </row>
    <row r="8" spans="1:23" s="178" customFormat="1" ht="48.75" customHeight="1">
      <c r="A8" s="101" t="s">
        <v>924</v>
      </c>
      <c r="B8" s="713">
        <v>22.69667087729132</v>
      </c>
      <c r="C8" s="713">
        <v>12.154153737267256</v>
      </c>
      <c r="D8" s="713">
        <v>0</v>
      </c>
      <c r="E8" s="713">
        <v>0</v>
      </c>
      <c r="F8" s="713">
        <v>7.098018854518522</v>
      </c>
      <c r="G8" s="713">
        <v>41.948843469077104</v>
      </c>
      <c r="H8" s="713">
        <v>49.88696657493567</v>
      </c>
      <c r="I8" s="713">
        <v>49.88641548040288</v>
      </c>
      <c r="J8" s="713">
        <v>0.0005510945327879597</v>
      </c>
      <c r="K8" s="713">
        <v>0</v>
      </c>
      <c r="L8" s="713">
        <v>113.97280505936273</v>
      </c>
      <c r="M8" s="713">
        <v>9.270512230559058</v>
      </c>
      <c r="N8" s="713">
        <v>0.84813448596067</v>
      </c>
      <c r="O8" s="713">
        <v>0.23114479260934995</v>
      </c>
      <c r="P8" s="713">
        <v>6.838217146204198</v>
      </c>
      <c r="Q8" s="713">
        <v>0.6747758915036575</v>
      </c>
      <c r="R8" s="713">
        <v>0.9856719357864651</v>
      </c>
      <c r="S8" s="713">
        <v>0</v>
      </c>
      <c r="T8" s="713">
        <v>21.11306137342992</v>
      </c>
      <c r="U8" s="713">
        <v>0</v>
      </c>
      <c r="V8" s="713">
        <v>9.418914115459815</v>
      </c>
      <c r="W8" s="714">
        <v>255.18904707488863</v>
      </c>
    </row>
    <row r="9" spans="1:23" s="178" customFormat="1" ht="48.75" customHeight="1">
      <c r="A9" s="101" t="s">
        <v>925</v>
      </c>
      <c r="B9" s="713">
        <v>9.864085084822811</v>
      </c>
      <c r="C9" s="713">
        <v>4.548228913331591</v>
      </c>
      <c r="D9" s="713">
        <v>0</v>
      </c>
      <c r="E9" s="713">
        <v>0</v>
      </c>
      <c r="F9" s="713">
        <v>3.238923161109998</v>
      </c>
      <c r="G9" s="713">
        <v>17.6512371592644</v>
      </c>
      <c r="H9" s="713">
        <v>56.66959602006964</v>
      </c>
      <c r="I9" s="713">
        <v>56.41222391791865</v>
      </c>
      <c r="J9" s="713">
        <v>0</v>
      </c>
      <c r="K9" s="713">
        <v>0.2573721021509873</v>
      </c>
      <c r="L9" s="713">
        <v>123.40079524986866</v>
      </c>
      <c r="M9" s="713">
        <v>9.35263284926928</v>
      </c>
      <c r="N9" s="713">
        <v>0.7433863973756425</v>
      </c>
      <c r="O9" s="713">
        <v>0.2878976305456393</v>
      </c>
      <c r="P9" s="713">
        <v>9.566984905275843</v>
      </c>
      <c r="Q9" s="713">
        <v>0</v>
      </c>
      <c r="R9" s="713">
        <v>0</v>
      </c>
      <c r="S9" s="713">
        <v>0</v>
      </c>
      <c r="T9" s="713">
        <v>35.64932811666019</v>
      </c>
      <c r="U9" s="713">
        <v>0</v>
      </c>
      <c r="V9" s="713">
        <v>19.66442568388032</v>
      </c>
      <c r="W9" s="714">
        <v>272.98628401220964</v>
      </c>
    </row>
    <row r="10" spans="1:23" s="178" customFormat="1" ht="48.75" customHeight="1">
      <c r="A10" s="101" t="s">
        <v>926</v>
      </c>
      <c r="B10" s="713">
        <v>6.516336969502768</v>
      </c>
      <c r="C10" s="713">
        <v>3.211290817176687</v>
      </c>
      <c r="D10" s="713">
        <v>0</v>
      </c>
      <c r="E10" s="713">
        <v>1.667944259382664</v>
      </c>
      <c r="F10" s="713">
        <v>2.132763286338756</v>
      </c>
      <c r="G10" s="713">
        <v>13.528335332400875</v>
      </c>
      <c r="H10" s="713">
        <v>66.18812779056887</v>
      </c>
      <c r="I10" s="713">
        <v>66.17721013873197</v>
      </c>
      <c r="J10" s="713">
        <v>0.010917651836901745</v>
      </c>
      <c r="K10" s="713">
        <v>0</v>
      </c>
      <c r="L10" s="713">
        <v>124.83802639970096</v>
      </c>
      <c r="M10" s="713">
        <v>0.5359202345439145</v>
      </c>
      <c r="N10" s="713">
        <v>0.018014125530887878</v>
      </c>
      <c r="O10" s="713">
        <v>0.3069224872649003</v>
      </c>
      <c r="P10" s="713">
        <v>9.965769067371875</v>
      </c>
      <c r="Q10" s="713">
        <v>0.0023200010153416207</v>
      </c>
      <c r="R10" s="713">
        <v>0</v>
      </c>
      <c r="S10" s="713">
        <v>0</v>
      </c>
      <c r="T10" s="713">
        <v>50.22365492141133</v>
      </c>
      <c r="U10" s="713">
        <v>0</v>
      </c>
      <c r="V10" s="713">
        <v>10.599675227151982</v>
      </c>
      <c r="W10" s="714">
        <v>276.20676558696096</v>
      </c>
    </row>
    <row r="11" spans="1:23" s="178" customFormat="1" ht="48.75" customHeight="1">
      <c r="A11" s="101" t="s">
        <v>927</v>
      </c>
      <c r="B11" s="713">
        <v>15.782424901511913</v>
      </c>
      <c r="C11" s="713">
        <v>7.784896095597974</v>
      </c>
      <c r="D11" s="713">
        <v>0</v>
      </c>
      <c r="E11" s="713">
        <v>0</v>
      </c>
      <c r="F11" s="713">
        <v>5.061927954536799</v>
      </c>
      <c r="G11" s="713">
        <v>28.629248951646687</v>
      </c>
      <c r="H11" s="713">
        <v>110.33839279291479</v>
      </c>
      <c r="I11" s="713">
        <v>110.33839279291479</v>
      </c>
      <c r="J11" s="713">
        <v>0</v>
      </c>
      <c r="K11" s="713">
        <v>0</v>
      </c>
      <c r="L11" s="713">
        <v>183.40153095551426</v>
      </c>
      <c r="M11" s="713">
        <v>12.677564181226542</v>
      </c>
      <c r="N11" s="713">
        <v>0.5088374809053711</v>
      </c>
      <c r="O11" s="713">
        <v>1.4947762172958197</v>
      </c>
      <c r="P11" s="713">
        <v>19.40670184450942</v>
      </c>
      <c r="Q11" s="713">
        <v>0</v>
      </c>
      <c r="R11" s="713">
        <v>3.583019849951126</v>
      </c>
      <c r="S11" s="713">
        <v>0</v>
      </c>
      <c r="T11" s="713">
        <v>74.62350257909725</v>
      </c>
      <c r="U11" s="713">
        <v>0</v>
      </c>
      <c r="V11" s="713">
        <v>10.907740676954846</v>
      </c>
      <c r="W11" s="714">
        <v>445.57131553001614</v>
      </c>
    </row>
    <row r="12" spans="1:23" s="178" customFormat="1" ht="48.75" customHeight="1">
      <c r="A12" s="144" t="s">
        <v>928</v>
      </c>
      <c r="B12" s="179">
        <v>10.182206243768471</v>
      </c>
      <c r="C12" s="179">
        <v>4.745198290223179</v>
      </c>
      <c r="D12" s="179">
        <v>0.08471922489666828</v>
      </c>
      <c r="E12" s="179">
        <v>2.0980105422053437</v>
      </c>
      <c r="F12" s="179">
        <v>3.2581185864839273</v>
      </c>
      <c r="G12" s="179">
        <v>20.36825288757759</v>
      </c>
      <c r="H12" s="179">
        <v>46.66162857386668</v>
      </c>
      <c r="I12" s="179">
        <v>46.66162857386668</v>
      </c>
      <c r="J12" s="179">
        <v>0</v>
      </c>
      <c r="K12" s="179">
        <v>0</v>
      </c>
      <c r="L12" s="179">
        <v>114.14460043210646</v>
      </c>
      <c r="M12" s="179">
        <v>10.480144478921849</v>
      </c>
      <c r="N12" s="179">
        <v>0.3500140597045488</v>
      </c>
      <c r="O12" s="179">
        <v>0.2350324824875838</v>
      </c>
      <c r="P12" s="179">
        <v>13.433488918180046</v>
      </c>
      <c r="Q12" s="179">
        <v>0.009370576099178178</v>
      </c>
      <c r="R12" s="179">
        <v>2.1698260229654385</v>
      </c>
      <c r="S12" s="179">
        <v>0</v>
      </c>
      <c r="T12" s="179">
        <v>36.01911198122628</v>
      </c>
      <c r="U12" s="179">
        <v>2.277280416102736</v>
      </c>
      <c r="V12" s="179">
        <v>17.762464651997927</v>
      </c>
      <c r="W12" s="180">
        <v>263.9112154812363</v>
      </c>
    </row>
    <row r="13" spans="1:23" s="178" customFormat="1" ht="48.75" customHeight="1" thickBot="1">
      <c r="A13" s="108" t="s">
        <v>433</v>
      </c>
      <c r="B13" s="181">
        <v>11.479146189549319</v>
      </c>
      <c r="C13" s="181">
        <v>5.687524987656389</v>
      </c>
      <c r="D13" s="181">
        <v>0.14397106184625977</v>
      </c>
      <c r="E13" s="181">
        <v>0.764050179422711</v>
      </c>
      <c r="F13" s="181">
        <v>3.7169118002366925</v>
      </c>
      <c r="G13" s="181">
        <v>21.79160421871137</v>
      </c>
      <c r="H13" s="181">
        <v>56.06840029816173</v>
      </c>
      <c r="I13" s="181">
        <v>56.016040436836526</v>
      </c>
      <c r="J13" s="181">
        <v>0.0012915531429804703</v>
      </c>
      <c r="K13" s="181">
        <v>0.0510683081822163</v>
      </c>
      <c r="L13" s="181">
        <v>140.84199971677873</v>
      </c>
      <c r="M13" s="181">
        <v>9.672857160056644</v>
      </c>
      <c r="N13" s="181">
        <v>0.5382955972927799</v>
      </c>
      <c r="O13" s="181">
        <v>0.27655567242049633</v>
      </c>
      <c r="P13" s="181">
        <v>9.846370644368779</v>
      </c>
      <c r="Q13" s="181">
        <v>0.30489561437394136</v>
      </c>
      <c r="R13" s="181">
        <v>1.6722347205143577</v>
      </c>
      <c r="S13" s="181">
        <v>0.8248125588964934</v>
      </c>
      <c r="T13" s="181">
        <v>34.94038717705066</v>
      </c>
      <c r="U13" s="181">
        <v>0.44015240386468923</v>
      </c>
      <c r="V13" s="181">
        <v>12.790399229319847</v>
      </c>
      <c r="W13" s="182">
        <v>290.0089650118105</v>
      </c>
    </row>
    <row r="14" spans="1:23" s="178" customFormat="1" ht="24.75" customHeight="1">
      <c r="A14" s="111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</row>
    <row r="15" spans="1:23" s="178" customFormat="1" ht="24.75" customHeight="1">
      <c r="A15" s="111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3" s="178" customFormat="1" ht="24.75" customHeight="1">
      <c r="A16" s="111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</row>
    <row r="17" ht="20.25" customHeight="1">
      <c r="B17" s="170" t="s">
        <v>501</v>
      </c>
    </row>
    <row r="18" spans="2:7" s="171" customFormat="1" ht="21.75" customHeight="1">
      <c r="B18" s="172" t="s">
        <v>590</v>
      </c>
      <c r="G18" s="173" t="s">
        <v>591</v>
      </c>
    </row>
    <row r="19" spans="1:2" s="171" customFormat="1" ht="11.25" customHeight="1" thickBot="1">
      <c r="A19" s="173"/>
      <c r="B19" s="174"/>
    </row>
    <row r="20" spans="1:23" s="171" customFormat="1" ht="14.25" customHeight="1">
      <c r="A20" s="127"/>
      <c r="B20" s="788" t="s">
        <v>592</v>
      </c>
      <c r="C20" s="789"/>
      <c r="D20" s="789"/>
      <c r="E20" s="789"/>
      <c r="F20" s="789"/>
      <c r="G20" s="790"/>
      <c r="H20" s="131" t="s">
        <v>506</v>
      </c>
      <c r="I20" s="132"/>
      <c r="J20" s="132"/>
      <c r="K20" s="133"/>
      <c r="L20" s="134" t="s">
        <v>507</v>
      </c>
      <c r="M20" s="134" t="s">
        <v>508</v>
      </c>
      <c r="N20" s="134" t="s">
        <v>509</v>
      </c>
      <c r="O20" s="135" t="s">
        <v>510</v>
      </c>
      <c r="P20" s="135" t="s">
        <v>511</v>
      </c>
      <c r="Q20" s="134" t="s">
        <v>512</v>
      </c>
      <c r="R20" s="134" t="s">
        <v>513</v>
      </c>
      <c r="S20" s="134" t="s">
        <v>514</v>
      </c>
      <c r="T20" s="134" t="s">
        <v>515</v>
      </c>
      <c r="U20" s="136" t="s">
        <v>516</v>
      </c>
      <c r="V20" s="135" t="s">
        <v>517</v>
      </c>
      <c r="W20" s="161" t="s">
        <v>518</v>
      </c>
    </row>
    <row r="21" spans="1:23" s="171" customFormat="1" ht="23.25" customHeight="1">
      <c r="A21" s="101" t="s">
        <v>593</v>
      </c>
      <c r="B21" s="786" t="s">
        <v>523</v>
      </c>
      <c r="C21" s="786" t="s">
        <v>524</v>
      </c>
      <c r="D21" s="786" t="s">
        <v>525</v>
      </c>
      <c r="E21" s="785" t="s">
        <v>594</v>
      </c>
      <c r="F21" s="785" t="s">
        <v>922</v>
      </c>
      <c r="G21" s="786" t="s">
        <v>433</v>
      </c>
      <c r="H21" s="793" t="s">
        <v>595</v>
      </c>
      <c r="I21" s="785" t="s">
        <v>596</v>
      </c>
      <c r="J21" s="798" t="s">
        <v>597</v>
      </c>
      <c r="K21" s="142" t="s">
        <v>413</v>
      </c>
      <c r="L21" s="780" t="s">
        <v>598</v>
      </c>
      <c r="M21" s="791" t="s">
        <v>527</v>
      </c>
      <c r="N21" s="780" t="s">
        <v>599</v>
      </c>
      <c r="O21" s="780" t="s">
        <v>600</v>
      </c>
      <c r="P21" s="791" t="s">
        <v>528</v>
      </c>
      <c r="Q21" s="791" t="s">
        <v>529</v>
      </c>
      <c r="R21" s="791" t="s">
        <v>530</v>
      </c>
      <c r="S21" s="780" t="s">
        <v>601</v>
      </c>
      <c r="T21" s="791" t="s">
        <v>531</v>
      </c>
      <c r="U21" s="796" t="s">
        <v>921</v>
      </c>
      <c r="V21" s="791" t="s">
        <v>413</v>
      </c>
      <c r="W21" s="162" t="s">
        <v>532</v>
      </c>
    </row>
    <row r="22" spans="1:23" s="171" customFormat="1" ht="30" customHeight="1">
      <c r="A22" s="144"/>
      <c r="B22" s="787"/>
      <c r="C22" s="787"/>
      <c r="D22" s="787"/>
      <c r="E22" s="794"/>
      <c r="F22" s="794"/>
      <c r="G22" s="787"/>
      <c r="H22" s="794"/>
      <c r="I22" s="795"/>
      <c r="J22" s="799"/>
      <c r="K22" s="413" t="s">
        <v>920</v>
      </c>
      <c r="L22" s="794"/>
      <c r="M22" s="787"/>
      <c r="N22" s="794"/>
      <c r="O22" s="794"/>
      <c r="P22" s="787"/>
      <c r="Q22" s="787"/>
      <c r="R22" s="787"/>
      <c r="S22" s="794"/>
      <c r="T22" s="787"/>
      <c r="U22" s="797"/>
      <c r="V22" s="792"/>
      <c r="W22" s="175" t="s">
        <v>536</v>
      </c>
    </row>
    <row r="23" spans="1:23" s="178" customFormat="1" ht="49.5" customHeight="1">
      <c r="A23" s="155" t="s">
        <v>122</v>
      </c>
      <c r="B23" s="176">
        <v>34.224069805368934</v>
      </c>
      <c r="C23" s="176">
        <v>15.774507292918546</v>
      </c>
      <c r="D23" s="176">
        <v>0</v>
      </c>
      <c r="E23" s="176">
        <v>0</v>
      </c>
      <c r="F23" s="176">
        <v>11.269381563134148</v>
      </c>
      <c r="G23" s="176">
        <v>61.26795866142163</v>
      </c>
      <c r="H23" s="176">
        <v>49.91977023420962</v>
      </c>
      <c r="I23" s="176">
        <v>49.91977023420962</v>
      </c>
      <c r="J23" s="176">
        <v>0</v>
      </c>
      <c r="K23" s="176">
        <v>0</v>
      </c>
      <c r="L23" s="176">
        <v>307.6554301212969</v>
      </c>
      <c r="M23" s="176">
        <v>13.815281088760608</v>
      </c>
      <c r="N23" s="176">
        <v>0.44438315021682834</v>
      </c>
      <c r="O23" s="176">
        <v>2.0380330682357988</v>
      </c>
      <c r="P23" s="176">
        <v>12.900245833634331</v>
      </c>
      <c r="Q23" s="176">
        <v>0</v>
      </c>
      <c r="R23" s="176">
        <v>4.5795544347468224</v>
      </c>
      <c r="S23" s="176">
        <v>0</v>
      </c>
      <c r="T23" s="176">
        <v>141.97713287494008</v>
      </c>
      <c r="U23" s="176">
        <v>0</v>
      </c>
      <c r="V23" s="176">
        <v>11.310974074730797</v>
      </c>
      <c r="W23" s="177">
        <v>605.9087635421935</v>
      </c>
    </row>
    <row r="24" spans="1:23" s="178" customFormat="1" ht="49.5" customHeight="1">
      <c r="A24" s="101" t="s">
        <v>925</v>
      </c>
      <c r="B24" s="713">
        <v>0</v>
      </c>
      <c r="C24" s="713">
        <v>0</v>
      </c>
      <c r="D24" s="713">
        <v>0</v>
      </c>
      <c r="E24" s="713">
        <v>0</v>
      </c>
      <c r="F24" s="713">
        <v>0</v>
      </c>
      <c r="G24" s="713">
        <v>0</v>
      </c>
      <c r="H24" s="713">
        <v>583.9457238745515</v>
      </c>
      <c r="I24" s="713">
        <v>583.9457238745515</v>
      </c>
      <c r="J24" s="713">
        <v>0</v>
      </c>
      <c r="K24" s="713">
        <v>0</v>
      </c>
      <c r="L24" s="713">
        <v>731.5559541719708</v>
      </c>
      <c r="M24" s="713">
        <v>61.79840296262007</v>
      </c>
      <c r="N24" s="713">
        <v>17.532692975350074</v>
      </c>
      <c r="O24" s="713">
        <v>5.583844462446476</v>
      </c>
      <c r="P24" s="713">
        <v>108.82710334452031</v>
      </c>
      <c r="Q24" s="713">
        <v>0</v>
      </c>
      <c r="R24" s="713">
        <v>0</v>
      </c>
      <c r="S24" s="713">
        <v>0</v>
      </c>
      <c r="T24" s="713">
        <v>397.65362805230876</v>
      </c>
      <c r="U24" s="713">
        <v>0</v>
      </c>
      <c r="V24" s="713">
        <v>32.490452493924316</v>
      </c>
      <c r="W24" s="714">
        <v>1939.3878023376924</v>
      </c>
    </row>
    <row r="25" spans="1:23" s="178" customFormat="1" ht="49.5" customHeight="1">
      <c r="A25" s="144" t="s">
        <v>928</v>
      </c>
      <c r="B25" s="179">
        <v>16.3826604394852</v>
      </c>
      <c r="C25" s="179">
        <v>7.24314432551201</v>
      </c>
      <c r="D25" s="179">
        <v>0</v>
      </c>
      <c r="E25" s="179">
        <v>0</v>
      </c>
      <c r="F25" s="179">
        <v>5.1911621605359635</v>
      </c>
      <c r="G25" s="179">
        <v>28.816966925533173</v>
      </c>
      <c r="H25" s="179">
        <v>95.20865276685623</v>
      </c>
      <c r="I25" s="179">
        <v>95.20865276685623</v>
      </c>
      <c r="J25" s="179">
        <v>0</v>
      </c>
      <c r="K25" s="179">
        <v>0</v>
      </c>
      <c r="L25" s="179">
        <v>192.45476406354712</v>
      </c>
      <c r="M25" s="179">
        <v>21.750181026738012</v>
      </c>
      <c r="N25" s="179">
        <v>0.24897660242378722</v>
      </c>
      <c r="O25" s="179">
        <v>2.284360327238248</v>
      </c>
      <c r="P25" s="179">
        <v>14.770536938791176</v>
      </c>
      <c r="Q25" s="179">
        <v>0.002074805020198227</v>
      </c>
      <c r="R25" s="179">
        <v>3.850838117487909</v>
      </c>
      <c r="S25" s="179">
        <v>0</v>
      </c>
      <c r="T25" s="179">
        <v>72.94806970514946</v>
      </c>
      <c r="U25" s="179">
        <v>0</v>
      </c>
      <c r="V25" s="179">
        <v>16.51959757081828</v>
      </c>
      <c r="W25" s="180">
        <v>448.8550188496036</v>
      </c>
    </row>
    <row r="26" spans="1:23" s="178" customFormat="1" ht="49.5" customHeight="1" thickBot="1">
      <c r="A26" s="160" t="s">
        <v>433</v>
      </c>
      <c r="B26" s="184">
        <v>23.34524572532974</v>
      </c>
      <c r="C26" s="184">
        <v>10.613008649547481</v>
      </c>
      <c r="D26" s="184">
        <v>0</v>
      </c>
      <c r="E26" s="184">
        <v>0</v>
      </c>
      <c r="F26" s="184">
        <v>7.589933268116129</v>
      </c>
      <c r="G26" s="184">
        <v>41.54818764299335</v>
      </c>
      <c r="H26" s="184">
        <v>108.20268395914731</v>
      </c>
      <c r="I26" s="184">
        <v>108.20268395914731</v>
      </c>
      <c r="J26" s="184">
        <v>0</v>
      </c>
      <c r="K26" s="184">
        <v>0</v>
      </c>
      <c r="L26" s="184">
        <v>281.6410923947877</v>
      </c>
      <c r="M26" s="184">
        <v>20.90059270929861</v>
      </c>
      <c r="N26" s="184">
        <v>1.522947394321341</v>
      </c>
      <c r="O26" s="184">
        <v>2.3990142016084706</v>
      </c>
      <c r="P26" s="184">
        <v>20.373762047158785</v>
      </c>
      <c r="Q26" s="184">
        <v>0.0009921481396230234</v>
      </c>
      <c r="R26" s="184">
        <v>3.9170008552316964</v>
      </c>
      <c r="S26" s="184">
        <v>0</v>
      </c>
      <c r="T26" s="184">
        <v>126.50384854263359</v>
      </c>
      <c r="U26" s="184">
        <v>0</v>
      </c>
      <c r="V26" s="184">
        <v>15.254277646703985</v>
      </c>
      <c r="W26" s="185">
        <v>622.2643995420244</v>
      </c>
    </row>
  </sheetData>
  <sheetProtection/>
  <mergeCells count="41">
    <mergeCell ref="S5:S6"/>
    <mergeCell ref="U5:U6"/>
    <mergeCell ref="T5:T6"/>
    <mergeCell ref="E5:E6"/>
    <mergeCell ref="F5:F6"/>
    <mergeCell ref="J5:J6"/>
    <mergeCell ref="L5:L6"/>
    <mergeCell ref="I5:I6"/>
    <mergeCell ref="H5:H6"/>
    <mergeCell ref="P5:P6"/>
    <mergeCell ref="S21:S22"/>
    <mergeCell ref="U21:U22"/>
    <mergeCell ref="E21:E22"/>
    <mergeCell ref="F21:F22"/>
    <mergeCell ref="J21:J22"/>
    <mergeCell ref="L21:L22"/>
    <mergeCell ref="Q5:Q6"/>
    <mergeCell ref="R5:R6"/>
    <mergeCell ref="N21:N22"/>
    <mergeCell ref="O21:O22"/>
    <mergeCell ref="N5:N6"/>
    <mergeCell ref="O5:O6"/>
    <mergeCell ref="V5:V6"/>
    <mergeCell ref="H21:H22"/>
    <mergeCell ref="I21:I22"/>
    <mergeCell ref="M21:M22"/>
    <mergeCell ref="P21:P22"/>
    <mergeCell ref="Q21:Q22"/>
    <mergeCell ref="R21:R22"/>
    <mergeCell ref="T21:T22"/>
    <mergeCell ref="V21:V22"/>
    <mergeCell ref="M5:M6"/>
    <mergeCell ref="B5:B6"/>
    <mergeCell ref="C5:C6"/>
    <mergeCell ref="D5:D6"/>
    <mergeCell ref="G5:G6"/>
    <mergeCell ref="B21:B22"/>
    <mergeCell ref="C21:C22"/>
    <mergeCell ref="D21:D22"/>
    <mergeCell ref="G21:G22"/>
    <mergeCell ref="B20:G2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"/>
  <sheetViews>
    <sheetView showGridLines="0" view="pageBreakPreview" zoomScale="80" zoomScaleSheetLayoutView="80" zoomScalePageLayoutView="0" workbookViewId="0" topLeftCell="A1">
      <selection activeCell="D27" sqref="D27"/>
    </sheetView>
  </sheetViews>
  <sheetFormatPr defaultColWidth="10.625" defaultRowHeight="12"/>
  <cols>
    <col min="1" max="1" width="27.50390625" style="169" customWidth="1"/>
    <col min="2" max="2" width="14.50390625" style="169" customWidth="1"/>
    <col min="3" max="27" width="12.50390625" style="169" customWidth="1"/>
    <col min="28" max="28" width="10.625" style="169" customWidth="1"/>
    <col min="29" max="29" width="19.125" style="169" customWidth="1"/>
    <col min="30" max="16384" width="10.625" style="169" customWidth="1"/>
  </cols>
  <sheetData>
    <row r="1" ht="20.25" customHeight="1">
      <c r="B1" s="170" t="s">
        <v>503</v>
      </c>
    </row>
    <row r="2" spans="2:7" s="171" customFormat="1" ht="21.75" customHeight="1">
      <c r="B2" s="172" t="s">
        <v>578</v>
      </c>
      <c r="G2" s="173" t="s">
        <v>579</v>
      </c>
    </row>
    <row r="3" spans="1:2" s="171" customFormat="1" ht="11.25" customHeight="1" thickBot="1">
      <c r="A3" s="173"/>
      <c r="B3" s="174"/>
    </row>
    <row r="4" spans="1:23" s="171" customFormat="1" ht="14.25" customHeight="1">
      <c r="A4" s="127"/>
      <c r="B4" s="788" t="s">
        <v>580</v>
      </c>
      <c r="C4" s="789"/>
      <c r="D4" s="789"/>
      <c r="E4" s="789"/>
      <c r="F4" s="789"/>
      <c r="G4" s="790"/>
      <c r="H4" s="131" t="s">
        <v>506</v>
      </c>
      <c r="I4" s="132"/>
      <c r="J4" s="132"/>
      <c r="K4" s="133"/>
      <c r="L4" s="134" t="s">
        <v>507</v>
      </c>
      <c r="M4" s="134" t="s">
        <v>508</v>
      </c>
      <c r="N4" s="134" t="s">
        <v>509</v>
      </c>
      <c r="O4" s="135" t="s">
        <v>510</v>
      </c>
      <c r="P4" s="135" t="s">
        <v>511</v>
      </c>
      <c r="Q4" s="134" t="s">
        <v>512</v>
      </c>
      <c r="R4" s="134" t="s">
        <v>513</v>
      </c>
      <c r="S4" s="134" t="s">
        <v>514</v>
      </c>
      <c r="T4" s="134" t="s">
        <v>515</v>
      </c>
      <c r="U4" s="136" t="s">
        <v>516</v>
      </c>
      <c r="V4" s="135" t="s">
        <v>517</v>
      </c>
      <c r="W4" s="161" t="s">
        <v>518</v>
      </c>
    </row>
    <row r="5" spans="1:23" s="171" customFormat="1" ht="23.25" customHeight="1">
      <c r="A5" s="101" t="s">
        <v>581</v>
      </c>
      <c r="B5" s="786" t="s">
        <v>523</v>
      </c>
      <c r="C5" s="786" t="s">
        <v>524</v>
      </c>
      <c r="D5" s="786" t="s">
        <v>525</v>
      </c>
      <c r="E5" s="785" t="s">
        <v>582</v>
      </c>
      <c r="F5" s="785" t="s">
        <v>922</v>
      </c>
      <c r="G5" s="786" t="s">
        <v>433</v>
      </c>
      <c r="H5" s="793" t="s">
        <v>583</v>
      </c>
      <c r="I5" s="785" t="s">
        <v>584</v>
      </c>
      <c r="J5" s="798" t="s">
        <v>585</v>
      </c>
      <c r="K5" s="142" t="s">
        <v>413</v>
      </c>
      <c r="L5" s="780" t="s">
        <v>586</v>
      </c>
      <c r="M5" s="791" t="s">
        <v>527</v>
      </c>
      <c r="N5" s="780" t="s">
        <v>587</v>
      </c>
      <c r="O5" s="780" t="s">
        <v>588</v>
      </c>
      <c r="P5" s="791" t="s">
        <v>528</v>
      </c>
      <c r="Q5" s="791" t="s">
        <v>529</v>
      </c>
      <c r="R5" s="791" t="s">
        <v>530</v>
      </c>
      <c r="S5" s="780" t="s">
        <v>589</v>
      </c>
      <c r="T5" s="791" t="s">
        <v>531</v>
      </c>
      <c r="U5" s="796" t="s">
        <v>921</v>
      </c>
      <c r="V5" s="791" t="s">
        <v>413</v>
      </c>
      <c r="W5" s="162" t="s">
        <v>532</v>
      </c>
    </row>
    <row r="6" spans="1:23" s="171" customFormat="1" ht="30" customHeight="1">
      <c r="A6" s="144"/>
      <c r="B6" s="801"/>
      <c r="C6" s="801"/>
      <c r="D6" s="801"/>
      <c r="E6" s="800"/>
      <c r="F6" s="800"/>
      <c r="G6" s="801"/>
      <c r="H6" s="800"/>
      <c r="I6" s="802"/>
      <c r="J6" s="799"/>
      <c r="K6" s="413" t="s">
        <v>920</v>
      </c>
      <c r="L6" s="800"/>
      <c r="M6" s="801"/>
      <c r="N6" s="800"/>
      <c r="O6" s="800"/>
      <c r="P6" s="801"/>
      <c r="Q6" s="801"/>
      <c r="R6" s="801"/>
      <c r="S6" s="800"/>
      <c r="T6" s="801"/>
      <c r="U6" s="797"/>
      <c r="V6" s="803"/>
      <c r="W6" s="175" t="s">
        <v>536</v>
      </c>
    </row>
    <row r="7" spans="1:23" s="178" customFormat="1" ht="49.5" customHeight="1">
      <c r="A7" s="155" t="s">
        <v>924</v>
      </c>
      <c r="B7" s="176">
        <v>71.53256736856993</v>
      </c>
      <c r="C7" s="176">
        <v>30.666322786758403</v>
      </c>
      <c r="D7" s="176">
        <v>0</v>
      </c>
      <c r="E7" s="176">
        <v>0</v>
      </c>
      <c r="F7" s="176">
        <v>23.869148148456283</v>
      </c>
      <c r="G7" s="176">
        <v>126.06803830378462</v>
      </c>
      <c r="H7" s="176">
        <v>335.21635315357287</v>
      </c>
      <c r="I7" s="176">
        <v>335.21635315357287</v>
      </c>
      <c r="J7" s="176">
        <v>0</v>
      </c>
      <c r="K7" s="176">
        <v>0</v>
      </c>
      <c r="L7" s="176">
        <v>958.4598617269982</v>
      </c>
      <c r="M7" s="176">
        <v>54.81833989201061</v>
      </c>
      <c r="N7" s="176">
        <v>2.2213532783680123</v>
      </c>
      <c r="O7" s="176">
        <v>15.732505802973453</v>
      </c>
      <c r="P7" s="176">
        <v>75.43449503731374</v>
      </c>
      <c r="Q7" s="176">
        <v>2.787091191959866</v>
      </c>
      <c r="R7" s="176">
        <v>0</v>
      </c>
      <c r="S7" s="176">
        <v>0</v>
      </c>
      <c r="T7" s="176">
        <v>284.1751458023079</v>
      </c>
      <c r="U7" s="176">
        <v>0</v>
      </c>
      <c r="V7" s="176">
        <v>83.50457998119754</v>
      </c>
      <c r="W7" s="177">
        <v>1938.4177641704869</v>
      </c>
    </row>
    <row r="8" spans="1:23" s="178" customFormat="1" ht="49.5" customHeight="1">
      <c r="A8" s="144" t="s">
        <v>928</v>
      </c>
      <c r="B8" s="179">
        <v>19.695318854146343</v>
      </c>
      <c r="C8" s="179">
        <v>7.907503907714365</v>
      </c>
      <c r="D8" s="179">
        <v>0</v>
      </c>
      <c r="E8" s="179">
        <v>0</v>
      </c>
      <c r="F8" s="179">
        <v>6.3729176212158745</v>
      </c>
      <c r="G8" s="179">
        <v>33.975740383076584</v>
      </c>
      <c r="H8" s="179">
        <v>98.50070919809097</v>
      </c>
      <c r="I8" s="179">
        <v>98.50070919809097</v>
      </c>
      <c r="J8" s="179">
        <v>0</v>
      </c>
      <c r="K8" s="179">
        <v>0</v>
      </c>
      <c r="L8" s="179">
        <v>177.54505654950466</v>
      </c>
      <c r="M8" s="179">
        <v>36.2074672968701</v>
      </c>
      <c r="N8" s="179">
        <v>0.4494145553317008</v>
      </c>
      <c r="O8" s="179">
        <v>2.0322306965487154</v>
      </c>
      <c r="P8" s="179">
        <v>9.76216104825397</v>
      </c>
      <c r="Q8" s="179">
        <v>0</v>
      </c>
      <c r="R8" s="179">
        <v>0.8133307318442</v>
      </c>
      <c r="S8" s="179">
        <v>0</v>
      </c>
      <c r="T8" s="179">
        <v>97.28400149951003</v>
      </c>
      <c r="U8" s="179">
        <v>0</v>
      </c>
      <c r="V8" s="179">
        <v>16.87825688535983</v>
      </c>
      <c r="W8" s="180">
        <v>473.44836884439076</v>
      </c>
    </row>
    <row r="9" spans="1:23" s="178" customFormat="1" ht="49.5" customHeight="1" thickBot="1">
      <c r="A9" s="108" t="s">
        <v>433</v>
      </c>
      <c r="B9" s="181">
        <v>30.505980782377254</v>
      </c>
      <c r="C9" s="181">
        <v>12.653857231593522</v>
      </c>
      <c r="D9" s="181">
        <v>0</v>
      </c>
      <c r="E9" s="181">
        <v>0</v>
      </c>
      <c r="F9" s="181">
        <v>10.021757763565637</v>
      </c>
      <c r="G9" s="181">
        <v>53.18159577753641</v>
      </c>
      <c r="H9" s="181">
        <v>147.867773871945</v>
      </c>
      <c r="I9" s="181">
        <v>147.867773871945</v>
      </c>
      <c r="J9" s="181">
        <v>0</v>
      </c>
      <c r="K9" s="181">
        <v>0</v>
      </c>
      <c r="L9" s="181">
        <v>340.40489567030914</v>
      </c>
      <c r="M9" s="181">
        <v>40.08876612312743</v>
      </c>
      <c r="N9" s="181">
        <v>0.8189525042248927</v>
      </c>
      <c r="O9" s="181">
        <v>4.889424061240991</v>
      </c>
      <c r="P9" s="181">
        <v>23.458131053221503</v>
      </c>
      <c r="Q9" s="181">
        <v>0.5812480697358878</v>
      </c>
      <c r="R9" s="181">
        <v>0.6437105488716847</v>
      </c>
      <c r="S9" s="181">
        <v>0</v>
      </c>
      <c r="T9" s="181">
        <v>136.26016316587607</v>
      </c>
      <c r="U9" s="181">
        <v>0</v>
      </c>
      <c r="V9" s="181">
        <v>30.773181387569274</v>
      </c>
      <c r="W9" s="182">
        <v>778.9678422336583</v>
      </c>
    </row>
    <row r="10" spans="1:23" s="178" customFormat="1" ht="24.75" customHeight="1">
      <c r="A10" s="111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</row>
    <row r="11" spans="1:23" s="178" customFormat="1" ht="24.75" customHeight="1">
      <c r="A11" s="111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s="178" customFormat="1" ht="24.75" customHeight="1">
      <c r="A12" s="111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</row>
    <row r="13" ht="20.25" customHeight="1">
      <c r="B13" s="170" t="s">
        <v>956</v>
      </c>
    </row>
    <row r="14" spans="2:7" s="171" customFormat="1" ht="21.75" customHeight="1">
      <c r="B14" s="172" t="s">
        <v>602</v>
      </c>
      <c r="G14" s="173" t="s">
        <v>579</v>
      </c>
    </row>
    <row r="15" spans="1:2" s="171" customFormat="1" ht="11.25" customHeight="1" thickBot="1">
      <c r="A15" s="173"/>
      <c r="B15" s="174"/>
    </row>
    <row r="16" spans="1:23" s="171" customFormat="1" ht="14.25" customHeight="1">
      <c r="A16" s="127"/>
      <c r="B16" s="788" t="s">
        <v>540</v>
      </c>
      <c r="C16" s="789"/>
      <c r="D16" s="789"/>
      <c r="E16" s="789"/>
      <c r="F16" s="789"/>
      <c r="G16" s="790"/>
      <c r="H16" s="131" t="s">
        <v>506</v>
      </c>
      <c r="I16" s="132"/>
      <c r="J16" s="132"/>
      <c r="K16" s="133"/>
      <c r="L16" s="134" t="s">
        <v>507</v>
      </c>
      <c r="M16" s="134" t="s">
        <v>508</v>
      </c>
      <c r="N16" s="134" t="s">
        <v>509</v>
      </c>
      <c r="O16" s="135" t="s">
        <v>510</v>
      </c>
      <c r="P16" s="135" t="s">
        <v>511</v>
      </c>
      <c r="Q16" s="134" t="s">
        <v>512</v>
      </c>
      <c r="R16" s="134" t="s">
        <v>513</v>
      </c>
      <c r="S16" s="134" t="s">
        <v>514</v>
      </c>
      <c r="T16" s="134" t="s">
        <v>515</v>
      </c>
      <c r="U16" s="136" t="s">
        <v>516</v>
      </c>
      <c r="V16" s="135" t="s">
        <v>517</v>
      </c>
      <c r="W16" s="161" t="s">
        <v>518</v>
      </c>
    </row>
    <row r="17" spans="1:23" s="171" customFormat="1" ht="23.25" customHeight="1">
      <c r="A17" s="101" t="s">
        <v>541</v>
      </c>
      <c r="B17" s="786" t="s">
        <v>523</v>
      </c>
      <c r="C17" s="786" t="s">
        <v>524</v>
      </c>
      <c r="D17" s="786" t="s">
        <v>525</v>
      </c>
      <c r="E17" s="785" t="s">
        <v>542</v>
      </c>
      <c r="F17" s="785" t="s">
        <v>543</v>
      </c>
      <c r="G17" s="786" t="s">
        <v>433</v>
      </c>
      <c r="H17" s="793" t="s">
        <v>583</v>
      </c>
      <c r="I17" s="785" t="s">
        <v>544</v>
      </c>
      <c r="J17" s="798" t="s">
        <v>585</v>
      </c>
      <c r="K17" s="142" t="s">
        <v>413</v>
      </c>
      <c r="L17" s="780" t="s">
        <v>449</v>
      </c>
      <c r="M17" s="791" t="s">
        <v>527</v>
      </c>
      <c r="N17" s="780" t="s">
        <v>546</v>
      </c>
      <c r="O17" s="780" t="s">
        <v>547</v>
      </c>
      <c r="P17" s="791" t="s">
        <v>528</v>
      </c>
      <c r="Q17" s="791" t="s">
        <v>529</v>
      </c>
      <c r="R17" s="791" t="s">
        <v>530</v>
      </c>
      <c r="S17" s="780" t="s">
        <v>548</v>
      </c>
      <c r="T17" s="791" t="s">
        <v>531</v>
      </c>
      <c r="U17" s="796" t="s">
        <v>921</v>
      </c>
      <c r="V17" s="791" t="s">
        <v>413</v>
      </c>
      <c r="W17" s="162" t="s">
        <v>532</v>
      </c>
    </row>
    <row r="18" spans="1:23" s="171" customFormat="1" ht="30" customHeight="1">
      <c r="A18" s="144"/>
      <c r="B18" s="801"/>
      <c r="C18" s="801"/>
      <c r="D18" s="801"/>
      <c r="E18" s="800"/>
      <c r="F18" s="800"/>
      <c r="G18" s="801"/>
      <c r="H18" s="800"/>
      <c r="I18" s="802"/>
      <c r="J18" s="799"/>
      <c r="K18" s="413" t="s">
        <v>920</v>
      </c>
      <c r="L18" s="800"/>
      <c r="M18" s="801"/>
      <c r="N18" s="800"/>
      <c r="O18" s="800"/>
      <c r="P18" s="801"/>
      <c r="Q18" s="801"/>
      <c r="R18" s="801"/>
      <c r="S18" s="800"/>
      <c r="T18" s="801"/>
      <c r="U18" s="797"/>
      <c r="V18" s="803"/>
      <c r="W18" s="175" t="s">
        <v>536</v>
      </c>
    </row>
    <row r="19" spans="1:23" s="178" customFormat="1" ht="48" customHeight="1">
      <c r="A19" s="155" t="s">
        <v>928</v>
      </c>
      <c r="B19" s="176">
        <v>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90.32234931334935</v>
      </c>
      <c r="I19" s="176">
        <v>90.32234931334935</v>
      </c>
      <c r="J19" s="176">
        <v>0</v>
      </c>
      <c r="K19" s="176">
        <v>0</v>
      </c>
      <c r="L19" s="176">
        <v>197.38965183405645</v>
      </c>
      <c r="M19" s="176">
        <v>38.2588117178816</v>
      </c>
      <c r="N19" s="176">
        <v>0.10756929255261931</v>
      </c>
      <c r="O19" s="176">
        <v>5.055756749973107</v>
      </c>
      <c r="P19" s="176">
        <v>15.095557388217577</v>
      </c>
      <c r="Q19" s="176">
        <v>0</v>
      </c>
      <c r="R19" s="176">
        <v>2.402380867008498</v>
      </c>
      <c r="S19" s="176">
        <v>0</v>
      </c>
      <c r="T19" s="176">
        <v>52.350389042274735</v>
      </c>
      <c r="U19" s="176">
        <v>0</v>
      </c>
      <c r="V19" s="176">
        <v>9.93223134569185</v>
      </c>
      <c r="W19" s="177">
        <v>410.91469755100576</v>
      </c>
    </row>
    <row r="20" spans="1:23" s="178" customFormat="1" ht="48" customHeight="1" thickBot="1">
      <c r="A20" s="108" t="s">
        <v>433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90.32234931334935</v>
      </c>
      <c r="I20" s="181">
        <v>90.32234931334935</v>
      </c>
      <c r="J20" s="181">
        <v>0</v>
      </c>
      <c r="K20" s="181">
        <v>0</v>
      </c>
      <c r="L20" s="181">
        <v>197.38965183405645</v>
      </c>
      <c r="M20" s="181">
        <v>38.2588117178816</v>
      </c>
      <c r="N20" s="181">
        <v>0.10756929255261931</v>
      </c>
      <c r="O20" s="181">
        <v>5.055756749973107</v>
      </c>
      <c r="P20" s="181">
        <v>15.095557388217577</v>
      </c>
      <c r="Q20" s="181">
        <v>0</v>
      </c>
      <c r="R20" s="181">
        <v>2.402380867008498</v>
      </c>
      <c r="S20" s="181">
        <v>0</v>
      </c>
      <c r="T20" s="181">
        <v>52.350389042274735</v>
      </c>
      <c r="U20" s="181">
        <v>0</v>
      </c>
      <c r="V20" s="181">
        <v>9.93223134569185</v>
      </c>
      <c r="W20" s="182">
        <v>410.91469755100576</v>
      </c>
    </row>
  </sheetData>
  <sheetProtection/>
  <mergeCells count="42">
    <mergeCell ref="R17:R18"/>
    <mergeCell ref="T17:T18"/>
    <mergeCell ref="V17:V18"/>
    <mergeCell ref="M5:M6"/>
    <mergeCell ref="N17:N18"/>
    <mergeCell ref="O17:O18"/>
    <mergeCell ref="N5:N6"/>
    <mergeCell ref="O5:O6"/>
    <mergeCell ref="V5:V6"/>
    <mergeCell ref="S17:S18"/>
    <mergeCell ref="B5:B6"/>
    <mergeCell ref="C5:C6"/>
    <mergeCell ref="E17:E18"/>
    <mergeCell ref="F17:F18"/>
    <mergeCell ref="D5:D6"/>
    <mergeCell ref="G5:G6"/>
    <mergeCell ref="G17:G18"/>
    <mergeCell ref="H17:H18"/>
    <mergeCell ref="I17:I18"/>
    <mergeCell ref="M17:M18"/>
    <mergeCell ref="P17:P18"/>
    <mergeCell ref="Q17:Q18"/>
    <mergeCell ref="H5:H6"/>
    <mergeCell ref="P5:P6"/>
    <mergeCell ref="U17:U18"/>
    <mergeCell ref="J17:J18"/>
    <mergeCell ref="L17:L18"/>
    <mergeCell ref="Q5:Q6"/>
    <mergeCell ref="R5:R6"/>
    <mergeCell ref="B4:G4"/>
    <mergeCell ref="B16:G16"/>
    <mergeCell ref="B17:B18"/>
    <mergeCell ref="C17:C18"/>
    <mergeCell ref="D17:D18"/>
    <mergeCell ref="S5:S6"/>
    <mergeCell ref="U5:U6"/>
    <mergeCell ref="T5:T6"/>
    <mergeCell ref="E5:E6"/>
    <mergeCell ref="F5:F6"/>
    <mergeCell ref="J5:J6"/>
    <mergeCell ref="L5:L6"/>
    <mergeCell ref="I5:I6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"/>
  <sheetViews>
    <sheetView showGridLines="0" view="pageBreakPreview" zoomScale="80" zoomScaleSheetLayoutView="80" zoomScalePageLayoutView="0" workbookViewId="0" topLeftCell="A1">
      <selection activeCell="B15" sqref="B15"/>
    </sheetView>
  </sheetViews>
  <sheetFormatPr defaultColWidth="10.625" defaultRowHeight="12"/>
  <cols>
    <col min="1" max="1" width="27.50390625" style="169" customWidth="1"/>
    <col min="2" max="2" width="14.50390625" style="169" customWidth="1"/>
    <col min="3" max="27" width="12.50390625" style="169" customWidth="1"/>
    <col min="28" max="28" width="10.625" style="169" customWidth="1"/>
    <col min="29" max="29" width="19.125" style="169" customWidth="1"/>
    <col min="30" max="16384" width="10.625" style="169" customWidth="1"/>
  </cols>
  <sheetData>
    <row r="1" ht="20.25" customHeight="1">
      <c r="B1" s="170" t="s">
        <v>504</v>
      </c>
    </row>
    <row r="2" spans="2:7" s="171" customFormat="1" ht="21.75" customHeight="1">
      <c r="B2" s="172" t="s">
        <v>578</v>
      </c>
      <c r="G2" s="173" t="s">
        <v>579</v>
      </c>
    </row>
    <row r="3" spans="1:2" s="171" customFormat="1" ht="11.25" customHeight="1" thickBot="1">
      <c r="A3" s="173"/>
      <c r="B3" s="174"/>
    </row>
    <row r="4" spans="1:23" s="171" customFormat="1" ht="14.25" customHeight="1">
      <c r="A4" s="127"/>
      <c r="B4" s="788" t="s">
        <v>540</v>
      </c>
      <c r="C4" s="789"/>
      <c r="D4" s="789"/>
      <c r="E4" s="789"/>
      <c r="F4" s="789"/>
      <c r="G4" s="790"/>
      <c r="H4" s="131" t="s">
        <v>506</v>
      </c>
      <c r="I4" s="132"/>
      <c r="J4" s="132"/>
      <c r="K4" s="133"/>
      <c r="L4" s="134" t="s">
        <v>507</v>
      </c>
      <c r="M4" s="134" t="s">
        <v>508</v>
      </c>
      <c r="N4" s="134" t="s">
        <v>509</v>
      </c>
      <c r="O4" s="135" t="s">
        <v>510</v>
      </c>
      <c r="P4" s="135" t="s">
        <v>511</v>
      </c>
      <c r="Q4" s="134" t="s">
        <v>512</v>
      </c>
      <c r="R4" s="134" t="s">
        <v>513</v>
      </c>
      <c r="S4" s="134" t="s">
        <v>514</v>
      </c>
      <c r="T4" s="134" t="s">
        <v>515</v>
      </c>
      <c r="U4" s="136" t="s">
        <v>516</v>
      </c>
      <c r="V4" s="135" t="s">
        <v>517</v>
      </c>
      <c r="W4" s="161" t="s">
        <v>518</v>
      </c>
    </row>
    <row r="5" spans="1:23" s="171" customFormat="1" ht="23.25" customHeight="1">
      <c r="A5" s="101" t="s">
        <v>541</v>
      </c>
      <c r="B5" s="786" t="s">
        <v>523</v>
      </c>
      <c r="C5" s="786" t="s">
        <v>524</v>
      </c>
      <c r="D5" s="786" t="s">
        <v>525</v>
      </c>
      <c r="E5" s="785" t="s">
        <v>542</v>
      </c>
      <c r="F5" s="785" t="s">
        <v>543</v>
      </c>
      <c r="G5" s="786" t="s">
        <v>433</v>
      </c>
      <c r="H5" s="793" t="s">
        <v>583</v>
      </c>
      <c r="I5" s="785" t="s">
        <v>544</v>
      </c>
      <c r="J5" s="798" t="s">
        <v>585</v>
      </c>
      <c r="K5" s="142" t="s">
        <v>413</v>
      </c>
      <c r="L5" s="780" t="s">
        <v>449</v>
      </c>
      <c r="M5" s="791" t="s">
        <v>527</v>
      </c>
      <c r="N5" s="780" t="s">
        <v>546</v>
      </c>
      <c r="O5" s="780" t="s">
        <v>547</v>
      </c>
      <c r="P5" s="791" t="s">
        <v>528</v>
      </c>
      <c r="Q5" s="791" t="s">
        <v>529</v>
      </c>
      <c r="R5" s="791" t="s">
        <v>530</v>
      </c>
      <c r="S5" s="780" t="s">
        <v>548</v>
      </c>
      <c r="T5" s="791" t="s">
        <v>531</v>
      </c>
      <c r="U5" s="796" t="s">
        <v>921</v>
      </c>
      <c r="V5" s="791" t="s">
        <v>413</v>
      </c>
      <c r="W5" s="162" t="s">
        <v>532</v>
      </c>
    </row>
    <row r="6" spans="1:23" s="171" customFormat="1" ht="30" customHeight="1">
      <c r="A6" s="144"/>
      <c r="B6" s="806"/>
      <c r="C6" s="806"/>
      <c r="D6" s="806"/>
      <c r="E6" s="805"/>
      <c r="F6" s="805"/>
      <c r="G6" s="806"/>
      <c r="H6" s="804"/>
      <c r="I6" s="805"/>
      <c r="J6" s="807"/>
      <c r="K6" s="413" t="s">
        <v>920</v>
      </c>
      <c r="L6" s="805"/>
      <c r="M6" s="808"/>
      <c r="N6" s="805"/>
      <c r="O6" s="805"/>
      <c r="P6" s="808"/>
      <c r="Q6" s="808"/>
      <c r="R6" s="808"/>
      <c r="S6" s="805"/>
      <c r="T6" s="808"/>
      <c r="U6" s="809"/>
      <c r="V6" s="808"/>
      <c r="W6" s="175" t="s">
        <v>536</v>
      </c>
    </row>
    <row r="7" spans="1:23" s="178" customFormat="1" ht="49.5" customHeight="1">
      <c r="A7" s="144" t="s">
        <v>924</v>
      </c>
      <c r="B7" s="179">
        <v>209.60507069722087</v>
      </c>
      <c r="C7" s="179">
        <v>89.85860555826426</v>
      </c>
      <c r="D7" s="179">
        <v>0</v>
      </c>
      <c r="E7" s="179">
        <v>0</v>
      </c>
      <c r="F7" s="179">
        <v>69.91711360312043</v>
      </c>
      <c r="G7" s="179">
        <v>369.38078985860557</v>
      </c>
      <c r="H7" s="179">
        <v>30.08288639687957</v>
      </c>
      <c r="I7" s="179">
        <v>30.08288639687957</v>
      </c>
      <c r="J7" s="179">
        <v>0</v>
      </c>
      <c r="K7" s="179">
        <v>0</v>
      </c>
      <c r="L7" s="179">
        <v>671.0872745002438</v>
      </c>
      <c r="M7" s="179">
        <v>45.83130180399805</v>
      </c>
      <c r="N7" s="179">
        <v>0</v>
      </c>
      <c r="O7" s="179">
        <v>0</v>
      </c>
      <c r="P7" s="179">
        <v>39.83422720624086</v>
      </c>
      <c r="Q7" s="179">
        <v>0</v>
      </c>
      <c r="R7" s="179">
        <v>0</v>
      </c>
      <c r="S7" s="179">
        <v>0</v>
      </c>
      <c r="T7" s="179">
        <v>512.091662603608</v>
      </c>
      <c r="U7" s="179">
        <v>0</v>
      </c>
      <c r="V7" s="179">
        <v>41.83325207215992</v>
      </c>
      <c r="W7" s="180">
        <v>1710.1413944417357</v>
      </c>
    </row>
    <row r="8" spans="1:23" s="178" customFormat="1" ht="49.5" customHeight="1" thickBot="1">
      <c r="A8" s="160" t="s">
        <v>433</v>
      </c>
      <c r="B8" s="184">
        <v>209.60507069722087</v>
      </c>
      <c r="C8" s="184">
        <v>89.85860555826426</v>
      </c>
      <c r="D8" s="184">
        <v>0</v>
      </c>
      <c r="E8" s="184">
        <v>0</v>
      </c>
      <c r="F8" s="184">
        <v>69.91711360312043</v>
      </c>
      <c r="G8" s="184">
        <v>369.38078985860557</v>
      </c>
      <c r="H8" s="184">
        <v>30.08288639687957</v>
      </c>
      <c r="I8" s="184">
        <v>30.08288639687957</v>
      </c>
      <c r="J8" s="184">
        <v>0</v>
      </c>
      <c r="K8" s="184">
        <v>0</v>
      </c>
      <c r="L8" s="184">
        <v>671.0872745002438</v>
      </c>
      <c r="M8" s="184">
        <v>45.83130180399805</v>
      </c>
      <c r="N8" s="184">
        <v>0</v>
      </c>
      <c r="O8" s="184">
        <v>0</v>
      </c>
      <c r="P8" s="184">
        <v>39.83422720624086</v>
      </c>
      <c r="Q8" s="184">
        <v>0</v>
      </c>
      <c r="R8" s="184">
        <v>0</v>
      </c>
      <c r="S8" s="184">
        <v>0</v>
      </c>
      <c r="T8" s="184">
        <v>512.091662603608</v>
      </c>
      <c r="U8" s="184">
        <v>0</v>
      </c>
      <c r="V8" s="184">
        <v>41.83325207215992</v>
      </c>
      <c r="W8" s="185">
        <v>1710.1413944417357</v>
      </c>
    </row>
  </sheetData>
  <sheetProtection/>
  <mergeCells count="21">
    <mergeCell ref="Q5:Q6"/>
    <mergeCell ref="R5:R6"/>
    <mergeCell ref="S5:S6"/>
    <mergeCell ref="T5:T6"/>
    <mergeCell ref="U5:U6"/>
    <mergeCell ref="V5:V6"/>
    <mergeCell ref="J5:J6"/>
    <mergeCell ref="L5:L6"/>
    <mergeCell ref="M5:M6"/>
    <mergeCell ref="N5:N6"/>
    <mergeCell ref="O5:O6"/>
    <mergeCell ref="P5:P6"/>
    <mergeCell ref="B4:G4"/>
    <mergeCell ref="H5:H6"/>
    <mergeCell ref="I5:I6"/>
    <mergeCell ref="B5:B6"/>
    <mergeCell ref="C5:C6"/>
    <mergeCell ref="D5:D6"/>
    <mergeCell ref="E5:E6"/>
    <mergeCell ref="F5:F6"/>
    <mergeCell ref="G5:G6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7"/>
  <sheetViews>
    <sheetView showGridLines="0" view="pageBreakPreview" zoomScale="85" zoomScaleNormal="85" zoomScaleSheetLayoutView="85" zoomScalePageLayoutView="0" workbookViewId="0" topLeftCell="J22">
      <selection activeCell="D40" sqref="D40"/>
    </sheetView>
  </sheetViews>
  <sheetFormatPr defaultColWidth="10.625" defaultRowHeight="12"/>
  <cols>
    <col min="1" max="1" width="29.50390625" style="263" customWidth="1"/>
    <col min="2" max="3" width="18.125" style="263" customWidth="1"/>
    <col min="4" max="4" width="17.125" style="263" customWidth="1"/>
    <col min="5" max="5" width="16.00390625" style="263" customWidth="1"/>
    <col min="6" max="6" width="16.875" style="263" customWidth="1"/>
    <col min="7" max="7" width="15.375" style="263" customWidth="1"/>
    <col min="8" max="8" width="15.00390625" style="263" customWidth="1"/>
    <col min="9" max="9" width="14.625" style="263" customWidth="1"/>
    <col min="10" max="10" width="18.125" style="263" customWidth="1"/>
    <col min="11" max="11" width="13.125" style="263" customWidth="1"/>
    <col min="12" max="12" width="15.00390625" style="263" customWidth="1"/>
    <col min="13" max="13" width="13.875" style="263" customWidth="1"/>
    <col min="14" max="14" width="18.125" style="263" customWidth="1"/>
    <col min="15" max="15" width="17.125" style="263" customWidth="1"/>
    <col min="16" max="16" width="18.125" style="263" customWidth="1"/>
    <col min="17" max="17" width="18.375" style="263" customWidth="1"/>
    <col min="18" max="18" width="18.00390625" style="263" customWidth="1"/>
    <col min="19" max="19" width="16.375" style="263" customWidth="1"/>
    <col min="20" max="20" width="15.125" style="263" customWidth="1"/>
    <col min="21" max="21" width="18.375" style="263" customWidth="1"/>
    <col min="22" max="22" width="20.875" style="263" customWidth="1"/>
    <col min="23" max="23" width="18.125" style="263" customWidth="1"/>
    <col min="24" max="24" width="15.125" style="263" customWidth="1"/>
    <col min="25" max="25" width="14.625" style="263" customWidth="1"/>
    <col min="26" max="26" width="14.875" style="263" customWidth="1"/>
    <col min="27" max="27" width="20.875" style="263" customWidth="1"/>
    <col min="28" max="28" width="17.125" style="263" customWidth="1"/>
    <col min="29" max="29" width="20.875" style="263" customWidth="1"/>
    <col min="30" max="30" width="20.625" style="263" customWidth="1"/>
    <col min="31" max="31" width="18.125" style="263" customWidth="1"/>
    <col min="32" max="32" width="12.125" style="263" customWidth="1"/>
    <col min="33" max="33" width="13.875" style="263" customWidth="1"/>
    <col min="34" max="35" width="18.125" style="263" customWidth="1"/>
    <col min="36" max="36" width="14.875" style="264" customWidth="1"/>
    <col min="37" max="37" width="19.625" style="263" customWidth="1"/>
    <col min="38" max="38" width="17.125" style="263" customWidth="1"/>
    <col min="39" max="16384" width="10.625" style="263" customWidth="1"/>
  </cols>
  <sheetData>
    <row r="1" spans="1:36" s="188" customFormat="1" ht="21" customHeight="1">
      <c r="A1" s="186"/>
      <c r="B1" s="187" t="s">
        <v>434</v>
      </c>
      <c r="C1" s="187"/>
      <c r="D1" s="187"/>
      <c r="AA1" s="186"/>
      <c r="AJ1" s="189"/>
    </row>
    <row r="2" spans="1:36" s="188" customFormat="1" ht="21" customHeight="1">
      <c r="A2" s="186"/>
      <c r="B2" s="190" t="s">
        <v>650</v>
      </c>
      <c r="C2" s="187"/>
      <c r="D2" s="187"/>
      <c r="AA2" s="186"/>
      <c r="AJ2" s="189"/>
    </row>
    <row r="3" spans="2:38" s="188" customFormat="1" ht="21" customHeight="1" thickBot="1">
      <c r="B3" s="191"/>
      <c r="C3" s="187"/>
      <c r="D3" s="187"/>
      <c r="N3" s="192"/>
      <c r="Z3" s="192"/>
      <c r="AJ3" s="189"/>
      <c r="AL3" s="193" t="s">
        <v>976</v>
      </c>
    </row>
    <row r="4" spans="1:38" s="195" customFormat="1" ht="13.5" customHeight="1">
      <c r="A4" s="194"/>
      <c r="B4" s="814" t="s">
        <v>603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9"/>
      <c r="R4" s="814" t="s">
        <v>604</v>
      </c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9"/>
      <c r="AD4" s="814" t="s">
        <v>605</v>
      </c>
      <c r="AE4" s="815"/>
      <c r="AF4" s="815"/>
      <c r="AG4" s="815"/>
      <c r="AH4" s="815"/>
      <c r="AI4" s="815"/>
      <c r="AJ4" s="815"/>
      <c r="AK4" s="815"/>
      <c r="AL4" s="816"/>
    </row>
    <row r="5" spans="1:38" s="195" customFormat="1" ht="13.5" customHeight="1">
      <c r="A5" s="196"/>
      <c r="B5" s="197" t="s">
        <v>606</v>
      </c>
      <c r="C5" s="198"/>
      <c r="D5" s="199"/>
      <c r="E5" s="197" t="s">
        <v>506</v>
      </c>
      <c r="F5" s="200" t="s">
        <v>507</v>
      </c>
      <c r="G5" s="201" t="s">
        <v>508</v>
      </c>
      <c r="H5" s="201" t="s">
        <v>509</v>
      </c>
      <c r="I5" s="197" t="s">
        <v>510</v>
      </c>
      <c r="J5" s="197" t="s">
        <v>511</v>
      </c>
      <c r="K5" s="197" t="s">
        <v>512</v>
      </c>
      <c r="L5" s="197" t="s">
        <v>513</v>
      </c>
      <c r="M5" s="197" t="s">
        <v>514</v>
      </c>
      <c r="N5" s="202"/>
      <c r="O5" s="203"/>
      <c r="P5" s="204"/>
      <c r="Q5" s="204"/>
      <c r="R5" s="197" t="s">
        <v>606</v>
      </c>
      <c r="S5" s="198"/>
      <c r="T5" s="198"/>
      <c r="U5" s="197" t="s">
        <v>607</v>
      </c>
      <c r="V5" s="199"/>
      <c r="W5" s="199"/>
      <c r="X5" s="197" t="s">
        <v>608</v>
      </c>
      <c r="Y5" s="197" t="s">
        <v>609</v>
      </c>
      <c r="Z5" s="200" t="s">
        <v>610</v>
      </c>
      <c r="AA5" s="203"/>
      <c r="AB5" s="205"/>
      <c r="AC5" s="206"/>
      <c r="AD5" s="200" t="s">
        <v>611</v>
      </c>
      <c r="AE5" s="201" t="s">
        <v>607</v>
      </c>
      <c r="AF5" s="201" t="s">
        <v>608</v>
      </c>
      <c r="AG5" s="197" t="s">
        <v>609</v>
      </c>
      <c r="AH5" s="197" t="s">
        <v>610</v>
      </c>
      <c r="AI5" s="197" t="s">
        <v>612</v>
      </c>
      <c r="AJ5" s="207" t="s">
        <v>613</v>
      </c>
      <c r="AK5" s="208"/>
      <c r="AL5" s="209"/>
    </row>
    <row r="6" spans="1:38" s="195" customFormat="1" ht="13.5" customHeight="1">
      <c r="A6" s="196"/>
      <c r="B6" s="197"/>
      <c r="C6" s="197"/>
      <c r="D6" s="203"/>
      <c r="E6" s="197"/>
      <c r="F6" s="200"/>
      <c r="G6" s="200"/>
      <c r="H6" s="200"/>
      <c r="I6" s="197"/>
      <c r="J6" s="197"/>
      <c r="K6" s="197"/>
      <c r="L6" s="197"/>
      <c r="M6" s="197"/>
      <c r="N6" s="202" t="s">
        <v>433</v>
      </c>
      <c r="O6" s="210" t="s">
        <v>651</v>
      </c>
      <c r="P6" s="823" t="s">
        <v>652</v>
      </c>
      <c r="Q6" s="202" t="s">
        <v>614</v>
      </c>
      <c r="R6" s="203"/>
      <c r="S6" s="200"/>
      <c r="T6" s="200"/>
      <c r="U6" s="202"/>
      <c r="V6" s="203"/>
      <c r="W6" s="203"/>
      <c r="X6" s="197"/>
      <c r="Y6" s="197"/>
      <c r="Z6" s="200"/>
      <c r="AA6" s="203" t="s">
        <v>433</v>
      </c>
      <c r="AB6" s="824" t="s">
        <v>653</v>
      </c>
      <c r="AC6" s="825"/>
      <c r="AD6" s="200"/>
      <c r="AE6" s="200"/>
      <c r="AF6" s="200"/>
      <c r="AG6" s="197"/>
      <c r="AH6" s="197"/>
      <c r="AI6" s="197"/>
      <c r="AJ6" s="207"/>
      <c r="AK6" s="212" t="s">
        <v>433</v>
      </c>
      <c r="AL6" s="213"/>
    </row>
    <row r="7" spans="1:38" s="195" customFormat="1" ht="13.5" customHeight="1">
      <c r="A7" s="196" t="s">
        <v>408</v>
      </c>
      <c r="B7" s="197"/>
      <c r="C7" s="197"/>
      <c r="D7" s="203"/>
      <c r="E7" s="197"/>
      <c r="F7" s="200"/>
      <c r="G7" s="200"/>
      <c r="H7" s="200"/>
      <c r="I7" s="197"/>
      <c r="J7" s="197"/>
      <c r="K7" s="197"/>
      <c r="L7" s="197"/>
      <c r="M7" s="197"/>
      <c r="N7" s="202"/>
      <c r="O7" s="210" t="s">
        <v>615</v>
      </c>
      <c r="P7" s="823"/>
      <c r="Q7" s="202"/>
      <c r="R7" s="203"/>
      <c r="S7" s="200"/>
      <c r="T7" s="200"/>
      <c r="U7" s="202"/>
      <c r="V7" s="203"/>
      <c r="W7" s="203"/>
      <c r="X7" s="214" t="s">
        <v>616</v>
      </c>
      <c r="Y7" s="197"/>
      <c r="Z7" s="200"/>
      <c r="AA7" s="203"/>
      <c r="AB7" s="203"/>
      <c r="AC7" s="215"/>
      <c r="AD7" s="200"/>
      <c r="AE7" s="200"/>
      <c r="AF7" s="810" t="s">
        <v>654</v>
      </c>
      <c r="AG7" s="812" t="s">
        <v>655</v>
      </c>
      <c r="AH7" s="197"/>
      <c r="AI7" s="197"/>
      <c r="AJ7" s="207"/>
      <c r="AK7" s="216"/>
      <c r="AL7" s="436" t="s">
        <v>617</v>
      </c>
    </row>
    <row r="8" spans="1:38" s="195" customFormat="1" ht="13.5" customHeight="1">
      <c r="A8" s="196"/>
      <c r="B8" s="197"/>
      <c r="C8" s="780" t="s">
        <v>656</v>
      </c>
      <c r="D8" s="203"/>
      <c r="E8" s="793" t="s">
        <v>657</v>
      </c>
      <c r="F8" s="793" t="s">
        <v>658</v>
      </c>
      <c r="G8" s="793" t="s">
        <v>659</v>
      </c>
      <c r="H8" s="817" t="s">
        <v>660</v>
      </c>
      <c r="I8" s="219" t="s">
        <v>618</v>
      </c>
      <c r="J8" s="793" t="s">
        <v>661</v>
      </c>
      <c r="K8" s="197"/>
      <c r="L8" s="780" t="s">
        <v>662</v>
      </c>
      <c r="M8" s="197"/>
      <c r="N8" s="220" t="s">
        <v>619</v>
      </c>
      <c r="O8" s="210" t="s">
        <v>620</v>
      </c>
      <c r="P8" s="823"/>
      <c r="Q8" s="220" t="s">
        <v>621</v>
      </c>
      <c r="R8" s="793" t="s">
        <v>663</v>
      </c>
      <c r="S8" s="221" t="s">
        <v>622</v>
      </c>
      <c r="T8" s="200" t="s">
        <v>622</v>
      </c>
      <c r="U8" s="793" t="s">
        <v>664</v>
      </c>
      <c r="V8" s="203" t="s">
        <v>665</v>
      </c>
      <c r="W8" s="203"/>
      <c r="X8" s="222" t="s">
        <v>623</v>
      </c>
      <c r="Y8" s="203" t="s">
        <v>624</v>
      </c>
      <c r="Z8" s="200"/>
      <c r="AA8" s="223" t="s">
        <v>625</v>
      </c>
      <c r="AB8" s="202" t="s">
        <v>666</v>
      </c>
      <c r="AC8" s="220" t="s">
        <v>626</v>
      </c>
      <c r="AD8" s="202" t="s">
        <v>667</v>
      </c>
      <c r="AE8" s="224" t="s">
        <v>668</v>
      </c>
      <c r="AF8" s="811"/>
      <c r="AG8" s="811"/>
      <c r="AH8" s="219" t="s">
        <v>627</v>
      </c>
      <c r="AI8" s="203" t="s">
        <v>628</v>
      </c>
      <c r="AJ8" s="225"/>
      <c r="AK8" s="226" t="s">
        <v>629</v>
      </c>
      <c r="AL8" s="436" t="s">
        <v>630</v>
      </c>
    </row>
    <row r="9" spans="1:38" s="195" customFormat="1" ht="13.5" customHeight="1">
      <c r="A9" s="196"/>
      <c r="B9" s="203" t="s">
        <v>631</v>
      </c>
      <c r="C9" s="820"/>
      <c r="D9" s="228" t="s">
        <v>413</v>
      </c>
      <c r="E9" s="813"/>
      <c r="F9" s="813"/>
      <c r="G9" s="813"/>
      <c r="H9" s="813"/>
      <c r="I9" s="219" t="s">
        <v>632</v>
      </c>
      <c r="J9" s="818"/>
      <c r="K9" s="229" t="s">
        <v>416</v>
      </c>
      <c r="L9" s="818"/>
      <c r="M9" s="228" t="s">
        <v>413</v>
      </c>
      <c r="N9" s="220"/>
      <c r="O9" s="210" t="s">
        <v>633</v>
      </c>
      <c r="P9" s="823"/>
      <c r="Q9" s="202"/>
      <c r="R9" s="822"/>
      <c r="S9" s="230" t="s">
        <v>634</v>
      </c>
      <c r="T9" s="230" t="s">
        <v>635</v>
      </c>
      <c r="U9" s="822"/>
      <c r="V9" s="203" t="s">
        <v>669</v>
      </c>
      <c r="W9" s="203" t="s">
        <v>413</v>
      </c>
      <c r="X9" s="210" t="s">
        <v>636</v>
      </c>
      <c r="Y9" s="203" t="s">
        <v>637</v>
      </c>
      <c r="Z9" s="202" t="s">
        <v>413</v>
      </c>
      <c r="AA9" s="223"/>
      <c r="AB9" s="202"/>
      <c r="AC9" s="220"/>
      <c r="AD9" s="202" t="s">
        <v>670</v>
      </c>
      <c r="AE9" s="231" t="s">
        <v>670</v>
      </c>
      <c r="AF9" s="811"/>
      <c r="AG9" s="811"/>
      <c r="AH9" s="219" t="s">
        <v>638</v>
      </c>
      <c r="AI9" s="203" t="s">
        <v>639</v>
      </c>
      <c r="AJ9" s="232" t="s">
        <v>413</v>
      </c>
      <c r="AK9" s="226"/>
      <c r="AL9" s="233" t="s">
        <v>640</v>
      </c>
    </row>
    <row r="10" spans="1:38" s="195" customFormat="1" ht="20.25" customHeight="1">
      <c r="A10" s="234"/>
      <c r="B10" s="235"/>
      <c r="C10" s="821"/>
      <c r="D10" s="236"/>
      <c r="E10" s="235"/>
      <c r="F10" s="237"/>
      <c r="G10" s="237"/>
      <c r="H10" s="237"/>
      <c r="I10" s="235"/>
      <c r="J10" s="235"/>
      <c r="K10" s="235"/>
      <c r="L10" s="235"/>
      <c r="M10" s="235"/>
      <c r="N10" s="238" t="s">
        <v>641</v>
      </c>
      <c r="O10" s="239" t="s">
        <v>642</v>
      </c>
      <c r="P10" s="238" t="s">
        <v>643</v>
      </c>
      <c r="Q10" s="238" t="s">
        <v>644</v>
      </c>
      <c r="R10" s="236"/>
      <c r="S10" s="237"/>
      <c r="T10" s="237"/>
      <c r="U10" s="240"/>
      <c r="V10" s="236"/>
      <c r="W10" s="236"/>
      <c r="X10" s="235"/>
      <c r="Y10" s="235"/>
      <c r="Z10" s="237"/>
      <c r="AA10" s="239" t="s">
        <v>645</v>
      </c>
      <c r="AB10" s="241" t="s">
        <v>646</v>
      </c>
      <c r="AC10" s="238" t="s">
        <v>647</v>
      </c>
      <c r="AD10" s="237"/>
      <c r="AE10" s="237"/>
      <c r="AF10" s="237"/>
      <c r="AG10" s="235"/>
      <c r="AH10" s="235"/>
      <c r="AI10" s="235"/>
      <c r="AJ10" s="242"/>
      <c r="AK10" s="243" t="s">
        <v>648</v>
      </c>
      <c r="AL10" s="244" t="s">
        <v>649</v>
      </c>
    </row>
    <row r="11" spans="1:38" s="195" customFormat="1" ht="22.5" customHeight="1" hidden="1">
      <c r="A11" s="245"/>
      <c r="B11" s="154" t="s">
        <v>671</v>
      </c>
      <c r="C11" s="154" t="s">
        <v>672</v>
      </c>
      <c r="D11" s="154" t="s">
        <v>673</v>
      </c>
      <c r="E11" s="154" t="s">
        <v>674</v>
      </c>
      <c r="F11" s="153" t="s">
        <v>675</v>
      </c>
      <c r="G11" s="153" t="s">
        <v>676</v>
      </c>
      <c r="H11" s="153" t="s">
        <v>677</v>
      </c>
      <c r="I11" s="154" t="s">
        <v>678</v>
      </c>
      <c r="J11" s="154" t="s">
        <v>679</v>
      </c>
      <c r="K11" s="154" t="s">
        <v>680</v>
      </c>
      <c r="L11" s="154" t="s">
        <v>681</v>
      </c>
      <c r="M11" s="154" t="s">
        <v>682</v>
      </c>
      <c r="N11" s="153" t="s">
        <v>683</v>
      </c>
      <c r="O11" s="154" t="s">
        <v>684</v>
      </c>
      <c r="P11" s="153" t="s">
        <v>685</v>
      </c>
      <c r="Q11" s="153" t="s">
        <v>686</v>
      </c>
      <c r="R11" s="154" t="s">
        <v>687</v>
      </c>
      <c r="S11" s="153" t="s">
        <v>688</v>
      </c>
      <c r="T11" s="153" t="s">
        <v>689</v>
      </c>
      <c r="U11" s="153" t="s">
        <v>690</v>
      </c>
      <c r="V11" s="154" t="s">
        <v>691</v>
      </c>
      <c r="W11" s="154" t="s">
        <v>692</v>
      </c>
      <c r="X11" s="154" t="s">
        <v>693</v>
      </c>
      <c r="Y11" s="154" t="s">
        <v>694</v>
      </c>
      <c r="Z11" s="153" t="s">
        <v>695</v>
      </c>
      <c r="AA11" s="154" t="s">
        <v>696</v>
      </c>
      <c r="AB11" s="153" t="s">
        <v>697</v>
      </c>
      <c r="AC11" s="153" t="s">
        <v>698</v>
      </c>
      <c r="AD11" s="153" t="s">
        <v>699</v>
      </c>
      <c r="AE11" s="153" t="s">
        <v>700</v>
      </c>
      <c r="AF11" s="153" t="s">
        <v>701</v>
      </c>
      <c r="AG11" s="154" t="s">
        <v>702</v>
      </c>
      <c r="AH11" s="154" t="s">
        <v>703</v>
      </c>
      <c r="AI11" s="154" t="s">
        <v>704</v>
      </c>
      <c r="AJ11" s="154" t="s">
        <v>705</v>
      </c>
      <c r="AK11" s="246" t="s">
        <v>706</v>
      </c>
      <c r="AL11" s="247" t="s">
        <v>707</v>
      </c>
    </row>
    <row r="12" spans="1:38" s="195" customFormat="1" ht="48.75" customHeight="1">
      <c r="A12" s="155" t="s">
        <v>122</v>
      </c>
      <c r="B12" s="102">
        <v>1914600</v>
      </c>
      <c r="C12" s="102">
        <v>1914600</v>
      </c>
      <c r="D12" s="102">
        <v>0</v>
      </c>
      <c r="E12" s="102">
        <v>231923</v>
      </c>
      <c r="F12" s="102">
        <v>0</v>
      </c>
      <c r="G12" s="102">
        <v>0</v>
      </c>
      <c r="H12" s="102">
        <v>0</v>
      </c>
      <c r="I12" s="102">
        <v>0</v>
      </c>
      <c r="J12" s="102">
        <v>1400679</v>
      </c>
      <c r="K12" s="102">
        <v>0</v>
      </c>
      <c r="L12" s="102">
        <v>146076</v>
      </c>
      <c r="M12" s="449">
        <v>3223</v>
      </c>
      <c r="N12" s="102">
        <v>3696501</v>
      </c>
      <c r="O12" s="102">
        <v>548720</v>
      </c>
      <c r="P12" s="102">
        <v>0</v>
      </c>
      <c r="Q12" s="102">
        <v>3147781</v>
      </c>
      <c r="R12" s="102">
        <v>3472028</v>
      </c>
      <c r="S12" s="102">
        <v>187634</v>
      </c>
      <c r="T12" s="102">
        <v>0</v>
      </c>
      <c r="U12" s="102">
        <v>3414335</v>
      </c>
      <c r="V12" s="102">
        <v>3386985</v>
      </c>
      <c r="W12" s="102">
        <v>27350</v>
      </c>
      <c r="X12" s="102">
        <v>0</v>
      </c>
      <c r="Y12" s="102">
        <v>0</v>
      </c>
      <c r="Z12" s="102">
        <v>0</v>
      </c>
      <c r="AA12" s="102">
        <v>6886363</v>
      </c>
      <c r="AB12" s="102">
        <v>0</v>
      </c>
      <c r="AC12" s="102">
        <v>3738582</v>
      </c>
      <c r="AD12" s="102">
        <v>2174894</v>
      </c>
      <c r="AE12" s="102">
        <v>1057286</v>
      </c>
      <c r="AF12" s="102">
        <v>0</v>
      </c>
      <c r="AG12" s="102">
        <v>0</v>
      </c>
      <c r="AH12" s="102">
        <v>0</v>
      </c>
      <c r="AI12" s="102">
        <v>424170</v>
      </c>
      <c r="AJ12" s="102">
        <v>82232</v>
      </c>
      <c r="AK12" s="102">
        <v>3738582</v>
      </c>
      <c r="AL12" s="156">
        <v>0</v>
      </c>
    </row>
    <row r="13" spans="1:38" s="195" customFormat="1" ht="48.75" customHeight="1">
      <c r="A13" s="101" t="s">
        <v>924</v>
      </c>
      <c r="B13" s="106">
        <v>1632600</v>
      </c>
      <c r="C13" s="106">
        <v>1632600</v>
      </c>
      <c r="D13" s="106">
        <v>0</v>
      </c>
      <c r="E13" s="106">
        <v>157656</v>
      </c>
      <c r="F13" s="106">
        <v>0</v>
      </c>
      <c r="G13" s="106">
        <v>0</v>
      </c>
      <c r="H13" s="106">
        <v>318876</v>
      </c>
      <c r="I13" s="106">
        <v>13</v>
      </c>
      <c r="J13" s="106">
        <v>1814813</v>
      </c>
      <c r="K13" s="106">
        <v>0</v>
      </c>
      <c r="L13" s="106">
        <v>72331</v>
      </c>
      <c r="M13" s="106">
        <v>0</v>
      </c>
      <c r="N13" s="106">
        <v>3996289</v>
      </c>
      <c r="O13" s="106">
        <v>152006</v>
      </c>
      <c r="P13" s="106">
        <v>0</v>
      </c>
      <c r="Q13" s="106">
        <v>3844283</v>
      </c>
      <c r="R13" s="106">
        <v>3741619</v>
      </c>
      <c r="S13" s="106">
        <v>150882</v>
      </c>
      <c r="T13" s="106">
        <v>0</v>
      </c>
      <c r="U13" s="106">
        <v>2012916</v>
      </c>
      <c r="V13" s="106">
        <v>2012916</v>
      </c>
      <c r="W13" s="106">
        <v>0</v>
      </c>
      <c r="X13" s="106">
        <v>0</v>
      </c>
      <c r="Y13" s="106">
        <v>0</v>
      </c>
      <c r="Z13" s="106">
        <v>0</v>
      </c>
      <c r="AA13" s="106">
        <v>5754535</v>
      </c>
      <c r="AB13" s="106">
        <v>0</v>
      </c>
      <c r="AC13" s="106">
        <v>1910252</v>
      </c>
      <c r="AD13" s="106">
        <v>0</v>
      </c>
      <c r="AE13" s="106">
        <v>1483014</v>
      </c>
      <c r="AF13" s="106">
        <v>0</v>
      </c>
      <c r="AG13" s="106">
        <v>0</v>
      </c>
      <c r="AH13" s="106">
        <v>138425</v>
      </c>
      <c r="AI13" s="106">
        <v>210326</v>
      </c>
      <c r="AJ13" s="106">
        <v>78487</v>
      </c>
      <c r="AK13" s="106">
        <v>1910252</v>
      </c>
      <c r="AL13" s="157">
        <v>0</v>
      </c>
    </row>
    <row r="14" spans="1:38" s="195" customFormat="1" ht="48.75" customHeight="1">
      <c r="A14" s="101" t="s">
        <v>925</v>
      </c>
      <c r="B14" s="106">
        <v>1586400</v>
      </c>
      <c r="C14" s="106">
        <v>1586400</v>
      </c>
      <c r="D14" s="106">
        <v>0</v>
      </c>
      <c r="E14" s="106">
        <v>95675</v>
      </c>
      <c r="F14" s="106">
        <v>0</v>
      </c>
      <c r="G14" s="106">
        <v>0</v>
      </c>
      <c r="H14" s="106">
        <v>232920</v>
      </c>
      <c r="I14" s="106">
        <v>0</v>
      </c>
      <c r="J14" s="106">
        <v>1367210</v>
      </c>
      <c r="K14" s="106">
        <v>0</v>
      </c>
      <c r="L14" s="106">
        <v>81166</v>
      </c>
      <c r="M14" s="106">
        <v>0</v>
      </c>
      <c r="N14" s="106">
        <v>3363371</v>
      </c>
      <c r="O14" s="106">
        <v>0</v>
      </c>
      <c r="P14" s="106">
        <v>0</v>
      </c>
      <c r="Q14" s="106">
        <v>3363371</v>
      </c>
      <c r="R14" s="106">
        <v>3128646</v>
      </c>
      <c r="S14" s="106">
        <v>122235</v>
      </c>
      <c r="T14" s="106">
        <v>0</v>
      </c>
      <c r="U14" s="106">
        <v>1781334</v>
      </c>
      <c r="V14" s="106">
        <v>1772758</v>
      </c>
      <c r="W14" s="106">
        <v>8576</v>
      </c>
      <c r="X14" s="106">
        <v>220000</v>
      </c>
      <c r="Y14" s="106">
        <v>0</v>
      </c>
      <c r="Z14" s="106">
        <v>0</v>
      </c>
      <c r="AA14" s="106">
        <v>5129980</v>
      </c>
      <c r="AB14" s="106">
        <v>0</v>
      </c>
      <c r="AC14" s="106">
        <v>1766609</v>
      </c>
      <c r="AD14" s="106">
        <v>202226</v>
      </c>
      <c r="AE14" s="106">
        <v>1372610</v>
      </c>
      <c r="AF14" s="106">
        <v>0</v>
      </c>
      <c r="AG14" s="106">
        <v>0</v>
      </c>
      <c r="AH14" s="106">
        <v>125819</v>
      </c>
      <c r="AI14" s="106">
        <v>0</v>
      </c>
      <c r="AJ14" s="106">
        <v>65954</v>
      </c>
      <c r="AK14" s="106">
        <v>1766609</v>
      </c>
      <c r="AL14" s="157">
        <v>0</v>
      </c>
    </row>
    <row r="15" spans="1:38" s="195" customFormat="1" ht="48.75" customHeight="1">
      <c r="A15" s="101" t="s">
        <v>926</v>
      </c>
      <c r="B15" s="106">
        <v>1153600</v>
      </c>
      <c r="C15" s="106">
        <v>1153600</v>
      </c>
      <c r="D15" s="106">
        <v>0</v>
      </c>
      <c r="E15" s="106">
        <v>0</v>
      </c>
      <c r="F15" s="106">
        <v>0</v>
      </c>
      <c r="G15" s="106">
        <v>0</v>
      </c>
      <c r="H15" s="106">
        <v>58793</v>
      </c>
      <c r="I15" s="106">
        <v>0</v>
      </c>
      <c r="J15" s="106">
        <v>847847</v>
      </c>
      <c r="K15" s="106">
        <v>0</v>
      </c>
      <c r="L15" s="106">
        <v>74801</v>
      </c>
      <c r="M15" s="106">
        <v>0</v>
      </c>
      <c r="N15" s="106">
        <v>2135041</v>
      </c>
      <c r="O15" s="106">
        <v>326100</v>
      </c>
      <c r="P15" s="106">
        <v>0</v>
      </c>
      <c r="Q15" s="106">
        <v>1808941</v>
      </c>
      <c r="R15" s="106">
        <v>2258217</v>
      </c>
      <c r="S15" s="106">
        <v>152220</v>
      </c>
      <c r="T15" s="106">
        <v>0</v>
      </c>
      <c r="U15" s="106">
        <v>966747</v>
      </c>
      <c r="V15" s="106">
        <v>966747</v>
      </c>
      <c r="W15" s="106">
        <v>0</v>
      </c>
      <c r="X15" s="106">
        <v>0</v>
      </c>
      <c r="Y15" s="106">
        <v>0</v>
      </c>
      <c r="Z15" s="106">
        <v>809</v>
      </c>
      <c r="AA15" s="106">
        <v>3225773</v>
      </c>
      <c r="AB15" s="106">
        <v>0</v>
      </c>
      <c r="AC15" s="106">
        <v>1416832</v>
      </c>
      <c r="AD15" s="106">
        <v>172131</v>
      </c>
      <c r="AE15" s="106">
        <v>805489</v>
      </c>
      <c r="AF15" s="106">
        <v>0</v>
      </c>
      <c r="AG15" s="106">
        <v>0</v>
      </c>
      <c r="AH15" s="106">
        <v>0</v>
      </c>
      <c r="AI15" s="106">
        <v>386610</v>
      </c>
      <c r="AJ15" s="106">
        <v>52602</v>
      </c>
      <c r="AK15" s="106">
        <v>1416832</v>
      </c>
      <c r="AL15" s="157">
        <v>0</v>
      </c>
    </row>
    <row r="16" spans="1:38" s="248" customFormat="1" ht="48.75" customHeight="1">
      <c r="A16" s="101" t="s">
        <v>927</v>
      </c>
      <c r="B16" s="106">
        <v>17000</v>
      </c>
      <c r="C16" s="106">
        <v>17000</v>
      </c>
      <c r="D16" s="106">
        <v>0</v>
      </c>
      <c r="E16" s="106">
        <v>0</v>
      </c>
      <c r="F16" s="106">
        <v>0</v>
      </c>
      <c r="G16" s="106">
        <v>0</v>
      </c>
      <c r="H16" s="106">
        <v>273956</v>
      </c>
      <c r="I16" s="106">
        <v>0</v>
      </c>
      <c r="J16" s="106">
        <v>11700</v>
      </c>
      <c r="K16" s="106">
        <v>0</v>
      </c>
      <c r="L16" s="106">
        <v>7897</v>
      </c>
      <c r="M16" s="106">
        <v>1302</v>
      </c>
      <c r="N16" s="106">
        <v>311855</v>
      </c>
      <c r="O16" s="106">
        <v>0</v>
      </c>
      <c r="P16" s="106">
        <v>0</v>
      </c>
      <c r="Q16" s="106">
        <v>311855</v>
      </c>
      <c r="R16" s="106">
        <v>41610</v>
      </c>
      <c r="S16" s="106">
        <v>0</v>
      </c>
      <c r="T16" s="106">
        <v>0</v>
      </c>
      <c r="U16" s="106">
        <v>424315</v>
      </c>
      <c r="V16" s="106">
        <v>424315</v>
      </c>
      <c r="W16" s="106">
        <v>0</v>
      </c>
      <c r="X16" s="106">
        <v>0</v>
      </c>
      <c r="Y16" s="106">
        <v>0</v>
      </c>
      <c r="Z16" s="106">
        <v>0</v>
      </c>
      <c r="AA16" s="106">
        <v>465925</v>
      </c>
      <c r="AB16" s="106">
        <v>0</v>
      </c>
      <c r="AC16" s="106">
        <v>154070</v>
      </c>
      <c r="AD16" s="106">
        <v>53930</v>
      </c>
      <c r="AE16" s="106">
        <v>104244</v>
      </c>
      <c r="AF16" s="106">
        <v>0</v>
      </c>
      <c r="AG16" s="106">
        <v>0</v>
      </c>
      <c r="AH16" s="106">
        <v>0</v>
      </c>
      <c r="AI16" s="106">
        <v>0</v>
      </c>
      <c r="AJ16" s="106">
        <v>-4104</v>
      </c>
      <c r="AK16" s="106">
        <v>154070</v>
      </c>
      <c r="AL16" s="157">
        <v>0</v>
      </c>
    </row>
    <row r="17" spans="1:38" s="248" customFormat="1" ht="48.75" customHeight="1">
      <c r="A17" s="144" t="s">
        <v>928</v>
      </c>
      <c r="B17" s="107">
        <v>1102300</v>
      </c>
      <c r="C17" s="107">
        <v>1102300</v>
      </c>
      <c r="D17" s="107">
        <v>0</v>
      </c>
      <c r="E17" s="107">
        <v>538482</v>
      </c>
      <c r="F17" s="107">
        <v>0</v>
      </c>
      <c r="G17" s="107">
        <v>0</v>
      </c>
      <c r="H17" s="107">
        <v>297802</v>
      </c>
      <c r="I17" s="107">
        <v>0</v>
      </c>
      <c r="J17" s="107">
        <v>873705</v>
      </c>
      <c r="K17" s="107">
        <v>0</v>
      </c>
      <c r="L17" s="107">
        <v>6168</v>
      </c>
      <c r="M17" s="107">
        <v>0</v>
      </c>
      <c r="N17" s="107">
        <v>2818457</v>
      </c>
      <c r="O17" s="107">
        <v>56300</v>
      </c>
      <c r="P17" s="107">
        <v>0</v>
      </c>
      <c r="Q17" s="107">
        <v>2762157</v>
      </c>
      <c r="R17" s="107">
        <v>2070896</v>
      </c>
      <c r="S17" s="107">
        <v>92178</v>
      </c>
      <c r="T17" s="107">
        <v>0</v>
      </c>
      <c r="U17" s="107">
        <v>2340842</v>
      </c>
      <c r="V17" s="107">
        <v>2106867</v>
      </c>
      <c r="W17" s="107">
        <v>233975</v>
      </c>
      <c r="X17" s="107">
        <v>0</v>
      </c>
      <c r="Y17" s="107">
        <v>0</v>
      </c>
      <c r="Z17" s="107">
        <v>633</v>
      </c>
      <c r="AA17" s="107">
        <v>4412371</v>
      </c>
      <c r="AB17" s="107">
        <v>0</v>
      </c>
      <c r="AC17" s="107">
        <v>1650214</v>
      </c>
      <c r="AD17" s="107">
        <v>418332</v>
      </c>
      <c r="AE17" s="107">
        <v>1085431</v>
      </c>
      <c r="AF17" s="107">
        <v>0</v>
      </c>
      <c r="AG17" s="107">
        <v>0</v>
      </c>
      <c r="AH17" s="107">
        <v>57290</v>
      </c>
      <c r="AI17" s="107">
        <v>32938</v>
      </c>
      <c r="AJ17" s="107">
        <v>56223</v>
      </c>
      <c r="AK17" s="107">
        <v>1650214</v>
      </c>
      <c r="AL17" s="158">
        <v>0</v>
      </c>
    </row>
    <row r="18" spans="1:39" s="195" customFormat="1" ht="48.75" customHeight="1" thickBot="1">
      <c r="A18" s="160" t="s">
        <v>433</v>
      </c>
      <c r="B18" s="249">
        <f aca="true" t="shared" si="0" ref="B18:AL18">SUM(B12:B17)</f>
        <v>7406500</v>
      </c>
      <c r="C18" s="249">
        <f t="shared" si="0"/>
        <v>7406500</v>
      </c>
      <c r="D18" s="249">
        <f t="shared" si="0"/>
        <v>0</v>
      </c>
      <c r="E18" s="249">
        <f t="shared" si="0"/>
        <v>1023736</v>
      </c>
      <c r="F18" s="249">
        <f t="shared" si="0"/>
        <v>0</v>
      </c>
      <c r="G18" s="249">
        <f t="shared" si="0"/>
        <v>0</v>
      </c>
      <c r="H18" s="249">
        <f t="shared" si="0"/>
        <v>1182347</v>
      </c>
      <c r="I18" s="249">
        <f t="shared" si="0"/>
        <v>13</v>
      </c>
      <c r="J18" s="249">
        <f t="shared" si="0"/>
        <v>6315954</v>
      </c>
      <c r="K18" s="249">
        <f t="shared" si="0"/>
        <v>0</v>
      </c>
      <c r="L18" s="249">
        <f t="shared" si="0"/>
        <v>388439</v>
      </c>
      <c r="M18" s="249">
        <f t="shared" si="0"/>
        <v>4525</v>
      </c>
      <c r="N18" s="249">
        <f t="shared" si="0"/>
        <v>16321514</v>
      </c>
      <c r="O18" s="249">
        <f t="shared" si="0"/>
        <v>1083126</v>
      </c>
      <c r="P18" s="249">
        <f t="shared" si="0"/>
        <v>0</v>
      </c>
      <c r="Q18" s="249">
        <f t="shared" si="0"/>
        <v>15238388</v>
      </c>
      <c r="R18" s="249">
        <f t="shared" si="0"/>
        <v>14713016</v>
      </c>
      <c r="S18" s="249">
        <f t="shared" si="0"/>
        <v>705149</v>
      </c>
      <c r="T18" s="249">
        <f t="shared" si="0"/>
        <v>0</v>
      </c>
      <c r="U18" s="249">
        <f t="shared" si="0"/>
        <v>10940489</v>
      </c>
      <c r="V18" s="249">
        <f t="shared" si="0"/>
        <v>10670588</v>
      </c>
      <c r="W18" s="249">
        <f t="shared" si="0"/>
        <v>269901</v>
      </c>
      <c r="X18" s="249">
        <f t="shared" si="0"/>
        <v>220000</v>
      </c>
      <c r="Y18" s="249">
        <f t="shared" si="0"/>
        <v>0</v>
      </c>
      <c r="Z18" s="249">
        <f t="shared" si="0"/>
        <v>1442</v>
      </c>
      <c r="AA18" s="249">
        <f t="shared" si="0"/>
        <v>25874947</v>
      </c>
      <c r="AB18" s="249">
        <f t="shared" si="0"/>
        <v>0</v>
      </c>
      <c r="AC18" s="249">
        <f t="shared" si="0"/>
        <v>10636559</v>
      </c>
      <c r="AD18" s="249">
        <f t="shared" si="0"/>
        <v>3021513</v>
      </c>
      <c r="AE18" s="249">
        <f t="shared" si="0"/>
        <v>5908074</v>
      </c>
      <c r="AF18" s="249">
        <f t="shared" si="0"/>
        <v>0</v>
      </c>
      <c r="AG18" s="249">
        <f t="shared" si="0"/>
        <v>0</v>
      </c>
      <c r="AH18" s="249">
        <f t="shared" si="0"/>
        <v>321534</v>
      </c>
      <c r="AI18" s="249">
        <f t="shared" si="0"/>
        <v>1054044</v>
      </c>
      <c r="AJ18" s="249">
        <f t="shared" si="0"/>
        <v>331394</v>
      </c>
      <c r="AK18" s="249">
        <f t="shared" si="0"/>
        <v>10636559</v>
      </c>
      <c r="AL18" s="250">
        <f t="shared" si="0"/>
        <v>0</v>
      </c>
      <c r="AM18" s="251"/>
    </row>
    <row r="19" spans="1:39" s="256" customFormat="1" ht="23.25" customHeight="1">
      <c r="A19" s="110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L19" s="434"/>
      <c r="AM19" s="255"/>
    </row>
    <row r="20" spans="1:40" s="256" customFormat="1" ht="23.25" customHeight="1">
      <c r="A20" s="111"/>
      <c r="B20" s="257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8"/>
      <c r="N20" s="255"/>
      <c r="O20" s="255"/>
      <c r="P20" s="255"/>
      <c r="Q20" s="255"/>
      <c r="R20" s="255"/>
      <c r="S20" s="255"/>
      <c r="T20" s="255"/>
      <c r="U20" s="258"/>
      <c r="V20" s="255"/>
      <c r="W20" s="255"/>
      <c r="X20" s="255"/>
      <c r="Y20" s="255"/>
      <c r="Z20" s="259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60"/>
    </row>
    <row r="21" spans="1:36" s="188" customFormat="1" ht="21" customHeight="1">
      <c r="A21" s="186"/>
      <c r="B21" s="187" t="s">
        <v>501</v>
      </c>
      <c r="C21" s="187"/>
      <c r="D21" s="187"/>
      <c r="AA21" s="186"/>
      <c r="AJ21" s="189"/>
    </row>
    <row r="22" spans="1:36" s="188" customFormat="1" ht="21" customHeight="1">
      <c r="A22" s="186"/>
      <c r="B22" s="190" t="s">
        <v>708</v>
      </c>
      <c r="C22" s="187"/>
      <c r="D22" s="187"/>
      <c r="AA22" s="186"/>
      <c r="AJ22" s="189"/>
    </row>
    <row r="23" spans="2:38" s="188" customFormat="1" ht="17.25" customHeight="1" thickBot="1">
      <c r="B23" s="191"/>
      <c r="C23" s="187"/>
      <c r="D23" s="187"/>
      <c r="N23" s="192"/>
      <c r="Z23" s="192"/>
      <c r="AJ23" s="189"/>
      <c r="AL23" s="193" t="s">
        <v>976</v>
      </c>
    </row>
    <row r="24" spans="1:38" s="195" customFormat="1" ht="13.5" customHeight="1">
      <c r="A24" s="194"/>
      <c r="B24" s="814" t="s">
        <v>603</v>
      </c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9"/>
      <c r="R24" s="814" t="s">
        <v>604</v>
      </c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9"/>
      <c r="AD24" s="814" t="s">
        <v>605</v>
      </c>
      <c r="AE24" s="815"/>
      <c r="AF24" s="815"/>
      <c r="AG24" s="815"/>
      <c r="AH24" s="815"/>
      <c r="AI24" s="815"/>
      <c r="AJ24" s="815"/>
      <c r="AK24" s="815"/>
      <c r="AL24" s="816"/>
    </row>
    <row r="25" spans="1:38" s="195" customFormat="1" ht="13.5" customHeight="1">
      <c r="A25" s="196"/>
      <c r="B25" s="197" t="s">
        <v>606</v>
      </c>
      <c r="C25" s="198"/>
      <c r="D25" s="199"/>
      <c r="E25" s="197" t="s">
        <v>506</v>
      </c>
      <c r="F25" s="200" t="s">
        <v>507</v>
      </c>
      <c r="G25" s="201" t="s">
        <v>508</v>
      </c>
      <c r="H25" s="201" t="s">
        <v>509</v>
      </c>
      <c r="I25" s="197" t="s">
        <v>510</v>
      </c>
      <c r="J25" s="197" t="s">
        <v>511</v>
      </c>
      <c r="K25" s="197" t="s">
        <v>512</v>
      </c>
      <c r="L25" s="197" t="s">
        <v>513</v>
      </c>
      <c r="M25" s="197" t="s">
        <v>514</v>
      </c>
      <c r="N25" s="202"/>
      <c r="O25" s="203"/>
      <c r="P25" s="204"/>
      <c r="Q25" s="204"/>
      <c r="R25" s="197" t="s">
        <v>606</v>
      </c>
      <c r="S25" s="198"/>
      <c r="T25" s="198"/>
      <c r="U25" s="197" t="s">
        <v>607</v>
      </c>
      <c r="V25" s="199"/>
      <c r="W25" s="199"/>
      <c r="X25" s="197" t="s">
        <v>608</v>
      </c>
      <c r="Y25" s="197" t="s">
        <v>609</v>
      </c>
      <c r="Z25" s="200" t="s">
        <v>610</v>
      </c>
      <c r="AA25" s="203"/>
      <c r="AB25" s="205"/>
      <c r="AC25" s="206"/>
      <c r="AD25" s="200" t="s">
        <v>611</v>
      </c>
      <c r="AE25" s="201" t="s">
        <v>607</v>
      </c>
      <c r="AF25" s="201" t="s">
        <v>608</v>
      </c>
      <c r="AG25" s="197" t="s">
        <v>609</v>
      </c>
      <c r="AH25" s="197" t="s">
        <v>610</v>
      </c>
      <c r="AI25" s="197" t="s">
        <v>612</v>
      </c>
      <c r="AJ25" s="207" t="s">
        <v>613</v>
      </c>
      <c r="AK25" s="208"/>
      <c r="AL25" s="209"/>
    </row>
    <row r="26" spans="1:38" s="195" customFormat="1" ht="13.5" customHeight="1">
      <c r="A26" s="196"/>
      <c r="B26" s="197"/>
      <c r="C26" s="197"/>
      <c r="D26" s="203"/>
      <c r="E26" s="197"/>
      <c r="F26" s="200"/>
      <c r="G26" s="200"/>
      <c r="H26" s="200"/>
      <c r="I26" s="197"/>
      <c r="J26" s="197"/>
      <c r="K26" s="197"/>
      <c r="L26" s="197"/>
      <c r="M26" s="197"/>
      <c r="N26" s="202" t="s">
        <v>433</v>
      </c>
      <c r="O26" s="210" t="s">
        <v>651</v>
      </c>
      <c r="P26" s="823" t="s">
        <v>652</v>
      </c>
      <c r="Q26" s="202" t="s">
        <v>614</v>
      </c>
      <c r="R26" s="203"/>
      <c r="S26" s="200"/>
      <c r="T26" s="200"/>
      <c r="U26" s="202"/>
      <c r="V26" s="203"/>
      <c r="W26" s="203"/>
      <c r="X26" s="197"/>
      <c r="Y26" s="197"/>
      <c r="Z26" s="200"/>
      <c r="AA26" s="203" t="s">
        <v>433</v>
      </c>
      <c r="AB26" s="824" t="s">
        <v>653</v>
      </c>
      <c r="AC26" s="825"/>
      <c r="AD26" s="200"/>
      <c r="AE26" s="200"/>
      <c r="AF26" s="200"/>
      <c r="AG26" s="197"/>
      <c r="AH26" s="197"/>
      <c r="AI26" s="197"/>
      <c r="AJ26" s="207"/>
      <c r="AK26" s="212" t="s">
        <v>433</v>
      </c>
      <c r="AL26" s="213"/>
    </row>
    <row r="27" spans="1:38" s="195" customFormat="1" ht="13.5" customHeight="1">
      <c r="A27" s="196" t="s">
        <v>408</v>
      </c>
      <c r="B27" s="197"/>
      <c r="C27" s="197"/>
      <c r="D27" s="203"/>
      <c r="E27" s="197"/>
      <c r="F27" s="200"/>
      <c r="G27" s="200"/>
      <c r="H27" s="200"/>
      <c r="I27" s="197"/>
      <c r="J27" s="197"/>
      <c r="K27" s="197"/>
      <c r="L27" s="197"/>
      <c r="M27" s="197"/>
      <c r="N27" s="202"/>
      <c r="O27" s="210" t="s">
        <v>615</v>
      </c>
      <c r="P27" s="823"/>
      <c r="Q27" s="202"/>
      <c r="R27" s="203"/>
      <c r="S27" s="200"/>
      <c r="T27" s="200"/>
      <c r="U27" s="202"/>
      <c r="V27" s="203"/>
      <c r="W27" s="203"/>
      <c r="X27" s="214" t="s">
        <v>616</v>
      </c>
      <c r="Y27" s="197"/>
      <c r="Z27" s="200"/>
      <c r="AA27" s="203"/>
      <c r="AB27" s="203"/>
      <c r="AC27" s="215"/>
      <c r="AD27" s="200"/>
      <c r="AE27" s="200"/>
      <c r="AF27" s="810" t="s">
        <v>654</v>
      </c>
      <c r="AG27" s="812" t="s">
        <v>655</v>
      </c>
      <c r="AH27" s="197"/>
      <c r="AI27" s="197"/>
      <c r="AJ27" s="207"/>
      <c r="AK27" s="216"/>
      <c r="AL27" s="436" t="s">
        <v>617</v>
      </c>
    </row>
    <row r="28" spans="1:38" s="195" customFormat="1" ht="13.5" customHeight="1">
      <c r="A28" s="196"/>
      <c r="B28" s="197"/>
      <c r="C28" s="780" t="s">
        <v>656</v>
      </c>
      <c r="D28" s="203"/>
      <c r="E28" s="793" t="s">
        <v>657</v>
      </c>
      <c r="F28" s="793" t="s">
        <v>658</v>
      </c>
      <c r="G28" s="793" t="s">
        <v>659</v>
      </c>
      <c r="H28" s="817" t="s">
        <v>660</v>
      </c>
      <c r="I28" s="219" t="s">
        <v>618</v>
      </c>
      <c r="J28" s="793" t="s">
        <v>661</v>
      </c>
      <c r="K28" s="197"/>
      <c r="L28" s="780" t="s">
        <v>662</v>
      </c>
      <c r="M28" s="197"/>
      <c r="N28" s="220" t="s">
        <v>619</v>
      </c>
      <c r="O28" s="210" t="s">
        <v>620</v>
      </c>
      <c r="P28" s="823"/>
      <c r="Q28" s="220" t="s">
        <v>621</v>
      </c>
      <c r="R28" s="793" t="s">
        <v>663</v>
      </c>
      <c r="S28" s="221" t="s">
        <v>622</v>
      </c>
      <c r="T28" s="200" t="s">
        <v>622</v>
      </c>
      <c r="U28" s="793" t="s">
        <v>664</v>
      </c>
      <c r="V28" s="203" t="s">
        <v>665</v>
      </c>
      <c r="W28" s="203"/>
      <c r="X28" s="222" t="s">
        <v>623</v>
      </c>
      <c r="Y28" s="203" t="s">
        <v>624</v>
      </c>
      <c r="Z28" s="200"/>
      <c r="AA28" s="223" t="s">
        <v>625</v>
      </c>
      <c r="AB28" s="202" t="s">
        <v>666</v>
      </c>
      <c r="AC28" s="220" t="s">
        <v>626</v>
      </c>
      <c r="AD28" s="202" t="s">
        <v>667</v>
      </c>
      <c r="AE28" s="224" t="s">
        <v>668</v>
      </c>
      <c r="AF28" s="811"/>
      <c r="AG28" s="811"/>
      <c r="AH28" s="219" t="s">
        <v>627</v>
      </c>
      <c r="AI28" s="203" t="s">
        <v>628</v>
      </c>
      <c r="AJ28" s="225"/>
      <c r="AK28" s="226" t="s">
        <v>629</v>
      </c>
      <c r="AL28" s="436" t="s">
        <v>630</v>
      </c>
    </row>
    <row r="29" spans="1:38" s="195" customFormat="1" ht="13.5" customHeight="1">
      <c r="A29" s="196"/>
      <c r="B29" s="203" t="s">
        <v>631</v>
      </c>
      <c r="C29" s="820"/>
      <c r="D29" s="228" t="s">
        <v>413</v>
      </c>
      <c r="E29" s="813"/>
      <c r="F29" s="813"/>
      <c r="G29" s="813"/>
      <c r="H29" s="813"/>
      <c r="I29" s="219" t="s">
        <v>632</v>
      </c>
      <c r="J29" s="818"/>
      <c r="K29" s="229" t="s">
        <v>416</v>
      </c>
      <c r="L29" s="818"/>
      <c r="M29" s="228" t="s">
        <v>413</v>
      </c>
      <c r="N29" s="220"/>
      <c r="O29" s="210" t="s">
        <v>633</v>
      </c>
      <c r="P29" s="823"/>
      <c r="Q29" s="202"/>
      <c r="R29" s="822"/>
      <c r="S29" s="230" t="s">
        <v>634</v>
      </c>
      <c r="T29" s="230" t="s">
        <v>635</v>
      </c>
      <c r="U29" s="822"/>
      <c r="V29" s="203" t="s">
        <v>669</v>
      </c>
      <c r="W29" s="203" t="s">
        <v>413</v>
      </c>
      <c r="X29" s="210" t="s">
        <v>636</v>
      </c>
      <c r="Y29" s="203" t="s">
        <v>637</v>
      </c>
      <c r="Z29" s="202" t="s">
        <v>413</v>
      </c>
      <c r="AA29" s="223"/>
      <c r="AB29" s="202"/>
      <c r="AC29" s="220"/>
      <c r="AD29" s="202" t="s">
        <v>670</v>
      </c>
      <c r="AE29" s="231" t="s">
        <v>670</v>
      </c>
      <c r="AF29" s="811"/>
      <c r="AG29" s="811"/>
      <c r="AH29" s="219" t="s">
        <v>638</v>
      </c>
      <c r="AI29" s="203" t="s">
        <v>639</v>
      </c>
      <c r="AJ29" s="232" t="s">
        <v>413</v>
      </c>
      <c r="AK29" s="226"/>
      <c r="AL29" s="233" t="s">
        <v>640</v>
      </c>
    </row>
    <row r="30" spans="1:38" s="195" customFormat="1" ht="13.5" customHeight="1">
      <c r="A30" s="234"/>
      <c r="B30" s="235"/>
      <c r="C30" s="821"/>
      <c r="D30" s="236"/>
      <c r="E30" s="235"/>
      <c r="F30" s="237"/>
      <c r="G30" s="237"/>
      <c r="H30" s="237"/>
      <c r="I30" s="235"/>
      <c r="J30" s="235"/>
      <c r="K30" s="235"/>
      <c r="L30" s="235"/>
      <c r="M30" s="235"/>
      <c r="N30" s="238" t="s">
        <v>641</v>
      </c>
      <c r="O30" s="239" t="s">
        <v>642</v>
      </c>
      <c r="P30" s="238" t="s">
        <v>643</v>
      </c>
      <c r="Q30" s="238" t="s">
        <v>644</v>
      </c>
      <c r="R30" s="236"/>
      <c r="S30" s="237"/>
      <c r="T30" s="237"/>
      <c r="U30" s="240"/>
      <c r="V30" s="236"/>
      <c r="W30" s="236"/>
      <c r="X30" s="235"/>
      <c r="Y30" s="235"/>
      <c r="Z30" s="237"/>
      <c r="AA30" s="239" t="s">
        <v>645</v>
      </c>
      <c r="AB30" s="241" t="s">
        <v>646</v>
      </c>
      <c r="AC30" s="238" t="s">
        <v>647</v>
      </c>
      <c r="AD30" s="237"/>
      <c r="AE30" s="237"/>
      <c r="AF30" s="237"/>
      <c r="AG30" s="235"/>
      <c r="AH30" s="235"/>
      <c r="AI30" s="235"/>
      <c r="AJ30" s="242"/>
      <c r="AK30" s="243" t="s">
        <v>648</v>
      </c>
      <c r="AL30" s="244" t="s">
        <v>649</v>
      </c>
    </row>
    <row r="31" spans="1:38" s="195" customFormat="1" ht="22.5" customHeight="1" hidden="1">
      <c r="A31" s="245"/>
      <c r="B31" s="154" t="s">
        <v>671</v>
      </c>
      <c r="C31" s="154" t="s">
        <v>672</v>
      </c>
      <c r="D31" s="154" t="s">
        <v>673</v>
      </c>
      <c r="E31" s="154" t="s">
        <v>674</v>
      </c>
      <c r="F31" s="153" t="s">
        <v>675</v>
      </c>
      <c r="G31" s="153" t="s">
        <v>676</v>
      </c>
      <c r="H31" s="153" t="s">
        <v>677</v>
      </c>
      <c r="I31" s="154" t="s">
        <v>678</v>
      </c>
      <c r="J31" s="154" t="s">
        <v>679</v>
      </c>
      <c r="K31" s="154" t="s">
        <v>680</v>
      </c>
      <c r="L31" s="154" t="s">
        <v>681</v>
      </c>
      <c r="M31" s="154" t="s">
        <v>682</v>
      </c>
      <c r="N31" s="153" t="s">
        <v>683</v>
      </c>
      <c r="O31" s="154" t="s">
        <v>684</v>
      </c>
      <c r="P31" s="153" t="s">
        <v>685</v>
      </c>
      <c r="Q31" s="153" t="s">
        <v>686</v>
      </c>
      <c r="R31" s="154" t="s">
        <v>687</v>
      </c>
      <c r="S31" s="153" t="s">
        <v>688</v>
      </c>
      <c r="T31" s="153" t="s">
        <v>689</v>
      </c>
      <c r="U31" s="153" t="s">
        <v>690</v>
      </c>
      <c r="V31" s="154" t="s">
        <v>691</v>
      </c>
      <c r="W31" s="154" t="s">
        <v>692</v>
      </c>
      <c r="X31" s="154" t="s">
        <v>693</v>
      </c>
      <c r="Y31" s="154" t="s">
        <v>694</v>
      </c>
      <c r="Z31" s="153" t="s">
        <v>695</v>
      </c>
      <c r="AA31" s="154" t="s">
        <v>696</v>
      </c>
      <c r="AB31" s="153" t="s">
        <v>697</v>
      </c>
      <c r="AC31" s="153" t="s">
        <v>698</v>
      </c>
      <c r="AD31" s="153" t="s">
        <v>699</v>
      </c>
      <c r="AE31" s="153" t="s">
        <v>700</v>
      </c>
      <c r="AF31" s="153" t="s">
        <v>701</v>
      </c>
      <c r="AG31" s="154" t="s">
        <v>702</v>
      </c>
      <c r="AH31" s="154" t="s">
        <v>703</v>
      </c>
      <c r="AI31" s="154" t="s">
        <v>704</v>
      </c>
      <c r="AJ31" s="154" t="s">
        <v>705</v>
      </c>
      <c r="AK31" s="246" t="s">
        <v>706</v>
      </c>
      <c r="AL31" s="247" t="s">
        <v>707</v>
      </c>
    </row>
    <row r="32" spans="1:38" s="195" customFormat="1" ht="48.75" customHeight="1">
      <c r="A32" s="155" t="s">
        <v>122</v>
      </c>
      <c r="B32" s="102">
        <v>0</v>
      </c>
      <c r="C32" s="102">
        <v>0</v>
      </c>
      <c r="D32" s="102">
        <v>0</v>
      </c>
      <c r="E32" s="102">
        <v>1690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605</v>
      </c>
      <c r="M32" s="102">
        <v>0</v>
      </c>
      <c r="N32" s="102">
        <v>2295</v>
      </c>
      <c r="O32" s="102">
        <v>0</v>
      </c>
      <c r="P32" s="102">
        <v>0</v>
      </c>
      <c r="Q32" s="102">
        <v>2295</v>
      </c>
      <c r="R32" s="102">
        <v>5901</v>
      </c>
      <c r="S32" s="102">
        <v>0</v>
      </c>
      <c r="T32" s="102">
        <v>0</v>
      </c>
      <c r="U32" s="102">
        <v>84976</v>
      </c>
      <c r="V32" s="102">
        <v>84976</v>
      </c>
      <c r="W32" s="102">
        <v>0</v>
      </c>
      <c r="X32" s="102">
        <v>0</v>
      </c>
      <c r="Y32" s="102">
        <v>0</v>
      </c>
      <c r="Z32" s="102">
        <v>0</v>
      </c>
      <c r="AA32" s="102">
        <v>90877</v>
      </c>
      <c r="AB32" s="102">
        <v>0</v>
      </c>
      <c r="AC32" s="102">
        <v>88582</v>
      </c>
      <c r="AD32" s="102">
        <v>88370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212</v>
      </c>
      <c r="AK32" s="102">
        <v>88582</v>
      </c>
      <c r="AL32" s="156">
        <v>0</v>
      </c>
    </row>
    <row r="33" spans="1:38" s="195" customFormat="1" ht="48.75" customHeight="1">
      <c r="A33" s="101" t="s">
        <v>925</v>
      </c>
      <c r="B33" s="106">
        <v>113600</v>
      </c>
      <c r="C33" s="106">
        <v>113600</v>
      </c>
      <c r="D33" s="106">
        <v>0</v>
      </c>
      <c r="E33" s="106">
        <v>0</v>
      </c>
      <c r="F33" s="106">
        <v>0</v>
      </c>
      <c r="G33" s="106">
        <v>0</v>
      </c>
      <c r="H33" s="106">
        <v>1293</v>
      </c>
      <c r="I33" s="106">
        <v>0</v>
      </c>
      <c r="J33" s="106">
        <v>103500</v>
      </c>
      <c r="K33" s="106">
        <v>0</v>
      </c>
      <c r="L33" s="106">
        <v>21139</v>
      </c>
      <c r="M33" s="106">
        <v>0</v>
      </c>
      <c r="N33" s="106">
        <v>239532</v>
      </c>
      <c r="O33" s="106">
        <v>0</v>
      </c>
      <c r="P33" s="106">
        <v>0</v>
      </c>
      <c r="Q33" s="106">
        <v>239532</v>
      </c>
      <c r="R33" s="106">
        <v>237113</v>
      </c>
      <c r="S33" s="106">
        <v>14097</v>
      </c>
      <c r="T33" s="106">
        <v>0</v>
      </c>
      <c r="U33" s="106">
        <v>30769</v>
      </c>
      <c r="V33" s="106">
        <v>30769</v>
      </c>
      <c r="W33" s="106">
        <v>0</v>
      </c>
      <c r="X33" s="106">
        <v>0</v>
      </c>
      <c r="Y33" s="106">
        <v>0</v>
      </c>
      <c r="Z33" s="106">
        <v>0</v>
      </c>
      <c r="AA33" s="106">
        <v>267882</v>
      </c>
      <c r="AB33" s="106">
        <v>0</v>
      </c>
      <c r="AC33" s="106">
        <v>28350</v>
      </c>
      <c r="AD33" s="106">
        <v>17209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11141</v>
      </c>
      <c r="AK33" s="106">
        <v>28350</v>
      </c>
      <c r="AL33" s="157">
        <v>0</v>
      </c>
    </row>
    <row r="34" spans="1:38" s="195" customFormat="1" ht="48.75" customHeight="1">
      <c r="A34" s="101" t="s">
        <v>928</v>
      </c>
      <c r="B34" s="107">
        <v>21100</v>
      </c>
      <c r="C34" s="107">
        <v>21100</v>
      </c>
      <c r="D34" s="107">
        <v>0</v>
      </c>
      <c r="E34" s="107">
        <v>75875</v>
      </c>
      <c r="F34" s="107">
        <v>0</v>
      </c>
      <c r="G34" s="107">
        <v>0</v>
      </c>
      <c r="H34" s="107">
        <v>4175</v>
      </c>
      <c r="I34" s="107">
        <v>0</v>
      </c>
      <c r="J34" s="107">
        <v>16523</v>
      </c>
      <c r="K34" s="107">
        <v>2544</v>
      </c>
      <c r="L34" s="107">
        <v>1746</v>
      </c>
      <c r="M34" s="107">
        <v>2544</v>
      </c>
      <c r="N34" s="107">
        <v>124507</v>
      </c>
      <c r="O34" s="107">
        <v>0</v>
      </c>
      <c r="P34" s="107">
        <v>0</v>
      </c>
      <c r="Q34" s="107">
        <v>124507</v>
      </c>
      <c r="R34" s="107">
        <v>56942</v>
      </c>
      <c r="S34" s="107">
        <v>7016</v>
      </c>
      <c r="T34" s="107">
        <v>0</v>
      </c>
      <c r="U34" s="107">
        <v>158106</v>
      </c>
      <c r="V34" s="107">
        <v>157698</v>
      </c>
      <c r="W34" s="107">
        <v>408</v>
      </c>
      <c r="X34" s="107">
        <v>0</v>
      </c>
      <c r="Y34" s="107">
        <v>0</v>
      </c>
      <c r="Z34" s="107">
        <v>2544</v>
      </c>
      <c r="AA34" s="107">
        <v>217592</v>
      </c>
      <c r="AB34" s="107">
        <v>0</v>
      </c>
      <c r="AC34" s="107">
        <v>93085</v>
      </c>
      <c r="AD34" s="107">
        <v>0</v>
      </c>
      <c r="AE34" s="107">
        <v>93085</v>
      </c>
      <c r="AF34" s="107">
        <v>0</v>
      </c>
      <c r="AG34" s="107">
        <v>0</v>
      </c>
      <c r="AH34" s="107">
        <v>0</v>
      </c>
      <c r="AI34" s="107">
        <v>0</v>
      </c>
      <c r="AJ34" s="107">
        <v>0</v>
      </c>
      <c r="AK34" s="107">
        <v>93085</v>
      </c>
      <c r="AL34" s="158">
        <v>0</v>
      </c>
    </row>
    <row r="35" spans="1:39" s="195" customFormat="1" ht="48.75" customHeight="1" thickBot="1">
      <c r="A35" s="108" t="s">
        <v>433</v>
      </c>
      <c r="B35" s="261">
        <f>SUM(B32:B34)</f>
        <v>134700</v>
      </c>
      <c r="C35" s="261">
        <f aca="true" t="shared" si="1" ref="C35:AL35">SUM(C32:C34)</f>
        <v>134700</v>
      </c>
      <c r="D35" s="261">
        <f t="shared" si="1"/>
        <v>0</v>
      </c>
      <c r="E35" s="261">
        <f t="shared" si="1"/>
        <v>77565</v>
      </c>
      <c r="F35" s="261">
        <f t="shared" si="1"/>
        <v>0</v>
      </c>
      <c r="G35" s="261">
        <f t="shared" si="1"/>
        <v>0</v>
      </c>
      <c r="H35" s="261">
        <f t="shared" si="1"/>
        <v>5468</v>
      </c>
      <c r="I35" s="261">
        <f t="shared" si="1"/>
        <v>0</v>
      </c>
      <c r="J35" s="261">
        <f t="shared" si="1"/>
        <v>120023</v>
      </c>
      <c r="K35" s="261">
        <f t="shared" si="1"/>
        <v>2544</v>
      </c>
      <c r="L35" s="261">
        <f t="shared" si="1"/>
        <v>23490</v>
      </c>
      <c r="M35" s="261">
        <f t="shared" si="1"/>
        <v>2544</v>
      </c>
      <c r="N35" s="261">
        <f t="shared" si="1"/>
        <v>366334</v>
      </c>
      <c r="O35" s="261">
        <f t="shared" si="1"/>
        <v>0</v>
      </c>
      <c r="P35" s="261">
        <f t="shared" si="1"/>
        <v>0</v>
      </c>
      <c r="Q35" s="261">
        <f t="shared" si="1"/>
        <v>366334</v>
      </c>
      <c r="R35" s="261">
        <f t="shared" si="1"/>
        <v>299956</v>
      </c>
      <c r="S35" s="261">
        <f t="shared" si="1"/>
        <v>21113</v>
      </c>
      <c r="T35" s="261">
        <f t="shared" si="1"/>
        <v>0</v>
      </c>
      <c r="U35" s="261">
        <f t="shared" si="1"/>
        <v>273851</v>
      </c>
      <c r="V35" s="261">
        <f t="shared" si="1"/>
        <v>273443</v>
      </c>
      <c r="W35" s="261">
        <f t="shared" si="1"/>
        <v>408</v>
      </c>
      <c r="X35" s="261">
        <f t="shared" si="1"/>
        <v>0</v>
      </c>
      <c r="Y35" s="261">
        <f t="shared" si="1"/>
        <v>0</v>
      </c>
      <c r="Z35" s="261">
        <f t="shared" si="1"/>
        <v>2544</v>
      </c>
      <c r="AA35" s="261">
        <f t="shared" si="1"/>
        <v>576351</v>
      </c>
      <c r="AB35" s="261">
        <f t="shared" si="1"/>
        <v>0</v>
      </c>
      <c r="AC35" s="261">
        <f t="shared" si="1"/>
        <v>210017</v>
      </c>
      <c r="AD35" s="261">
        <f t="shared" si="1"/>
        <v>105579</v>
      </c>
      <c r="AE35" s="261">
        <f t="shared" si="1"/>
        <v>93085</v>
      </c>
      <c r="AF35" s="261">
        <f t="shared" si="1"/>
        <v>0</v>
      </c>
      <c r="AG35" s="261">
        <f t="shared" si="1"/>
        <v>0</v>
      </c>
      <c r="AH35" s="261">
        <f t="shared" si="1"/>
        <v>0</v>
      </c>
      <c r="AI35" s="261">
        <f t="shared" si="1"/>
        <v>0</v>
      </c>
      <c r="AJ35" s="261">
        <f t="shared" si="1"/>
        <v>11353</v>
      </c>
      <c r="AK35" s="261">
        <f t="shared" si="1"/>
        <v>210017</v>
      </c>
      <c r="AL35" s="262">
        <f t="shared" si="1"/>
        <v>0</v>
      </c>
      <c r="AM35" s="251"/>
    </row>
    <row r="37" spans="2:38" ht="14.25"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</row>
  </sheetData>
  <sheetProtection/>
  <mergeCells count="32">
    <mergeCell ref="E28:E29"/>
    <mergeCell ref="AG27:AG29"/>
    <mergeCell ref="H28:H29"/>
    <mergeCell ref="J28:J29"/>
    <mergeCell ref="R8:R9"/>
    <mergeCell ref="L8:L9"/>
    <mergeCell ref="AF27:AF29"/>
    <mergeCell ref="B24:Q24"/>
    <mergeCell ref="R24:AC24"/>
    <mergeCell ref="AD24:AL24"/>
    <mergeCell ref="P26:P29"/>
    <mergeCell ref="AB26:AC26"/>
    <mergeCell ref="B4:Q4"/>
    <mergeCell ref="R4:AC4"/>
    <mergeCell ref="C8:C10"/>
    <mergeCell ref="C28:C30"/>
    <mergeCell ref="U28:U29"/>
    <mergeCell ref="U8:U9"/>
    <mergeCell ref="L28:L29"/>
    <mergeCell ref="R28:R29"/>
    <mergeCell ref="P6:P9"/>
    <mergeCell ref="AB6:AC6"/>
    <mergeCell ref="AF7:AF9"/>
    <mergeCell ref="AG7:AG9"/>
    <mergeCell ref="F28:F29"/>
    <mergeCell ref="G28:G29"/>
    <mergeCell ref="AD4:AL4"/>
    <mergeCell ref="E8:E9"/>
    <mergeCell ref="F8:F9"/>
    <mergeCell ref="G8:G9"/>
    <mergeCell ref="H8:H9"/>
    <mergeCell ref="J8:J9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56" r:id="rId1"/>
  <colBreaks count="2" manualBreakCount="2">
    <brk id="17" max="65535" man="1"/>
    <brk id="2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1"/>
  <sheetViews>
    <sheetView showGridLines="0" view="pageBreakPreview" zoomScale="80" zoomScaleNormal="85" zoomScaleSheetLayoutView="80" zoomScalePageLayoutView="0" workbookViewId="0" topLeftCell="A1">
      <selection activeCell="B16" sqref="B16"/>
    </sheetView>
  </sheetViews>
  <sheetFormatPr defaultColWidth="10.625" defaultRowHeight="12"/>
  <cols>
    <col min="1" max="1" width="29.50390625" style="263" customWidth="1"/>
    <col min="2" max="3" width="18.125" style="263" customWidth="1"/>
    <col min="4" max="4" width="16.375" style="263" customWidth="1"/>
    <col min="5" max="5" width="16.00390625" style="263" customWidth="1"/>
    <col min="6" max="6" width="16.875" style="263" customWidth="1"/>
    <col min="7" max="7" width="15.375" style="263" customWidth="1"/>
    <col min="8" max="8" width="15.00390625" style="263" customWidth="1"/>
    <col min="9" max="9" width="14.625" style="263" customWidth="1"/>
    <col min="10" max="10" width="18.125" style="263" customWidth="1"/>
    <col min="11" max="11" width="13.125" style="263" customWidth="1"/>
    <col min="12" max="12" width="15.00390625" style="263" customWidth="1"/>
    <col min="13" max="13" width="14.50390625" style="263" customWidth="1"/>
    <col min="14" max="14" width="18.125" style="263" customWidth="1"/>
    <col min="15" max="15" width="17.125" style="263" customWidth="1"/>
    <col min="16" max="16" width="18.125" style="263" customWidth="1"/>
    <col min="17" max="17" width="18.375" style="263" customWidth="1"/>
    <col min="18" max="18" width="18.00390625" style="263" customWidth="1"/>
    <col min="19" max="19" width="16.375" style="263" customWidth="1"/>
    <col min="20" max="20" width="15.125" style="263" customWidth="1"/>
    <col min="21" max="21" width="18.375" style="263" customWidth="1"/>
    <col min="22" max="22" width="20.875" style="263" customWidth="1"/>
    <col min="23" max="23" width="18.125" style="263" customWidth="1"/>
    <col min="24" max="24" width="15.125" style="263" customWidth="1"/>
    <col min="25" max="25" width="14.625" style="263" customWidth="1"/>
    <col min="26" max="26" width="14.875" style="263" customWidth="1"/>
    <col min="27" max="27" width="20.875" style="263" customWidth="1"/>
    <col min="28" max="28" width="17.125" style="263" customWidth="1"/>
    <col min="29" max="29" width="20.875" style="263" customWidth="1"/>
    <col min="30" max="30" width="20.625" style="263" customWidth="1"/>
    <col min="31" max="31" width="18.125" style="263" customWidth="1"/>
    <col min="32" max="32" width="12.125" style="263" customWidth="1"/>
    <col min="33" max="33" width="13.875" style="263" customWidth="1"/>
    <col min="34" max="35" width="18.125" style="263" customWidth="1"/>
    <col min="36" max="36" width="14.875" style="264" customWidth="1"/>
    <col min="37" max="37" width="19.625" style="263" customWidth="1"/>
    <col min="38" max="38" width="17.125" style="263" customWidth="1"/>
    <col min="39" max="16384" width="10.625" style="263" customWidth="1"/>
  </cols>
  <sheetData>
    <row r="1" spans="1:36" s="188" customFormat="1" ht="21" customHeight="1">
      <c r="A1" s="186"/>
      <c r="B1" s="187" t="s">
        <v>503</v>
      </c>
      <c r="C1" s="187"/>
      <c r="D1" s="187"/>
      <c r="AA1" s="186"/>
      <c r="AJ1" s="189"/>
    </row>
    <row r="2" spans="1:36" s="188" customFormat="1" ht="21" customHeight="1">
      <c r="A2" s="186"/>
      <c r="B2" s="190" t="s">
        <v>650</v>
      </c>
      <c r="C2" s="187"/>
      <c r="D2" s="187"/>
      <c r="AA2" s="186"/>
      <c r="AJ2" s="189"/>
    </row>
    <row r="3" spans="2:38" s="188" customFormat="1" ht="21" customHeight="1" thickBot="1">
      <c r="B3" s="191"/>
      <c r="C3" s="187"/>
      <c r="D3" s="187"/>
      <c r="N3" s="192"/>
      <c r="Z3" s="192"/>
      <c r="AJ3" s="189"/>
      <c r="AL3" s="193" t="s">
        <v>976</v>
      </c>
    </row>
    <row r="4" spans="1:38" s="195" customFormat="1" ht="13.5" customHeight="1">
      <c r="A4" s="194"/>
      <c r="B4" s="814" t="s">
        <v>603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9"/>
      <c r="R4" s="814" t="s">
        <v>604</v>
      </c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9"/>
      <c r="AD4" s="814" t="s">
        <v>605</v>
      </c>
      <c r="AE4" s="815"/>
      <c r="AF4" s="815"/>
      <c r="AG4" s="815"/>
      <c r="AH4" s="815"/>
      <c r="AI4" s="815"/>
      <c r="AJ4" s="815"/>
      <c r="AK4" s="815"/>
      <c r="AL4" s="816"/>
    </row>
    <row r="5" spans="1:38" s="195" customFormat="1" ht="13.5" customHeight="1">
      <c r="A5" s="196"/>
      <c r="B5" s="197" t="s">
        <v>606</v>
      </c>
      <c r="C5" s="198"/>
      <c r="D5" s="199"/>
      <c r="E5" s="197" t="s">
        <v>506</v>
      </c>
      <c r="F5" s="200" t="s">
        <v>507</v>
      </c>
      <c r="G5" s="201" t="s">
        <v>508</v>
      </c>
      <c r="H5" s="201" t="s">
        <v>509</v>
      </c>
      <c r="I5" s="197" t="s">
        <v>510</v>
      </c>
      <c r="J5" s="197" t="s">
        <v>511</v>
      </c>
      <c r="K5" s="197" t="s">
        <v>512</v>
      </c>
      <c r="L5" s="197" t="s">
        <v>513</v>
      </c>
      <c r="M5" s="197" t="s">
        <v>514</v>
      </c>
      <c r="N5" s="202"/>
      <c r="O5" s="203"/>
      <c r="P5" s="204"/>
      <c r="Q5" s="204"/>
      <c r="R5" s="197" t="s">
        <v>606</v>
      </c>
      <c r="S5" s="198"/>
      <c r="T5" s="198"/>
      <c r="U5" s="197" t="s">
        <v>607</v>
      </c>
      <c r="V5" s="199"/>
      <c r="W5" s="199"/>
      <c r="X5" s="197" t="s">
        <v>608</v>
      </c>
      <c r="Y5" s="197" t="s">
        <v>609</v>
      </c>
      <c r="Z5" s="200" t="s">
        <v>610</v>
      </c>
      <c r="AA5" s="203"/>
      <c r="AB5" s="205"/>
      <c r="AC5" s="206"/>
      <c r="AD5" s="200" t="s">
        <v>611</v>
      </c>
      <c r="AE5" s="201" t="s">
        <v>607</v>
      </c>
      <c r="AF5" s="201" t="s">
        <v>608</v>
      </c>
      <c r="AG5" s="197" t="s">
        <v>609</v>
      </c>
      <c r="AH5" s="197" t="s">
        <v>610</v>
      </c>
      <c r="AI5" s="197" t="s">
        <v>612</v>
      </c>
      <c r="AJ5" s="207" t="s">
        <v>613</v>
      </c>
      <c r="AK5" s="208"/>
      <c r="AL5" s="209"/>
    </row>
    <row r="6" spans="1:38" s="195" customFormat="1" ht="13.5" customHeight="1">
      <c r="A6" s="196"/>
      <c r="B6" s="197"/>
      <c r="C6" s="197"/>
      <c r="D6" s="203"/>
      <c r="E6" s="197"/>
      <c r="F6" s="200"/>
      <c r="G6" s="200"/>
      <c r="H6" s="200"/>
      <c r="I6" s="197"/>
      <c r="J6" s="197"/>
      <c r="K6" s="197"/>
      <c r="L6" s="197"/>
      <c r="M6" s="197"/>
      <c r="N6" s="202" t="s">
        <v>433</v>
      </c>
      <c r="O6" s="210" t="s">
        <v>651</v>
      </c>
      <c r="P6" s="823" t="s">
        <v>652</v>
      </c>
      <c r="Q6" s="202" t="s">
        <v>614</v>
      </c>
      <c r="R6" s="203"/>
      <c r="S6" s="200"/>
      <c r="T6" s="200"/>
      <c r="U6" s="202"/>
      <c r="V6" s="203"/>
      <c r="W6" s="203"/>
      <c r="X6" s="197"/>
      <c r="Y6" s="197"/>
      <c r="Z6" s="200"/>
      <c r="AA6" s="203" t="s">
        <v>433</v>
      </c>
      <c r="AB6" s="824" t="s">
        <v>653</v>
      </c>
      <c r="AC6" s="825"/>
      <c r="AD6" s="200"/>
      <c r="AE6" s="200"/>
      <c r="AF6" s="200"/>
      <c r="AG6" s="197"/>
      <c r="AH6" s="197"/>
      <c r="AI6" s="197"/>
      <c r="AJ6" s="207"/>
      <c r="AK6" s="212" t="s">
        <v>433</v>
      </c>
      <c r="AL6" s="213"/>
    </row>
    <row r="7" spans="1:38" s="195" customFormat="1" ht="13.5" customHeight="1">
      <c r="A7" s="196" t="s">
        <v>408</v>
      </c>
      <c r="B7" s="197"/>
      <c r="C7" s="197"/>
      <c r="D7" s="203"/>
      <c r="E7" s="197"/>
      <c r="F7" s="200"/>
      <c r="G7" s="200"/>
      <c r="H7" s="200"/>
      <c r="I7" s="197"/>
      <c r="J7" s="197"/>
      <c r="K7" s="197"/>
      <c r="L7" s="197"/>
      <c r="M7" s="197"/>
      <c r="N7" s="202"/>
      <c r="O7" s="210" t="s">
        <v>615</v>
      </c>
      <c r="P7" s="823"/>
      <c r="Q7" s="202"/>
      <c r="R7" s="203"/>
      <c r="S7" s="200"/>
      <c r="T7" s="200"/>
      <c r="U7" s="202"/>
      <c r="V7" s="203"/>
      <c r="W7" s="203"/>
      <c r="X7" s="214" t="s">
        <v>616</v>
      </c>
      <c r="Y7" s="197"/>
      <c r="Z7" s="200"/>
      <c r="AA7" s="203"/>
      <c r="AB7" s="203"/>
      <c r="AC7" s="215"/>
      <c r="AD7" s="200"/>
      <c r="AE7" s="200"/>
      <c r="AF7" s="810" t="s">
        <v>654</v>
      </c>
      <c r="AG7" s="812" t="s">
        <v>655</v>
      </c>
      <c r="AH7" s="197"/>
      <c r="AI7" s="197"/>
      <c r="AJ7" s="207"/>
      <c r="AK7" s="216"/>
      <c r="AL7" s="436" t="s">
        <v>617</v>
      </c>
    </row>
    <row r="8" spans="1:38" s="195" customFormat="1" ht="13.5" customHeight="1">
      <c r="A8" s="196"/>
      <c r="B8" s="197"/>
      <c r="C8" s="780" t="s">
        <v>656</v>
      </c>
      <c r="D8" s="203"/>
      <c r="E8" s="793" t="s">
        <v>657</v>
      </c>
      <c r="F8" s="793" t="s">
        <v>658</v>
      </c>
      <c r="G8" s="793" t="s">
        <v>659</v>
      </c>
      <c r="H8" s="817" t="s">
        <v>660</v>
      </c>
      <c r="I8" s="219" t="s">
        <v>618</v>
      </c>
      <c r="J8" s="793" t="s">
        <v>661</v>
      </c>
      <c r="K8" s="197"/>
      <c r="L8" s="780" t="s">
        <v>662</v>
      </c>
      <c r="M8" s="197"/>
      <c r="N8" s="220" t="s">
        <v>619</v>
      </c>
      <c r="O8" s="210" t="s">
        <v>620</v>
      </c>
      <c r="P8" s="823"/>
      <c r="Q8" s="220" t="s">
        <v>621</v>
      </c>
      <c r="R8" s="793" t="s">
        <v>663</v>
      </c>
      <c r="S8" s="221" t="s">
        <v>622</v>
      </c>
      <c r="T8" s="200" t="s">
        <v>622</v>
      </c>
      <c r="U8" s="793" t="s">
        <v>664</v>
      </c>
      <c r="V8" s="203" t="s">
        <v>665</v>
      </c>
      <c r="W8" s="203"/>
      <c r="X8" s="222" t="s">
        <v>623</v>
      </c>
      <c r="Y8" s="203" t="s">
        <v>624</v>
      </c>
      <c r="Z8" s="200"/>
      <c r="AA8" s="223" t="s">
        <v>625</v>
      </c>
      <c r="AB8" s="202" t="s">
        <v>666</v>
      </c>
      <c r="AC8" s="220" t="s">
        <v>626</v>
      </c>
      <c r="AD8" s="202" t="s">
        <v>667</v>
      </c>
      <c r="AE8" s="224" t="s">
        <v>668</v>
      </c>
      <c r="AF8" s="811"/>
      <c r="AG8" s="811"/>
      <c r="AH8" s="219" t="s">
        <v>627</v>
      </c>
      <c r="AI8" s="203" t="s">
        <v>628</v>
      </c>
      <c r="AJ8" s="225"/>
      <c r="AK8" s="226" t="s">
        <v>629</v>
      </c>
      <c r="AL8" s="436" t="s">
        <v>630</v>
      </c>
    </row>
    <row r="9" spans="1:38" s="195" customFormat="1" ht="13.5" customHeight="1">
      <c r="A9" s="196"/>
      <c r="B9" s="203" t="s">
        <v>631</v>
      </c>
      <c r="C9" s="820"/>
      <c r="D9" s="228" t="s">
        <v>413</v>
      </c>
      <c r="E9" s="813"/>
      <c r="F9" s="813"/>
      <c r="G9" s="813"/>
      <c r="H9" s="813"/>
      <c r="I9" s="219" t="s">
        <v>632</v>
      </c>
      <c r="J9" s="818"/>
      <c r="K9" s="229" t="s">
        <v>416</v>
      </c>
      <c r="L9" s="818"/>
      <c r="M9" s="228" t="s">
        <v>413</v>
      </c>
      <c r="N9" s="220"/>
      <c r="O9" s="210" t="s">
        <v>633</v>
      </c>
      <c r="P9" s="823"/>
      <c r="Q9" s="202"/>
      <c r="R9" s="822"/>
      <c r="S9" s="230" t="s">
        <v>634</v>
      </c>
      <c r="T9" s="230" t="s">
        <v>635</v>
      </c>
      <c r="U9" s="822"/>
      <c r="V9" s="203" t="s">
        <v>669</v>
      </c>
      <c r="W9" s="203" t="s">
        <v>413</v>
      </c>
      <c r="X9" s="210" t="s">
        <v>636</v>
      </c>
      <c r="Y9" s="203" t="s">
        <v>637</v>
      </c>
      <c r="Z9" s="202" t="s">
        <v>413</v>
      </c>
      <c r="AA9" s="223"/>
      <c r="AB9" s="202"/>
      <c r="AC9" s="220"/>
      <c r="AD9" s="202" t="s">
        <v>670</v>
      </c>
      <c r="AE9" s="231" t="s">
        <v>670</v>
      </c>
      <c r="AF9" s="811"/>
      <c r="AG9" s="811"/>
      <c r="AH9" s="219" t="s">
        <v>638</v>
      </c>
      <c r="AI9" s="203" t="s">
        <v>639</v>
      </c>
      <c r="AJ9" s="232" t="s">
        <v>413</v>
      </c>
      <c r="AK9" s="226"/>
      <c r="AL9" s="233" t="s">
        <v>640</v>
      </c>
    </row>
    <row r="10" spans="1:38" s="195" customFormat="1" ht="13.5" customHeight="1">
      <c r="A10" s="234"/>
      <c r="B10" s="235"/>
      <c r="C10" s="821"/>
      <c r="D10" s="236"/>
      <c r="E10" s="235"/>
      <c r="F10" s="237"/>
      <c r="G10" s="237"/>
      <c r="H10" s="237"/>
      <c r="I10" s="235"/>
      <c r="J10" s="235"/>
      <c r="K10" s="235"/>
      <c r="L10" s="235"/>
      <c r="M10" s="235"/>
      <c r="N10" s="238" t="s">
        <v>641</v>
      </c>
      <c r="O10" s="239" t="s">
        <v>642</v>
      </c>
      <c r="P10" s="238" t="s">
        <v>643</v>
      </c>
      <c r="Q10" s="238" t="s">
        <v>644</v>
      </c>
      <c r="R10" s="236"/>
      <c r="S10" s="237"/>
      <c r="T10" s="237"/>
      <c r="U10" s="240"/>
      <c r="V10" s="236"/>
      <c r="W10" s="236"/>
      <c r="X10" s="235"/>
      <c r="Y10" s="235"/>
      <c r="Z10" s="237"/>
      <c r="AA10" s="239" t="s">
        <v>645</v>
      </c>
      <c r="AB10" s="241" t="s">
        <v>646</v>
      </c>
      <c r="AC10" s="238" t="s">
        <v>647</v>
      </c>
      <c r="AD10" s="237"/>
      <c r="AE10" s="237"/>
      <c r="AF10" s="237"/>
      <c r="AG10" s="235"/>
      <c r="AH10" s="235"/>
      <c r="AI10" s="235"/>
      <c r="AJ10" s="242"/>
      <c r="AK10" s="243" t="s">
        <v>648</v>
      </c>
      <c r="AL10" s="244" t="s">
        <v>649</v>
      </c>
    </row>
    <row r="11" spans="1:38" s="195" customFormat="1" ht="22.5" customHeight="1" hidden="1">
      <c r="A11" s="245"/>
      <c r="B11" s="154" t="s">
        <v>671</v>
      </c>
      <c r="C11" s="154" t="s">
        <v>672</v>
      </c>
      <c r="D11" s="154" t="s">
        <v>673</v>
      </c>
      <c r="E11" s="154" t="s">
        <v>674</v>
      </c>
      <c r="F11" s="153" t="s">
        <v>675</v>
      </c>
      <c r="G11" s="153" t="s">
        <v>676</v>
      </c>
      <c r="H11" s="153" t="s">
        <v>677</v>
      </c>
      <c r="I11" s="154" t="s">
        <v>678</v>
      </c>
      <c r="J11" s="154" t="s">
        <v>679</v>
      </c>
      <c r="K11" s="154" t="s">
        <v>680</v>
      </c>
      <c r="L11" s="154" t="s">
        <v>681</v>
      </c>
      <c r="M11" s="154" t="s">
        <v>682</v>
      </c>
      <c r="N11" s="153" t="s">
        <v>683</v>
      </c>
      <c r="O11" s="154" t="s">
        <v>684</v>
      </c>
      <c r="P11" s="153" t="s">
        <v>685</v>
      </c>
      <c r="Q11" s="153" t="s">
        <v>686</v>
      </c>
      <c r="R11" s="154" t="s">
        <v>687</v>
      </c>
      <c r="S11" s="153" t="s">
        <v>688</v>
      </c>
      <c r="T11" s="153" t="s">
        <v>689</v>
      </c>
      <c r="U11" s="153" t="s">
        <v>690</v>
      </c>
      <c r="V11" s="154" t="s">
        <v>691</v>
      </c>
      <c r="W11" s="154" t="s">
        <v>692</v>
      </c>
      <c r="X11" s="154" t="s">
        <v>693</v>
      </c>
      <c r="Y11" s="154" t="s">
        <v>694</v>
      </c>
      <c r="Z11" s="153" t="s">
        <v>695</v>
      </c>
      <c r="AA11" s="154" t="s">
        <v>696</v>
      </c>
      <c r="AB11" s="153" t="s">
        <v>697</v>
      </c>
      <c r="AC11" s="153" t="s">
        <v>698</v>
      </c>
      <c r="AD11" s="153" t="s">
        <v>699</v>
      </c>
      <c r="AE11" s="153" t="s">
        <v>700</v>
      </c>
      <c r="AF11" s="153" t="s">
        <v>701</v>
      </c>
      <c r="AG11" s="154" t="s">
        <v>702</v>
      </c>
      <c r="AH11" s="154" t="s">
        <v>703</v>
      </c>
      <c r="AI11" s="154" t="s">
        <v>704</v>
      </c>
      <c r="AJ11" s="154" t="s">
        <v>705</v>
      </c>
      <c r="AK11" s="246" t="s">
        <v>706</v>
      </c>
      <c r="AL11" s="247" t="s">
        <v>707</v>
      </c>
    </row>
    <row r="12" spans="1:38" s="195" customFormat="1" ht="48.75" customHeight="1">
      <c r="A12" s="155" t="s">
        <v>924</v>
      </c>
      <c r="B12" s="102">
        <v>0</v>
      </c>
      <c r="C12" s="102">
        <v>0</v>
      </c>
      <c r="D12" s="102">
        <v>0</v>
      </c>
      <c r="E12" s="102">
        <v>2173</v>
      </c>
      <c r="F12" s="102">
        <v>0</v>
      </c>
      <c r="G12" s="102">
        <v>0</v>
      </c>
      <c r="H12" s="102">
        <v>72110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74283</v>
      </c>
      <c r="O12" s="102">
        <v>0</v>
      </c>
      <c r="P12" s="102">
        <v>0</v>
      </c>
      <c r="Q12" s="102">
        <v>74283</v>
      </c>
      <c r="R12" s="102">
        <v>2173</v>
      </c>
      <c r="S12" s="102">
        <v>0</v>
      </c>
      <c r="T12" s="102">
        <v>0</v>
      </c>
      <c r="U12" s="102">
        <v>143859</v>
      </c>
      <c r="V12" s="102">
        <v>143859</v>
      </c>
      <c r="W12" s="102">
        <v>0</v>
      </c>
      <c r="X12" s="102">
        <v>0</v>
      </c>
      <c r="Y12" s="102">
        <v>0</v>
      </c>
      <c r="Z12" s="102">
        <v>0</v>
      </c>
      <c r="AA12" s="102">
        <v>146032</v>
      </c>
      <c r="AB12" s="102">
        <v>0</v>
      </c>
      <c r="AC12" s="102">
        <v>71749</v>
      </c>
      <c r="AD12" s="102">
        <v>423</v>
      </c>
      <c r="AE12" s="102">
        <v>71222</v>
      </c>
      <c r="AF12" s="102">
        <v>0</v>
      </c>
      <c r="AG12" s="102">
        <v>0</v>
      </c>
      <c r="AH12" s="102">
        <v>0</v>
      </c>
      <c r="AI12" s="102">
        <v>0</v>
      </c>
      <c r="AJ12" s="102">
        <v>104</v>
      </c>
      <c r="AK12" s="102">
        <v>71749</v>
      </c>
      <c r="AL12" s="156">
        <v>0</v>
      </c>
    </row>
    <row r="13" spans="1:38" s="195" customFormat="1" ht="48.75" customHeight="1">
      <c r="A13" s="144" t="s">
        <v>928</v>
      </c>
      <c r="B13" s="107">
        <v>68900</v>
      </c>
      <c r="C13" s="107">
        <v>68900</v>
      </c>
      <c r="D13" s="107">
        <v>0</v>
      </c>
      <c r="E13" s="107">
        <v>1878</v>
      </c>
      <c r="F13" s="107">
        <v>0</v>
      </c>
      <c r="G13" s="107">
        <v>0</v>
      </c>
      <c r="H13" s="107">
        <v>40463</v>
      </c>
      <c r="I13" s="107">
        <v>0</v>
      </c>
      <c r="J13" s="107">
        <v>60000</v>
      </c>
      <c r="K13" s="107">
        <v>0</v>
      </c>
      <c r="L13" s="107">
        <v>585</v>
      </c>
      <c r="M13" s="107">
        <v>0</v>
      </c>
      <c r="N13" s="107">
        <v>171826</v>
      </c>
      <c r="O13" s="107">
        <v>14146</v>
      </c>
      <c r="P13" s="107">
        <v>0</v>
      </c>
      <c r="Q13" s="107">
        <v>157680</v>
      </c>
      <c r="R13" s="107">
        <v>114838</v>
      </c>
      <c r="S13" s="107">
        <v>0</v>
      </c>
      <c r="T13" s="107">
        <v>0</v>
      </c>
      <c r="U13" s="107">
        <v>126796</v>
      </c>
      <c r="V13" s="107">
        <v>126796</v>
      </c>
      <c r="W13" s="107">
        <v>0</v>
      </c>
      <c r="X13" s="107">
        <v>0</v>
      </c>
      <c r="Y13" s="107">
        <v>0</v>
      </c>
      <c r="Z13" s="107">
        <v>0</v>
      </c>
      <c r="AA13" s="107">
        <v>241634</v>
      </c>
      <c r="AB13" s="107">
        <v>0</v>
      </c>
      <c r="AC13" s="107">
        <v>83954</v>
      </c>
      <c r="AD13" s="107">
        <v>100</v>
      </c>
      <c r="AE13" s="107">
        <v>83854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83954</v>
      </c>
      <c r="AL13" s="158">
        <v>0</v>
      </c>
    </row>
    <row r="14" spans="1:39" s="195" customFormat="1" ht="48.75" customHeight="1" thickBot="1">
      <c r="A14" s="160" t="s">
        <v>433</v>
      </c>
      <c r="B14" s="249">
        <f>SUM(B12:B13)</f>
        <v>68900</v>
      </c>
      <c r="C14" s="249">
        <f aca="true" t="shared" si="0" ref="C14:H14">SUM(C12:C13)</f>
        <v>68900</v>
      </c>
      <c r="D14" s="249">
        <f t="shared" si="0"/>
        <v>0</v>
      </c>
      <c r="E14" s="249">
        <f t="shared" si="0"/>
        <v>4051</v>
      </c>
      <c r="F14" s="249">
        <f t="shared" si="0"/>
        <v>0</v>
      </c>
      <c r="G14" s="249">
        <f t="shared" si="0"/>
        <v>0</v>
      </c>
      <c r="H14" s="249">
        <f t="shared" si="0"/>
        <v>112573</v>
      </c>
      <c r="I14" s="249">
        <f aca="true" t="shared" si="1" ref="I14:AL14">SUM(I12:I13)</f>
        <v>0</v>
      </c>
      <c r="J14" s="249">
        <f t="shared" si="1"/>
        <v>60000</v>
      </c>
      <c r="K14" s="249">
        <f t="shared" si="1"/>
        <v>0</v>
      </c>
      <c r="L14" s="249">
        <f t="shared" si="1"/>
        <v>585</v>
      </c>
      <c r="M14" s="249">
        <f t="shared" si="1"/>
        <v>0</v>
      </c>
      <c r="N14" s="249">
        <f t="shared" si="1"/>
        <v>246109</v>
      </c>
      <c r="O14" s="249">
        <f t="shared" si="1"/>
        <v>14146</v>
      </c>
      <c r="P14" s="249">
        <f t="shared" si="1"/>
        <v>0</v>
      </c>
      <c r="Q14" s="249">
        <f t="shared" si="1"/>
        <v>231963</v>
      </c>
      <c r="R14" s="249">
        <f t="shared" si="1"/>
        <v>117011</v>
      </c>
      <c r="S14" s="249">
        <f t="shared" si="1"/>
        <v>0</v>
      </c>
      <c r="T14" s="249">
        <f t="shared" si="1"/>
        <v>0</v>
      </c>
      <c r="U14" s="249">
        <f t="shared" si="1"/>
        <v>270655</v>
      </c>
      <c r="V14" s="249">
        <f t="shared" si="1"/>
        <v>270655</v>
      </c>
      <c r="W14" s="249">
        <f t="shared" si="1"/>
        <v>0</v>
      </c>
      <c r="X14" s="249">
        <f t="shared" si="1"/>
        <v>0</v>
      </c>
      <c r="Y14" s="249">
        <f t="shared" si="1"/>
        <v>0</v>
      </c>
      <c r="Z14" s="249">
        <f t="shared" si="1"/>
        <v>0</v>
      </c>
      <c r="AA14" s="249">
        <f t="shared" si="1"/>
        <v>387666</v>
      </c>
      <c r="AB14" s="249">
        <f t="shared" si="1"/>
        <v>0</v>
      </c>
      <c r="AC14" s="249">
        <f t="shared" si="1"/>
        <v>155703</v>
      </c>
      <c r="AD14" s="249">
        <f t="shared" si="1"/>
        <v>523</v>
      </c>
      <c r="AE14" s="249">
        <f t="shared" si="1"/>
        <v>155076</v>
      </c>
      <c r="AF14" s="249">
        <f t="shared" si="1"/>
        <v>0</v>
      </c>
      <c r="AG14" s="249">
        <f t="shared" si="1"/>
        <v>0</v>
      </c>
      <c r="AH14" s="249">
        <f t="shared" si="1"/>
        <v>0</v>
      </c>
      <c r="AI14" s="249">
        <f t="shared" si="1"/>
        <v>0</v>
      </c>
      <c r="AJ14" s="249">
        <f t="shared" si="1"/>
        <v>104</v>
      </c>
      <c r="AK14" s="249">
        <f t="shared" si="1"/>
        <v>155703</v>
      </c>
      <c r="AL14" s="250">
        <f t="shared" si="1"/>
        <v>0</v>
      </c>
      <c r="AM14" s="251"/>
    </row>
    <row r="15" spans="1:39" s="256" customFormat="1" ht="23.25" customHeight="1">
      <c r="A15" s="110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255"/>
    </row>
    <row r="16" spans="1:40" s="256" customFormat="1" ht="23.25" customHeight="1">
      <c r="A16" s="111"/>
      <c r="B16" s="257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8"/>
      <c r="N16" s="255"/>
      <c r="O16" s="255"/>
      <c r="P16" s="255"/>
      <c r="Q16" s="255"/>
      <c r="R16" s="255"/>
      <c r="S16" s="255"/>
      <c r="T16" s="255"/>
      <c r="U16" s="258"/>
      <c r="V16" s="255"/>
      <c r="W16" s="255"/>
      <c r="X16" s="255"/>
      <c r="Y16" s="255"/>
      <c r="Z16" s="259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60"/>
    </row>
    <row r="17" spans="1:36" s="188" customFormat="1" ht="21" customHeight="1">
      <c r="A17" s="186"/>
      <c r="B17" s="170" t="s">
        <v>956</v>
      </c>
      <c r="C17" s="187"/>
      <c r="D17" s="187"/>
      <c r="AA17" s="186"/>
      <c r="AJ17" s="189"/>
    </row>
    <row r="18" spans="1:36" s="188" customFormat="1" ht="21" customHeight="1">
      <c r="A18" s="186"/>
      <c r="B18" s="190" t="s">
        <v>650</v>
      </c>
      <c r="C18" s="187"/>
      <c r="D18" s="187"/>
      <c r="AA18" s="186"/>
      <c r="AJ18" s="189"/>
    </row>
    <row r="19" spans="2:38" s="188" customFormat="1" ht="21" customHeight="1" thickBot="1">
      <c r="B19" s="191"/>
      <c r="C19" s="187"/>
      <c r="D19" s="187"/>
      <c r="N19" s="192"/>
      <c r="Z19" s="192"/>
      <c r="AJ19" s="189"/>
      <c r="AL19" s="193" t="s">
        <v>976</v>
      </c>
    </row>
    <row r="20" spans="1:38" s="195" customFormat="1" ht="13.5" customHeight="1">
      <c r="A20" s="194"/>
      <c r="B20" s="814" t="s">
        <v>603</v>
      </c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9"/>
      <c r="R20" s="814" t="s">
        <v>604</v>
      </c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9"/>
      <c r="AD20" s="814" t="s">
        <v>605</v>
      </c>
      <c r="AE20" s="815"/>
      <c r="AF20" s="815"/>
      <c r="AG20" s="815"/>
      <c r="AH20" s="815"/>
      <c r="AI20" s="815"/>
      <c r="AJ20" s="815"/>
      <c r="AK20" s="815"/>
      <c r="AL20" s="816"/>
    </row>
    <row r="21" spans="1:38" s="195" customFormat="1" ht="13.5" customHeight="1">
      <c r="A21" s="196"/>
      <c r="B21" s="197" t="s">
        <v>606</v>
      </c>
      <c r="C21" s="198"/>
      <c r="D21" s="199"/>
      <c r="E21" s="197" t="s">
        <v>506</v>
      </c>
      <c r="F21" s="200" t="s">
        <v>507</v>
      </c>
      <c r="G21" s="201" t="s">
        <v>508</v>
      </c>
      <c r="H21" s="201" t="s">
        <v>509</v>
      </c>
      <c r="I21" s="197" t="s">
        <v>510</v>
      </c>
      <c r="J21" s="197" t="s">
        <v>511</v>
      </c>
      <c r="K21" s="197" t="s">
        <v>512</v>
      </c>
      <c r="L21" s="197" t="s">
        <v>513</v>
      </c>
      <c r="M21" s="197" t="s">
        <v>514</v>
      </c>
      <c r="N21" s="202"/>
      <c r="O21" s="203"/>
      <c r="P21" s="204"/>
      <c r="Q21" s="204"/>
      <c r="R21" s="197" t="s">
        <v>606</v>
      </c>
      <c r="S21" s="198"/>
      <c r="T21" s="198"/>
      <c r="U21" s="197" t="s">
        <v>607</v>
      </c>
      <c r="V21" s="199"/>
      <c r="W21" s="199"/>
      <c r="X21" s="197" t="s">
        <v>608</v>
      </c>
      <c r="Y21" s="197" t="s">
        <v>609</v>
      </c>
      <c r="Z21" s="200" t="s">
        <v>610</v>
      </c>
      <c r="AA21" s="203"/>
      <c r="AB21" s="205"/>
      <c r="AC21" s="206"/>
      <c r="AD21" s="200" t="s">
        <v>611</v>
      </c>
      <c r="AE21" s="201" t="s">
        <v>607</v>
      </c>
      <c r="AF21" s="201" t="s">
        <v>608</v>
      </c>
      <c r="AG21" s="197" t="s">
        <v>609</v>
      </c>
      <c r="AH21" s="197" t="s">
        <v>610</v>
      </c>
      <c r="AI21" s="197" t="s">
        <v>612</v>
      </c>
      <c r="AJ21" s="207" t="s">
        <v>613</v>
      </c>
      <c r="AK21" s="208"/>
      <c r="AL21" s="209"/>
    </row>
    <row r="22" spans="1:38" s="195" customFormat="1" ht="13.5" customHeight="1">
      <c r="A22" s="196"/>
      <c r="B22" s="197"/>
      <c r="C22" s="197"/>
      <c r="D22" s="203"/>
      <c r="E22" s="197"/>
      <c r="F22" s="200"/>
      <c r="G22" s="200"/>
      <c r="H22" s="200"/>
      <c r="I22" s="197"/>
      <c r="J22" s="197"/>
      <c r="K22" s="197"/>
      <c r="L22" s="197"/>
      <c r="M22" s="197"/>
      <c r="N22" s="202" t="s">
        <v>433</v>
      </c>
      <c r="O22" s="210" t="s">
        <v>651</v>
      </c>
      <c r="P22" s="823" t="s">
        <v>652</v>
      </c>
      <c r="Q22" s="202" t="s">
        <v>614</v>
      </c>
      <c r="R22" s="203"/>
      <c r="S22" s="200"/>
      <c r="T22" s="200"/>
      <c r="U22" s="202"/>
      <c r="V22" s="203"/>
      <c r="W22" s="203"/>
      <c r="X22" s="197"/>
      <c r="Y22" s="197"/>
      <c r="Z22" s="200"/>
      <c r="AA22" s="203" t="s">
        <v>433</v>
      </c>
      <c r="AB22" s="824" t="s">
        <v>653</v>
      </c>
      <c r="AC22" s="825"/>
      <c r="AD22" s="200"/>
      <c r="AE22" s="200"/>
      <c r="AF22" s="200"/>
      <c r="AG22" s="197"/>
      <c r="AH22" s="197"/>
      <c r="AI22" s="197"/>
      <c r="AJ22" s="207"/>
      <c r="AK22" s="212" t="s">
        <v>433</v>
      </c>
      <c r="AL22" s="213"/>
    </row>
    <row r="23" spans="1:38" s="195" customFormat="1" ht="13.5" customHeight="1">
      <c r="A23" s="196" t="s">
        <v>408</v>
      </c>
      <c r="B23" s="197"/>
      <c r="C23" s="197"/>
      <c r="D23" s="203"/>
      <c r="E23" s="197"/>
      <c r="F23" s="200"/>
      <c r="G23" s="200"/>
      <c r="H23" s="200"/>
      <c r="I23" s="197"/>
      <c r="J23" s="197"/>
      <c r="K23" s="197"/>
      <c r="L23" s="197"/>
      <c r="M23" s="197"/>
      <c r="N23" s="202"/>
      <c r="O23" s="210" t="s">
        <v>615</v>
      </c>
      <c r="P23" s="823"/>
      <c r="Q23" s="202"/>
      <c r="R23" s="203"/>
      <c r="S23" s="200"/>
      <c r="T23" s="200"/>
      <c r="U23" s="202"/>
      <c r="V23" s="203"/>
      <c r="W23" s="203"/>
      <c r="X23" s="214" t="s">
        <v>616</v>
      </c>
      <c r="Y23" s="197"/>
      <c r="Z23" s="200"/>
      <c r="AA23" s="203"/>
      <c r="AB23" s="203"/>
      <c r="AC23" s="215"/>
      <c r="AD23" s="200"/>
      <c r="AE23" s="200"/>
      <c r="AF23" s="810" t="s">
        <v>654</v>
      </c>
      <c r="AG23" s="812" t="s">
        <v>655</v>
      </c>
      <c r="AH23" s="197"/>
      <c r="AI23" s="197"/>
      <c r="AJ23" s="207"/>
      <c r="AK23" s="216"/>
      <c r="AL23" s="436" t="s">
        <v>617</v>
      </c>
    </row>
    <row r="24" spans="1:38" s="195" customFormat="1" ht="13.5" customHeight="1">
      <c r="A24" s="196"/>
      <c r="B24" s="197"/>
      <c r="C24" s="780" t="s">
        <v>656</v>
      </c>
      <c r="D24" s="203"/>
      <c r="E24" s="793" t="s">
        <v>657</v>
      </c>
      <c r="F24" s="793" t="s">
        <v>658</v>
      </c>
      <c r="G24" s="793" t="s">
        <v>659</v>
      </c>
      <c r="H24" s="817" t="s">
        <v>445</v>
      </c>
      <c r="I24" s="219" t="s">
        <v>618</v>
      </c>
      <c r="J24" s="793" t="s">
        <v>444</v>
      </c>
      <c r="K24" s="197"/>
      <c r="L24" s="780" t="s">
        <v>662</v>
      </c>
      <c r="M24" s="197"/>
      <c r="N24" s="220" t="s">
        <v>619</v>
      </c>
      <c r="O24" s="210" t="s">
        <v>620</v>
      </c>
      <c r="P24" s="823"/>
      <c r="Q24" s="220" t="s">
        <v>621</v>
      </c>
      <c r="R24" s="793" t="s">
        <v>663</v>
      </c>
      <c r="S24" s="221" t="s">
        <v>622</v>
      </c>
      <c r="T24" s="200" t="s">
        <v>622</v>
      </c>
      <c r="U24" s="793" t="s">
        <v>664</v>
      </c>
      <c r="V24" s="203" t="s">
        <v>665</v>
      </c>
      <c r="W24" s="203"/>
      <c r="X24" s="222" t="s">
        <v>623</v>
      </c>
      <c r="Y24" s="203" t="s">
        <v>624</v>
      </c>
      <c r="Z24" s="200"/>
      <c r="AA24" s="223" t="s">
        <v>625</v>
      </c>
      <c r="AB24" s="202" t="s">
        <v>666</v>
      </c>
      <c r="AC24" s="220" t="s">
        <v>626</v>
      </c>
      <c r="AD24" s="202" t="s">
        <v>667</v>
      </c>
      <c r="AE24" s="224" t="s">
        <v>668</v>
      </c>
      <c r="AF24" s="811"/>
      <c r="AG24" s="811"/>
      <c r="AH24" s="219" t="s">
        <v>627</v>
      </c>
      <c r="AI24" s="203" t="s">
        <v>628</v>
      </c>
      <c r="AJ24" s="225"/>
      <c r="AK24" s="226" t="s">
        <v>629</v>
      </c>
      <c r="AL24" s="436" t="s">
        <v>630</v>
      </c>
    </row>
    <row r="25" spans="1:38" s="195" customFormat="1" ht="13.5" customHeight="1">
      <c r="A25" s="196"/>
      <c r="B25" s="203" t="s">
        <v>631</v>
      </c>
      <c r="C25" s="820"/>
      <c r="D25" s="228" t="s">
        <v>413</v>
      </c>
      <c r="E25" s="813"/>
      <c r="F25" s="813"/>
      <c r="G25" s="813"/>
      <c r="H25" s="813"/>
      <c r="I25" s="219" t="s">
        <v>632</v>
      </c>
      <c r="J25" s="818"/>
      <c r="K25" s="229" t="s">
        <v>416</v>
      </c>
      <c r="L25" s="818"/>
      <c r="M25" s="228" t="s">
        <v>413</v>
      </c>
      <c r="N25" s="220"/>
      <c r="O25" s="210" t="s">
        <v>633</v>
      </c>
      <c r="P25" s="823"/>
      <c r="Q25" s="202"/>
      <c r="R25" s="822"/>
      <c r="S25" s="230" t="s">
        <v>634</v>
      </c>
      <c r="T25" s="230" t="s">
        <v>635</v>
      </c>
      <c r="U25" s="822"/>
      <c r="V25" s="203" t="s">
        <v>669</v>
      </c>
      <c r="W25" s="203" t="s">
        <v>413</v>
      </c>
      <c r="X25" s="210" t="s">
        <v>636</v>
      </c>
      <c r="Y25" s="203" t="s">
        <v>637</v>
      </c>
      <c r="Z25" s="202" t="s">
        <v>413</v>
      </c>
      <c r="AA25" s="223"/>
      <c r="AB25" s="202"/>
      <c r="AC25" s="220"/>
      <c r="AD25" s="202" t="s">
        <v>670</v>
      </c>
      <c r="AE25" s="231" t="s">
        <v>670</v>
      </c>
      <c r="AF25" s="811"/>
      <c r="AG25" s="811"/>
      <c r="AH25" s="219" t="s">
        <v>638</v>
      </c>
      <c r="AI25" s="203" t="s">
        <v>639</v>
      </c>
      <c r="AJ25" s="232" t="s">
        <v>413</v>
      </c>
      <c r="AK25" s="226"/>
      <c r="AL25" s="233" t="s">
        <v>640</v>
      </c>
    </row>
    <row r="26" spans="1:38" s="195" customFormat="1" ht="13.5" customHeight="1">
      <c r="A26" s="234"/>
      <c r="B26" s="235"/>
      <c r="C26" s="821"/>
      <c r="D26" s="236"/>
      <c r="E26" s="235"/>
      <c r="F26" s="237"/>
      <c r="G26" s="237"/>
      <c r="H26" s="237"/>
      <c r="I26" s="235"/>
      <c r="J26" s="235"/>
      <c r="K26" s="235"/>
      <c r="L26" s="235"/>
      <c r="M26" s="235"/>
      <c r="N26" s="238" t="s">
        <v>641</v>
      </c>
      <c r="O26" s="239" t="s">
        <v>642</v>
      </c>
      <c r="P26" s="238" t="s">
        <v>643</v>
      </c>
      <c r="Q26" s="238" t="s">
        <v>644</v>
      </c>
      <c r="R26" s="236"/>
      <c r="S26" s="237"/>
      <c r="T26" s="237"/>
      <c r="U26" s="240"/>
      <c r="V26" s="236"/>
      <c r="W26" s="236"/>
      <c r="X26" s="235"/>
      <c r="Y26" s="235"/>
      <c r="Z26" s="237"/>
      <c r="AA26" s="239" t="s">
        <v>645</v>
      </c>
      <c r="AB26" s="241" t="s">
        <v>646</v>
      </c>
      <c r="AC26" s="238" t="s">
        <v>647</v>
      </c>
      <c r="AD26" s="237"/>
      <c r="AE26" s="237"/>
      <c r="AF26" s="237"/>
      <c r="AG26" s="235"/>
      <c r="AH26" s="235"/>
      <c r="AI26" s="235"/>
      <c r="AJ26" s="242"/>
      <c r="AK26" s="243" t="s">
        <v>648</v>
      </c>
      <c r="AL26" s="244" t="s">
        <v>649</v>
      </c>
    </row>
    <row r="27" spans="1:38" s="195" customFormat="1" ht="22.5" customHeight="1" hidden="1">
      <c r="A27" s="245"/>
      <c r="B27" s="154" t="s">
        <v>671</v>
      </c>
      <c r="C27" s="154" t="s">
        <v>672</v>
      </c>
      <c r="D27" s="154" t="s">
        <v>673</v>
      </c>
      <c r="E27" s="154" t="s">
        <v>674</v>
      </c>
      <c r="F27" s="153" t="s">
        <v>675</v>
      </c>
      <c r="G27" s="153" t="s">
        <v>676</v>
      </c>
      <c r="H27" s="153" t="s">
        <v>677</v>
      </c>
      <c r="I27" s="154" t="s">
        <v>678</v>
      </c>
      <c r="J27" s="154" t="s">
        <v>679</v>
      </c>
      <c r="K27" s="154" t="s">
        <v>680</v>
      </c>
      <c r="L27" s="154" t="s">
        <v>681</v>
      </c>
      <c r="M27" s="154" t="s">
        <v>682</v>
      </c>
      <c r="N27" s="153" t="s">
        <v>683</v>
      </c>
      <c r="O27" s="154" t="s">
        <v>684</v>
      </c>
      <c r="P27" s="153" t="s">
        <v>685</v>
      </c>
      <c r="Q27" s="153" t="s">
        <v>686</v>
      </c>
      <c r="R27" s="154" t="s">
        <v>687</v>
      </c>
      <c r="S27" s="153" t="s">
        <v>688</v>
      </c>
      <c r="T27" s="153" t="s">
        <v>689</v>
      </c>
      <c r="U27" s="153" t="s">
        <v>690</v>
      </c>
      <c r="V27" s="154" t="s">
        <v>691</v>
      </c>
      <c r="W27" s="154" t="s">
        <v>692</v>
      </c>
      <c r="X27" s="154" t="s">
        <v>693</v>
      </c>
      <c r="Y27" s="154" t="s">
        <v>694</v>
      </c>
      <c r="Z27" s="153" t="s">
        <v>695</v>
      </c>
      <c r="AA27" s="154" t="s">
        <v>696</v>
      </c>
      <c r="AB27" s="153" t="s">
        <v>697</v>
      </c>
      <c r="AC27" s="153" t="s">
        <v>698</v>
      </c>
      <c r="AD27" s="153" t="s">
        <v>699</v>
      </c>
      <c r="AE27" s="153" t="s">
        <v>700</v>
      </c>
      <c r="AF27" s="153" t="s">
        <v>701</v>
      </c>
      <c r="AG27" s="154" t="s">
        <v>702</v>
      </c>
      <c r="AH27" s="154" t="s">
        <v>703</v>
      </c>
      <c r="AI27" s="154" t="s">
        <v>704</v>
      </c>
      <c r="AJ27" s="154" t="s">
        <v>705</v>
      </c>
      <c r="AK27" s="246" t="s">
        <v>706</v>
      </c>
      <c r="AL27" s="247" t="s">
        <v>707</v>
      </c>
    </row>
    <row r="28" spans="1:38" s="195" customFormat="1" ht="49.5" customHeight="1">
      <c r="A28" s="144" t="s">
        <v>928</v>
      </c>
      <c r="B28" s="107">
        <v>0</v>
      </c>
      <c r="C28" s="107">
        <v>0</v>
      </c>
      <c r="D28" s="107">
        <v>0</v>
      </c>
      <c r="E28" s="107">
        <v>93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93</v>
      </c>
      <c r="O28" s="107">
        <v>0</v>
      </c>
      <c r="P28" s="107">
        <v>0</v>
      </c>
      <c r="Q28" s="107">
        <v>93</v>
      </c>
      <c r="R28" s="107">
        <v>0</v>
      </c>
      <c r="S28" s="107">
        <v>0</v>
      </c>
      <c r="T28" s="107">
        <v>0</v>
      </c>
      <c r="U28" s="107">
        <v>5749</v>
      </c>
      <c r="V28" s="107">
        <v>5749</v>
      </c>
      <c r="W28" s="107">
        <v>0</v>
      </c>
      <c r="X28" s="107">
        <v>0</v>
      </c>
      <c r="Y28" s="107">
        <v>0</v>
      </c>
      <c r="Z28" s="107">
        <v>0</v>
      </c>
      <c r="AA28" s="107">
        <v>5749</v>
      </c>
      <c r="AB28" s="107">
        <v>0</v>
      </c>
      <c r="AC28" s="107">
        <v>5656</v>
      </c>
      <c r="AD28" s="107">
        <v>151</v>
      </c>
      <c r="AE28" s="107">
        <v>5505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5656</v>
      </c>
      <c r="AL28" s="158">
        <v>0</v>
      </c>
    </row>
    <row r="29" spans="1:39" s="195" customFormat="1" ht="49.5" customHeight="1" thickBot="1">
      <c r="A29" s="160" t="s">
        <v>433</v>
      </c>
      <c r="B29" s="249">
        <f aca="true" t="shared" si="2" ref="B29:AL29">SUM(B28:B28)</f>
        <v>0</v>
      </c>
      <c r="C29" s="249">
        <f t="shared" si="2"/>
        <v>0</v>
      </c>
      <c r="D29" s="249">
        <f t="shared" si="2"/>
        <v>0</v>
      </c>
      <c r="E29" s="249">
        <f t="shared" si="2"/>
        <v>93</v>
      </c>
      <c r="F29" s="249">
        <f t="shared" si="2"/>
        <v>0</v>
      </c>
      <c r="G29" s="249">
        <f t="shared" si="2"/>
        <v>0</v>
      </c>
      <c r="H29" s="249">
        <f t="shared" si="2"/>
        <v>0</v>
      </c>
      <c r="I29" s="249">
        <f t="shared" si="2"/>
        <v>0</v>
      </c>
      <c r="J29" s="249">
        <f t="shared" si="2"/>
        <v>0</v>
      </c>
      <c r="K29" s="249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93</v>
      </c>
      <c r="O29" s="249">
        <f t="shared" si="2"/>
        <v>0</v>
      </c>
      <c r="P29" s="249">
        <f t="shared" si="2"/>
        <v>0</v>
      </c>
      <c r="Q29" s="249">
        <f t="shared" si="2"/>
        <v>93</v>
      </c>
      <c r="R29" s="249">
        <f t="shared" si="2"/>
        <v>0</v>
      </c>
      <c r="S29" s="249">
        <f t="shared" si="2"/>
        <v>0</v>
      </c>
      <c r="T29" s="249">
        <f t="shared" si="2"/>
        <v>0</v>
      </c>
      <c r="U29" s="249">
        <f t="shared" si="2"/>
        <v>5749</v>
      </c>
      <c r="V29" s="249">
        <f t="shared" si="2"/>
        <v>5749</v>
      </c>
      <c r="W29" s="249">
        <f t="shared" si="2"/>
        <v>0</v>
      </c>
      <c r="X29" s="249">
        <f t="shared" si="2"/>
        <v>0</v>
      </c>
      <c r="Y29" s="249">
        <f t="shared" si="2"/>
        <v>0</v>
      </c>
      <c r="Z29" s="249">
        <f t="shared" si="2"/>
        <v>0</v>
      </c>
      <c r="AA29" s="249">
        <f t="shared" si="2"/>
        <v>5749</v>
      </c>
      <c r="AB29" s="249">
        <f t="shared" si="2"/>
        <v>0</v>
      </c>
      <c r="AC29" s="249">
        <f t="shared" si="2"/>
        <v>5656</v>
      </c>
      <c r="AD29" s="249">
        <f t="shared" si="2"/>
        <v>151</v>
      </c>
      <c r="AE29" s="249">
        <f t="shared" si="2"/>
        <v>5505</v>
      </c>
      <c r="AF29" s="249">
        <f t="shared" si="2"/>
        <v>0</v>
      </c>
      <c r="AG29" s="249">
        <f t="shared" si="2"/>
        <v>0</v>
      </c>
      <c r="AH29" s="249">
        <f t="shared" si="2"/>
        <v>0</v>
      </c>
      <c r="AI29" s="249">
        <f t="shared" si="2"/>
        <v>0</v>
      </c>
      <c r="AJ29" s="249">
        <f t="shared" si="2"/>
        <v>0</v>
      </c>
      <c r="AK29" s="249">
        <f t="shared" si="2"/>
        <v>5656</v>
      </c>
      <c r="AL29" s="250">
        <f t="shared" si="2"/>
        <v>0</v>
      </c>
      <c r="AM29" s="251"/>
    </row>
    <row r="30" spans="1:39" s="256" customFormat="1" ht="23.25" customHeight="1">
      <c r="A30" s="110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3"/>
      <c r="N30" s="252"/>
      <c r="O30" s="252"/>
      <c r="P30" s="252"/>
      <c r="Q30" s="252"/>
      <c r="R30" s="252"/>
      <c r="S30" s="252"/>
      <c r="T30" s="252"/>
      <c r="U30" s="253"/>
      <c r="V30" s="252"/>
      <c r="W30" s="252"/>
      <c r="X30" s="252"/>
      <c r="Y30" s="252"/>
      <c r="Z30" s="254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5"/>
    </row>
    <row r="31" spans="2:38" ht="14.25"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</row>
  </sheetData>
  <sheetProtection/>
  <mergeCells count="32">
    <mergeCell ref="F24:F25"/>
    <mergeCell ref="G24:G25"/>
    <mergeCell ref="H24:H25"/>
    <mergeCell ref="AD4:AL4"/>
    <mergeCell ref="U24:U25"/>
    <mergeCell ref="AF7:AF9"/>
    <mergeCell ref="AF23:AF25"/>
    <mergeCell ref="AD20:AL20"/>
    <mergeCell ref="AB22:AC22"/>
    <mergeCell ref="AG7:AG9"/>
    <mergeCell ref="E8:E9"/>
    <mergeCell ref="F8:F9"/>
    <mergeCell ref="G8:G9"/>
    <mergeCell ref="H8:H9"/>
    <mergeCell ref="J8:J9"/>
    <mergeCell ref="L8:L9"/>
    <mergeCell ref="C8:C10"/>
    <mergeCell ref="C24:C26"/>
    <mergeCell ref="B4:Q4"/>
    <mergeCell ref="R4:AC4"/>
    <mergeCell ref="B20:Q20"/>
    <mergeCell ref="R20:AC20"/>
    <mergeCell ref="E24:E25"/>
    <mergeCell ref="J24:J25"/>
    <mergeCell ref="P22:P25"/>
    <mergeCell ref="R8:R9"/>
    <mergeCell ref="U8:U9"/>
    <mergeCell ref="AG23:AG25"/>
    <mergeCell ref="L24:L25"/>
    <mergeCell ref="R24:R25"/>
    <mergeCell ref="P6:P9"/>
    <mergeCell ref="AB6:AC6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56" r:id="rId1"/>
  <colBreaks count="2" manualBreakCount="2">
    <brk id="17" max="65535" man="1"/>
    <brk id="2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"/>
  <sheetViews>
    <sheetView showGridLines="0" view="pageBreakPreview" zoomScale="80" zoomScaleNormal="85" zoomScaleSheetLayoutView="80" zoomScalePageLayoutView="0" workbookViewId="0" topLeftCell="A1">
      <selection activeCell="A12" sqref="A12:IV13"/>
    </sheetView>
  </sheetViews>
  <sheetFormatPr defaultColWidth="10.625" defaultRowHeight="12"/>
  <cols>
    <col min="1" max="1" width="29.50390625" style="263" customWidth="1"/>
    <col min="2" max="3" width="18.125" style="263" customWidth="1"/>
    <col min="4" max="4" width="16.375" style="263" customWidth="1"/>
    <col min="5" max="5" width="16.00390625" style="263" customWidth="1"/>
    <col min="6" max="6" width="16.875" style="263" customWidth="1"/>
    <col min="7" max="7" width="15.375" style="263" customWidth="1"/>
    <col min="8" max="8" width="15.00390625" style="263" customWidth="1"/>
    <col min="9" max="9" width="14.625" style="263" customWidth="1"/>
    <col min="10" max="10" width="18.125" style="263" customWidth="1"/>
    <col min="11" max="11" width="13.125" style="263" customWidth="1"/>
    <col min="12" max="12" width="15.00390625" style="263" customWidth="1"/>
    <col min="13" max="13" width="13.875" style="263" customWidth="1"/>
    <col min="14" max="14" width="18.125" style="263" customWidth="1"/>
    <col min="15" max="15" width="17.125" style="263" customWidth="1"/>
    <col min="16" max="16" width="18.125" style="263" customWidth="1"/>
    <col min="17" max="17" width="18.375" style="263" customWidth="1"/>
    <col min="18" max="18" width="18.00390625" style="263" customWidth="1"/>
    <col min="19" max="19" width="16.375" style="263" customWidth="1"/>
    <col min="20" max="20" width="15.125" style="263" customWidth="1"/>
    <col min="21" max="21" width="18.375" style="263" customWidth="1"/>
    <col min="22" max="22" width="20.875" style="263" customWidth="1"/>
    <col min="23" max="23" width="18.125" style="263" customWidth="1"/>
    <col min="24" max="24" width="15.125" style="263" customWidth="1"/>
    <col min="25" max="25" width="14.625" style="263" customWidth="1"/>
    <col min="26" max="26" width="14.875" style="263" customWidth="1"/>
    <col min="27" max="27" width="20.875" style="263" customWidth="1"/>
    <col min="28" max="28" width="17.125" style="263" customWidth="1"/>
    <col min="29" max="29" width="20.875" style="263" customWidth="1"/>
    <col min="30" max="30" width="20.625" style="263" customWidth="1"/>
    <col min="31" max="31" width="18.125" style="263" customWidth="1"/>
    <col min="32" max="32" width="12.125" style="263" customWidth="1"/>
    <col min="33" max="33" width="13.875" style="263" customWidth="1"/>
    <col min="34" max="35" width="18.125" style="263" customWidth="1"/>
    <col min="36" max="36" width="14.875" style="264" customWidth="1"/>
    <col min="37" max="37" width="19.625" style="263" customWidth="1"/>
    <col min="38" max="38" width="17.125" style="263" customWidth="1"/>
    <col min="39" max="16384" width="10.625" style="263" customWidth="1"/>
  </cols>
  <sheetData>
    <row r="1" spans="1:36" s="188" customFormat="1" ht="21" customHeight="1">
      <c r="A1" s="186"/>
      <c r="B1" s="187" t="s">
        <v>504</v>
      </c>
      <c r="C1" s="187"/>
      <c r="D1" s="187"/>
      <c r="AA1" s="186"/>
      <c r="AJ1" s="189"/>
    </row>
    <row r="2" spans="1:36" s="188" customFormat="1" ht="21" customHeight="1">
      <c r="A2" s="186"/>
      <c r="B2" s="190" t="s">
        <v>650</v>
      </c>
      <c r="C2" s="187"/>
      <c r="D2" s="187"/>
      <c r="AA2" s="186"/>
      <c r="AJ2" s="189"/>
    </row>
    <row r="3" spans="2:38" s="188" customFormat="1" ht="17.25" customHeight="1" thickBot="1">
      <c r="B3" s="191"/>
      <c r="C3" s="187"/>
      <c r="D3" s="187"/>
      <c r="N3" s="192"/>
      <c r="Z3" s="192"/>
      <c r="AJ3" s="189"/>
      <c r="AL3" s="193" t="s">
        <v>976</v>
      </c>
    </row>
    <row r="4" spans="1:38" s="195" customFormat="1" ht="13.5" customHeight="1">
      <c r="A4" s="194"/>
      <c r="B4" s="814" t="s">
        <v>603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9"/>
      <c r="R4" s="814" t="s">
        <v>604</v>
      </c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9"/>
      <c r="AD4" s="814" t="s">
        <v>605</v>
      </c>
      <c r="AE4" s="815"/>
      <c r="AF4" s="815"/>
      <c r="AG4" s="815"/>
      <c r="AH4" s="815"/>
      <c r="AI4" s="815"/>
      <c r="AJ4" s="815"/>
      <c r="AK4" s="815"/>
      <c r="AL4" s="816"/>
    </row>
    <row r="5" spans="1:38" s="195" customFormat="1" ht="13.5" customHeight="1">
      <c r="A5" s="196"/>
      <c r="B5" s="197" t="s">
        <v>606</v>
      </c>
      <c r="C5" s="198"/>
      <c r="D5" s="199"/>
      <c r="E5" s="197" t="s">
        <v>506</v>
      </c>
      <c r="F5" s="200" t="s">
        <v>507</v>
      </c>
      <c r="G5" s="201" t="s">
        <v>508</v>
      </c>
      <c r="H5" s="201" t="s">
        <v>509</v>
      </c>
      <c r="I5" s="197" t="s">
        <v>510</v>
      </c>
      <c r="J5" s="197" t="s">
        <v>511</v>
      </c>
      <c r="K5" s="197" t="s">
        <v>512</v>
      </c>
      <c r="L5" s="197" t="s">
        <v>513</v>
      </c>
      <c r="M5" s="197" t="s">
        <v>514</v>
      </c>
      <c r="N5" s="202"/>
      <c r="O5" s="203"/>
      <c r="P5" s="204"/>
      <c r="Q5" s="204"/>
      <c r="R5" s="197" t="s">
        <v>606</v>
      </c>
      <c r="S5" s="198"/>
      <c r="T5" s="198"/>
      <c r="U5" s="197" t="s">
        <v>607</v>
      </c>
      <c r="V5" s="199"/>
      <c r="W5" s="199"/>
      <c r="X5" s="197" t="s">
        <v>608</v>
      </c>
      <c r="Y5" s="197" t="s">
        <v>609</v>
      </c>
      <c r="Z5" s="200" t="s">
        <v>610</v>
      </c>
      <c r="AA5" s="203"/>
      <c r="AB5" s="205"/>
      <c r="AC5" s="206"/>
      <c r="AD5" s="200" t="s">
        <v>611</v>
      </c>
      <c r="AE5" s="201" t="s">
        <v>607</v>
      </c>
      <c r="AF5" s="201" t="s">
        <v>608</v>
      </c>
      <c r="AG5" s="197" t="s">
        <v>609</v>
      </c>
      <c r="AH5" s="197" t="s">
        <v>610</v>
      </c>
      <c r="AI5" s="197" t="s">
        <v>612</v>
      </c>
      <c r="AJ5" s="207" t="s">
        <v>613</v>
      </c>
      <c r="AK5" s="208"/>
      <c r="AL5" s="209"/>
    </row>
    <row r="6" spans="1:38" s="195" customFormat="1" ht="13.5" customHeight="1">
      <c r="A6" s="196"/>
      <c r="B6" s="197"/>
      <c r="C6" s="197"/>
      <c r="D6" s="203"/>
      <c r="E6" s="197"/>
      <c r="F6" s="200"/>
      <c r="G6" s="200"/>
      <c r="H6" s="200"/>
      <c r="I6" s="197"/>
      <c r="J6" s="197"/>
      <c r="K6" s="197"/>
      <c r="L6" s="197"/>
      <c r="M6" s="197"/>
      <c r="N6" s="202" t="s">
        <v>433</v>
      </c>
      <c r="O6" s="210" t="s">
        <v>651</v>
      </c>
      <c r="P6" s="823" t="s">
        <v>652</v>
      </c>
      <c r="Q6" s="202" t="s">
        <v>614</v>
      </c>
      <c r="R6" s="203"/>
      <c r="S6" s="200"/>
      <c r="T6" s="200"/>
      <c r="U6" s="202"/>
      <c r="V6" s="203"/>
      <c r="W6" s="203"/>
      <c r="X6" s="197"/>
      <c r="Y6" s="197"/>
      <c r="Z6" s="200"/>
      <c r="AA6" s="203" t="s">
        <v>433</v>
      </c>
      <c r="AB6" s="824" t="s">
        <v>653</v>
      </c>
      <c r="AC6" s="825"/>
      <c r="AD6" s="200"/>
      <c r="AE6" s="200"/>
      <c r="AF6" s="200"/>
      <c r="AG6" s="197"/>
      <c r="AH6" s="197"/>
      <c r="AI6" s="197"/>
      <c r="AJ6" s="207"/>
      <c r="AK6" s="212" t="s">
        <v>433</v>
      </c>
      <c r="AL6" s="213"/>
    </row>
    <row r="7" spans="1:38" s="195" customFormat="1" ht="13.5" customHeight="1">
      <c r="A7" s="196" t="s">
        <v>408</v>
      </c>
      <c r="B7" s="197"/>
      <c r="C7" s="197"/>
      <c r="D7" s="203"/>
      <c r="E7" s="197"/>
      <c r="F7" s="200"/>
      <c r="G7" s="200"/>
      <c r="H7" s="200"/>
      <c r="I7" s="197"/>
      <c r="J7" s="197"/>
      <c r="K7" s="197"/>
      <c r="L7" s="197"/>
      <c r="M7" s="197"/>
      <c r="N7" s="202"/>
      <c r="O7" s="210" t="s">
        <v>615</v>
      </c>
      <c r="P7" s="823"/>
      <c r="Q7" s="202"/>
      <c r="R7" s="203"/>
      <c r="S7" s="200"/>
      <c r="T7" s="200"/>
      <c r="U7" s="202"/>
      <c r="V7" s="203"/>
      <c r="W7" s="203"/>
      <c r="X7" s="214" t="s">
        <v>616</v>
      </c>
      <c r="Y7" s="197"/>
      <c r="Z7" s="200"/>
      <c r="AA7" s="203"/>
      <c r="AB7" s="203"/>
      <c r="AC7" s="215"/>
      <c r="AD7" s="200"/>
      <c r="AE7" s="200"/>
      <c r="AF7" s="810" t="s">
        <v>654</v>
      </c>
      <c r="AG7" s="812" t="s">
        <v>655</v>
      </c>
      <c r="AH7" s="197"/>
      <c r="AI7" s="197"/>
      <c r="AJ7" s="207"/>
      <c r="AK7" s="216"/>
      <c r="AL7" s="217" t="s">
        <v>617</v>
      </c>
    </row>
    <row r="8" spans="1:38" s="195" customFormat="1" ht="13.5" customHeight="1">
      <c r="A8" s="196"/>
      <c r="B8" s="197"/>
      <c r="C8" s="780" t="s">
        <v>656</v>
      </c>
      <c r="D8" s="203"/>
      <c r="E8" s="793" t="s">
        <v>657</v>
      </c>
      <c r="F8" s="793" t="s">
        <v>658</v>
      </c>
      <c r="G8" s="793" t="s">
        <v>659</v>
      </c>
      <c r="H8" s="817" t="s">
        <v>445</v>
      </c>
      <c r="I8" s="219" t="s">
        <v>618</v>
      </c>
      <c r="J8" s="793" t="s">
        <v>444</v>
      </c>
      <c r="K8" s="197"/>
      <c r="L8" s="780" t="s">
        <v>662</v>
      </c>
      <c r="M8" s="197"/>
      <c r="N8" s="220" t="s">
        <v>619</v>
      </c>
      <c r="O8" s="210" t="s">
        <v>620</v>
      </c>
      <c r="P8" s="823"/>
      <c r="Q8" s="220" t="s">
        <v>621</v>
      </c>
      <c r="R8" s="793" t="s">
        <v>663</v>
      </c>
      <c r="S8" s="221" t="s">
        <v>622</v>
      </c>
      <c r="T8" s="200" t="s">
        <v>622</v>
      </c>
      <c r="U8" s="793" t="s">
        <v>664</v>
      </c>
      <c r="V8" s="203" t="s">
        <v>665</v>
      </c>
      <c r="W8" s="203"/>
      <c r="X8" s="222" t="s">
        <v>623</v>
      </c>
      <c r="Y8" s="203" t="s">
        <v>624</v>
      </c>
      <c r="Z8" s="200"/>
      <c r="AA8" s="223" t="s">
        <v>625</v>
      </c>
      <c r="AB8" s="202" t="s">
        <v>666</v>
      </c>
      <c r="AC8" s="220" t="s">
        <v>626</v>
      </c>
      <c r="AD8" s="202" t="s">
        <v>667</v>
      </c>
      <c r="AE8" s="224" t="s">
        <v>668</v>
      </c>
      <c r="AF8" s="811"/>
      <c r="AG8" s="811"/>
      <c r="AH8" s="219" t="s">
        <v>627</v>
      </c>
      <c r="AI8" s="203" t="s">
        <v>628</v>
      </c>
      <c r="AJ8" s="225"/>
      <c r="AK8" s="226" t="s">
        <v>629</v>
      </c>
      <c r="AL8" s="217" t="s">
        <v>630</v>
      </c>
    </row>
    <row r="9" spans="1:38" s="195" customFormat="1" ht="13.5" customHeight="1">
      <c r="A9" s="196"/>
      <c r="B9" s="203" t="s">
        <v>631</v>
      </c>
      <c r="C9" s="820"/>
      <c r="D9" s="228" t="s">
        <v>413</v>
      </c>
      <c r="E9" s="813"/>
      <c r="F9" s="813"/>
      <c r="G9" s="813"/>
      <c r="H9" s="813"/>
      <c r="I9" s="219" t="s">
        <v>632</v>
      </c>
      <c r="J9" s="818"/>
      <c r="K9" s="229" t="s">
        <v>416</v>
      </c>
      <c r="L9" s="818"/>
      <c r="M9" s="228" t="s">
        <v>413</v>
      </c>
      <c r="N9" s="220"/>
      <c r="O9" s="210" t="s">
        <v>633</v>
      </c>
      <c r="P9" s="823"/>
      <c r="Q9" s="202"/>
      <c r="R9" s="822"/>
      <c r="S9" s="230" t="s">
        <v>634</v>
      </c>
      <c r="T9" s="230" t="s">
        <v>635</v>
      </c>
      <c r="U9" s="822"/>
      <c r="V9" s="203" t="s">
        <v>669</v>
      </c>
      <c r="W9" s="203" t="s">
        <v>413</v>
      </c>
      <c r="X9" s="210" t="s">
        <v>636</v>
      </c>
      <c r="Y9" s="203" t="s">
        <v>637</v>
      </c>
      <c r="Z9" s="202" t="s">
        <v>413</v>
      </c>
      <c r="AA9" s="223"/>
      <c r="AB9" s="202"/>
      <c r="AC9" s="220"/>
      <c r="AD9" s="202" t="s">
        <v>670</v>
      </c>
      <c r="AE9" s="231" t="s">
        <v>670</v>
      </c>
      <c r="AF9" s="811"/>
      <c r="AG9" s="811"/>
      <c r="AH9" s="219" t="s">
        <v>638</v>
      </c>
      <c r="AI9" s="203" t="s">
        <v>639</v>
      </c>
      <c r="AJ9" s="232" t="s">
        <v>413</v>
      </c>
      <c r="AK9" s="226"/>
      <c r="AL9" s="233" t="s">
        <v>640</v>
      </c>
    </row>
    <row r="10" spans="1:38" s="195" customFormat="1" ht="13.5" customHeight="1">
      <c r="A10" s="234"/>
      <c r="B10" s="235"/>
      <c r="C10" s="821"/>
      <c r="D10" s="236"/>
      <c r="E10" s="235"/>
      <c r="F10" s="237"/>
      <c r="G10" s="237"/>
      <c r="H10" s="237"/>
      <c r="I10" s="235"/>
      <c r="J10" s="235"/>
      <c r="K10" s="235"/>
      <c r="L10" s="235"/>
      <c r="M10" s="235"/>
      <c r="N10" s="238" t="s">
        <v>641</v>
      </c>
      <c r="O10" s="239" t="s">
        <v>642</v>
      </c>
      <c r="P10" s="238" t="s">
        <v>643</v>
      </c>
      <c r="Q10" s="238" t="s">
        <v>644</v>
      </c>
      <c r="R10" s="236"/>
      <c r="S10" s="237"/>
      <c r="T10" s="237"/>
      <c r="U10" s="240"/>
      <c r="V10" s="236"/>
      <c r="W10" s="236"/>
      <c r="X10" s="235"/>
      <c r="Y10" s="235"/>
      <c r="Z10" s="237"/>
      <c r="AA10" s="239" t="s">
        <v>645</v>
      </c>
      <c r="AB10" s="241" t="s">
        <v>646</v>
      </c>
      <c r="AC10" s="238" t="s">
        <v>647</v>
      </c>
      <c r="AD10" s="237"/>
      <c r="AE10" s="237"/>
      <c r="AF10" s="237"/>
      <c r="AG10" s="235"/>
      <c r="AH10" s="235"/>
      <c r="AI10" s="235"/>
      <c r="AJ10" s="242"/>
      <c r="AK10" s="243" t="s">
        <v>648</v>
      </c>
      <c r="AL10" s="244" t="s">
        <v>649</v>
      </c>
    </row>
    <row r="11" spans="1:38" s="195" customFormat="1" ht="22.5" customHeight="1" hidden="1">
      <c r="A11" s="245"/>
      <c r="B11" s="154" t="s">
        <v>671</v>
      </c>
      <c r="C11" s="154" t="s">
        <v>672</v>
      </c>
      <c r="D11" s="154" t="s">
        <v>673</v>
      </c>
      <c r="E11" s="154" t="s">
        <v>674</v>
      </c>
      <c r="F11" s="153" t="s">
        <v>675</v>
      </c>
      <c r="G11" s="153" t="s">
        <v>676</v>
      </c>
      <c r="H11" s="153" t="s">
        <v>677</v>
      </c>
      <c r="I11" s="154" t="s">
        <v>678</v>
      </c>
      <c r="J11" s="154" t="s">
        <v>679</v>
      </c>
      <c r="K11" s="154" t="s">
        <v>680</v>
      </c>
      <c r="L11" s="154" t="s">
        <v>681</v>
      </c>
      <c r="M11" s="154" t="s">
        <v>682</v>
      </c>
      <c r="N11" s="153" t="s">
        <v>683</v>
      </c>
      <c r="O11" s="154" t="s">
        <v>684</v>
      </c>
      <c r="P11" s="153" t="s">
        <v>685</v>
      </c>
      <c r="Q11" s="153" t="s">
        <v>686</v>
      </c>
      <c r="R11" s="154" t="s">
        <v>687</v>
      </c>
      <c r="S11" s="153" t="s">
        <v>688</v>
      </c>
      <c r="T11" s="153" t="s">
        <v>689</v>
      </c>
      <c r="U11" s="153" t="s">
        <v>690</v>
      </c>
      <c r="V11" s="154" t="s">
        <v>691</v>
      </c>
      <c r="W11" s="154" t="s">
        <v>692</v>
      </c>
      <c r="X11" s="154" t="s">
        <v>693</v>
      </c>
      <c r="Y11" s="154" t="s">
        <v>694</v>
      </c>
      <c r="Z11" s="153" t="s">
        <v>695</v>
      </c>
      <c r="AA11" s="154" t="s">
        <v>696</v>
      </c>
      <c r="AB11" s="153" t="s">
        <v>697</v>
      </c>
      <c r="AC11" s="153" t="s">
        <v>698</v>
      </c>
      <c r="AD11" s="153" t="s">
        <v>699</v>
      </c>
      <c r="AE11" s="153" t="s">
        <v>700</v>
      </c>
      <c r="AF11" s="153" t="s">
        <v>701</v>
      </c>
      <c r="AG11" s="154" t="s">
        <v>702</v>
      </c>
      <c r="AH11" s="154" t="s">
        <v>703</v>
      </c>
      <c r="AI11" s="154" t="s">
        <v>704</v>
      </c>
      <c r="AJ11" s="154" t="s">
        <v>705</v>
      </c>
      <c r="AK11" s="246" t="s">
        <v>706</v>
      </c>
      <c r="AL11" s="247" t="s">
        <v>707</v>
      </c>
    </row>
    <row r="12" spans="1:38" s="195" customFormat="1" ht="49.5" customHeight="1">
      <c r="A12" s="155" t="s">
        <v>500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2065</v>
      </c>
      <c r="V12" s="102">
        <v>2065</v>
      </c>
      <c r="W12" s="102">
        <v>0</v>
      </c>
      <c r="X12" s="102">
        <v>0</v>
      </c>
      <c r="Y12" s="102">
        <v>0</v>
      </c>
      <c r="Z12" s="102">
        <v>0</v>
      </c>
      <c r="AA12" s="102">
        <v>2065</v>
      </c>
      <c r="AB12" s="102">
        <v>0</v>
      </c>
      <c r="AC12" s="102">
        <v>2065</v>
      </c>
      <c r="AD12" s="102">
        <v>0</v>
      </c>
      <c r="AE12" s="102">
        <v>2065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2065</v>
      </c>
      <c r="AL12" s="156">
        <v>0</v>
      </c>
    </row>
    <row r="13" spans="1:39" s="195" customFormat="1" ht="49.5" customHeight="1" thickBot="1">
      <c r="A13" s="108" t="s">
        <v>433</v>
      </c>
      <c r="B13" s="261">
        <f aca="true" t="shared" si="0" ref="B13:AL13">SUM(B12:B12)</f>
        <v>0</v>
      </c>
      <c r="C13" s="261">
        <f t="shared" si="0"/>
        <v>0</v>
      </c>
      <c r="D13" s="261">
        <f t="shared" si="0"/>
        <v>0</v>
      </c>
      <c r="E13" s="261">
        <f t="shared" si="0"/>
        <v>0</v>
      </c>
      <c r="F13" s="261">
        <f t="shared" si="0"/>
        <v>0</v>
      </c>
      <c r="G13" s="261">
        <f t="shared" si="0"/>
        <v>0</v>
      </c>
      <c r="H13" s="261">
        <f t="shared" si="0"/>
        <v>0</v>
      </c>
      <c r="I13" s="261">
        <f t="shared" si="0"/>
        <v>0</v>
      </c>
      <c r="J13" s="261">
        <f t="shared" si="0"/>
        <v>0</v>
      </c>
      <c r="K13" s="261">
        <f t="shared" si="0"/>
        <v>0</v>
      </c>
      <c r="L13" s="261">
        <f t="shared" si="0"/>
        <v>0</v>
      </c>
      <c r="M13" s="261">
        <f t="shared" si="0"/>
        <v>0</v>
      </c>
      <c r="N13" s="261">
        <f t="shared" si="0"/>
        <v>0</v>
      </c>
      <c r="O13" s="261">
        <f t="shared" si="0"/>
        <v>0</v>
      </c>
      <c r="P13" s="261">
        <f t="shared" si="0"/>
        <v>0</v>
      </c>
      <c r="Q13" s="261">
        <f t="shared" si="0"/>
        <v>0</v>
      </c>
      <c r="R13" s="261">
        <f t="shared" si="0"/>
        <v>0</v>
      </c>
      <c r="S13" s="261">
        <f t="shared" si="0"/>
        <v>0</v>
      </c>
      <c r="T13" s="261">
        <f t="shared" si="0"/>
        <v>0</v>
      </c>
      <c r="U13" s="261">
        <f t="shared" si="0"/>
        <v>2065</v>
      </c>
      <c r="V13" s="261">
        <f t="shared" si="0"/>
        <v>2065</v>
      </c>
      <c r="W13" s="261">
        <f t="shared" si="0"/>
        <v>0</v>
      </c>
      <c r="X13" s="261">
        <f t="shared" si="0"/>
        <v>0</v>
      </c>
      <c r="Y13" s="261">
        <f t="shared" si="0"/>
        <v>0</v>
      </c>
      <c r="Z13" s="261">
        <f t="shared" si="0"/>
        <v>0</v>
      </c>
      <c r="AA13" s="261">
        <f t="shared" si="0"/>
        <v>2065</v>
      </c>
      <c r="AB13" s="261">
        <f t="shared" si="0"/>
        <v>0</v>
      </c>
      <c r="AC13" s="261">
        <f t="shared" si="0"/>
        <v>2065</v>
      </c>
      <c r="AD13" s="261">
        <f t="shared" si="0"/>
        <v>0</v>
      </c>
      <c r="AE13" s="261">
        <f t="shared" si="0"/>
        <v>2065</v>
      </c>
      <c r="AF13" s="261">
        <f t="shared" si="0"/>
        <v>0</v>
      </c>
      <c r="AG13" s="261">
        <f t="shared" si="0"/>
        <v>0</v>
      </c>
      <c r="AH13" s="261">
        <f t="shared" si="0"/>
        <v>0</v>
      </c>
      <c r="AI13" s="261">
        <f t="shared" si="0"/>
        <v>0</v>
      </c>
      <c r="AJ13" s="261">
        <f t="shared" si="0"/>
        <v>0</v>
      </c>
      <c r="AK13" s="261">
        <f t="shared" si="0"/>
        <v>2065</v>
      </c>
      <c r="AL13" s="262">
        <f t="shared" si="0"/>
        <v>0</v>
      </c>
      <c r="AM13" s="251"/>
    </row>
    <row r="15" spans="2:38" ht="14.25"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</row>
  </sheetData>
  <sheetProtection/>
  <mergeCells count="16">
    <mergeCell ref="G8:G9"/>
    <mergeCell ref="H8:H9"/>
    <mergeCell ref="J8:J9"/>
    <mergeCell ref="L8:L9"/>
    <mergeCell ref="R8:R9"/>
    <mergeCell ref="U8:U9"/>
    <mergeCell ref="B4:Q4"/>
    <mergeCell ref="R4:AC4"/>
    <mergeCell ref="AD4:AL4"/>
    <mergeCell ref="P6:P9"/>
    <mergeCell ref="AB6:AC6"/>
    <mergeCell ref="AF7:AF9"/>
    <mergeCell ref="AG7:AG9"/>
    <mergeCell ref="C8:C10"/>
    <mergeCell ref="E8:E9"/>
    <mergeCell ref="F8:F9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56" r:id="rId1"/>
  <colBreaks count="2" manualBreakCount="2">
    <brk id="17" max="65535" man="1"/>
    <brk id="2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showGridLines="0" view="pageBreakPreview" zoomScale="80" zoomScaleNormal="85" zoomScaleSheetLayoutView="80" zoomScalePageLayoutView="0" workbookViewId="0" topLeftCell="A6">
      <selection activeCell="AB15" sqref="AB15"/>
    </sheetView>
  </sheetViews>
  <sheetFormatPr defaultColWidth="10.625" defaultRowHeight="12"/>
  <cols>
    <col min="1" max="1" width="22.375" style="326" customWidth="1"/>
    <col min="2" max="3" width="23.125" style="326" customWidth="1"/>
    <col min="4" max="4" width="21.50390625" style="326" customWidth="1"/>
    <col min="5" max="6" width="23.125" style="326" customWidth="1"/>
    <col min="7" max="8" width="21.50390625" style="326" customWidth="1"/>
    <col min="9" max="9" width="14.625" style="326" customWidth="1"/>
    <col min="10" max="11" width="21.50390625" style="326" customWidth="1"/>
    <col min="12" max="12" width="19.875" style="326" customWidth="1"/>
    <col min="13" max="13" width="16.375" style="326" customWidth="1"/>
    <col min="14" max="14" width="19.875" style="326" customWidth="1"/>
    <col min="15" max="15" width="16.375" style="326" customWidth="1"/>
    <col min="16" max="16" width="23.125" style="326" customWidth="1"/>
    <col min="17" max="17" width="19.875" style="326" customWidth="1"/>
    <col min="18" max="18" width="20.125" style="326" bestFit="1" customWidth="1"/>
    <col min="19" max="20" width="10.875" style="326" bestFit="1" customWidth="1"/>
    <col min="21" max="21" width="19.875" style="326" customWidth="1"/>
    <col min="22" max="22" width="10.875" style="326" bestFit="1" customWidth="1"/>
    <col min="23" max="23" width="19.875" style="326" customWidth="1"/>
    <col min="24" max="24" width="10.875" style="326" bestFit="1" customWidth="1"/>
    <col min="25" max="25" width="19.875" style="326" customWidth="1"/>
    <col min="26" max="26" width="16.375" style="326" customWidth="1"/>
    <col min="27" max="27" width="19.875" style="326" customWidth="1"/>
    <col min="28" max="28" width="23.125" style="326" customWidth="1"/>
    <col min="29" max="30" width="21.50390625" style="326" customWidth="1"/>
    <col min="31" max="31" width="16.375" style="326" customWidth="1"/>
    <col min="32" max="33" width="21.50390625" style="326" customWidth="1"/>
    <col min="34" max="35" width="23.125" style="326" customWidth="1"/>
    <col min="36" max="36" width="19.375" style="326" customWidth="1"/>
    <col min="37" max="38" width="23.125" style="326" customWidth="1"/>
    <col min="39" max="39" width="21.50390625" style="326" customWidth="1"/>
    <col min="40" max="40" width="19.875" style="326" customWidth="1"/>
    <col min="41" max="41" width="21.50390625" style="326" customWidth="1"/>
    <col min="42" max="42" width="15.00390625" style="326" bestFit="1" customWidth="1"/>
    <col min="43" max="43" width="21.50390625" style="326" customWidth="1"/>
    <col min="44" max="45" width="19.875" style="326" customWidth="1"/>
    <col min="46" max="46" width="16.375" style="326" customWidth="1"/>
    <col min="47" max="47" width="19.875" style="326" customWidth="1"/>
    <col min="48" max="48" width="14.625" style="326" customWidth="1"/>
    <col min="49" max="51" width="19.875" style="326" customWidth="1"/>
    <col min="52" max="52" width="21.875" style="326" bestFit="1" customWidth="1"/>
    <col min="53" max="54" width="23.125" style="326" customWidth="1"/>
    <col min="55" max="55" width="19.875" style="326" customWidth="1"/>
    <col min="56" max="57" width="13.50390625" style="326" customWidth="1"/>
    <col min="58" max="58" width="14.125" style="326" customWidth="1"/>
    <col min="59" max="59" width="12.50390625" style="326" customWidth="1"/>
    <col min="60" max="16384" width="10.625" style="326" customWidth="1"/>
  </cols>
  <sheetData>
    <row r="1" spans="1:36" s="267" customFormat="1" ht="21" customHeight="1">
      <c r="A1" s="265"/>
      <c r="B1" s="266" t="s">
        <v>434</v>
      </c>
      <c r="C1" s="266"/>
      <c r="D1" s="266"/>
      <c r="AA1" s="265"/>
      <c r="AJ1" s="268"/>
    </row>
    <row r="2" spans="1:2" s="267" customFormat="1" ht="21" customHeight="1">
      <c r="A2" s="269"/>
      <c r="B2" s="266" t="s">
        <v>775</v>
      </c>
    </row>
    <row r="3" spans="2:59" s="267" customFormat="1" ht="19.5" customHeight="1" thickBot="1">
      <c r="B3" s="266"/>
      <c r="P3" s="270"/>
      <c r="AG3" s="270"/>
      <c r="AW3" s="270"/>
      <c r="BG3" s="270" t="s">
        <v>976</v>
      </c>
    </row>
    <row r="4" spans="1:59" s="276" customFormat="1" ht="12.75" customHeight="1">
      <c r="A4" s="194"/>
      <c r="B4" s="272" t="s">
        <v>606</v>
      </c>
      <c r="C4" s="273"/>
      <c r="D4" s="132"/>
      <c r="E4" s="132"/>
      <c r="F4" s="132"/>
      <c r="G4" s="132"/>
      <c r="H4" s="274"/>
      <c r="I4" s="133"/>
      <c r="J4" s="272" t="s">
        <v>506</v>
      </c>
      <c r="K4" s="132"/>
      <c r="L4" s="273"/>
      <c r="M4" s="273"/>
      <c r="N4" s="134"/>
      <c r="O4" s="134" t="s">
        <v>507</v>
      </c>
      <c r="P4" s="135" t="s">
        <v>508</v>
      </c>
      <c r="Q4" s="272" t="s">
        <v>509</v>
      </c>
      <c r="R4" s="273"/>
      <c r="S4" s="273"/>
      <c r="T4" s="273"/>
      <c r="U4" s="273"/>
      <c r="V4" s="275"/>
      <c r="W4" s="136" t="s">
        <v>510</v>
      </c>
      <c r="X4" s="273"/>
      <c r="Y4" s="136"/>
      <c r="Z4" s="136"/>
      <c r="AA4" s="135" t="s">
        <v>511</v>
      </c>
      <c r="AB4" s="272" t="s">
        <v>512</v>
      </c>
      <c r="AC4" s="273"/>
      <c r="AD4" s="273"/>
      <c r="AE4" s="273"/>
      <c r="AF4" s="273"/>
      <c r="AG4" s="136"/>
      <c r="AH4" s="273"/>
      <c r="AI4" s="136"/>
      <c r="AJ4" s="134"/>
      <c r="AK4" s="272" t="s">
        <v>513</v>
      </c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5"/>
      <c r="BA4" s="135" t="s">
        <v>514</v>
      </c>
      <c r="BB4" s="135" t="s">
        <v>515</v>
      </c>
      <c r="BC4" s="272" t="s">
        <v>516</v>
      </c>
      <c r="BD4" s="272" t="s">
        <v>517</v>
      </c>
      <c r="BE4" s="272" t="s">
        <v>518</v>
      </c>
      <c r="BF4" s="135" t="s">
        <v>709</v>
      </c>
      <c r="BG4" s="161" t="s">
        <v>519</v>
      </c>
    </row>
    <row r="5" spans="1:59" s="276" customFormat="1" ht="18" customHeight="1">
      <c r="A5" s="101"/>
      <c r="B5" s="203" t="s">
        <v>618</v>
      </c>
      <c r="C5" s="277" t="s">
        <v>710</v>
      </c>
      <c r="D5" s="278"/>
      <c r="E5" s="278"/>
      <c r="F5" s="278"/>
      <c r="G5" s="278"/>
      <c r="H5" s="201" t="s">
        <v>711</v>
      </c>
      <c r="I5" s="201" t="s">
        <v>712</v>
      </c>
      <c r="J5" s="202" t="s">
        <v>713</v>
      </c>
      <c r="K5" s="279"/>
      <c r="L5" s="278" t="s">
        <v>622</v>
      </c>
      <c r="M5" s="278"/>
      <c r="N5" s="280"/>
      <c r="O5" s="215" t="s">
        <v>714</v>
      </c>
      <c r="P5" s="202" t="s">
        <v>715</v>
      </c>
      <c r="Q5" s="203" t="s">
        <v>716</v>
      </c>
      <c r="R5" s="201" t="s">
        <v>710</v>
      </c>
      <c r="S5" s="201" t="s">
        <v>711</v>
      </c>
      <c r="T5" s="277" t="s">
        <v>712</v>
      </c>
      <c r="U5" s="277" t="s">
        <v>717</v>
      </c>
      <c r="V5" s="277" t="s">
        <v>718</v>
      </c>
      <c r="W5" s="203" t="s">
        <v>719</v>
      </c>
      <c r="X5" s="277" t="s">
        <v>710</v>
      </c>
      <c r="Y5" s="201" t="s">
        <v>711</v>
      </c>
      <c r="Z5" s="277" t="s">
        <v>712</v>
      </c>
      <c r="AA5" s="202" t="s">
        <v>720</v>
      </c>
      <c r="AB5" s="203" t="s">
        <v>721</v>
      </c>
      <c r="AC5" s="277" t="s">
        <v>710</v>
      </c>
      <c r="AD5" s="278"/>
      <c r="AE5" s="278"/>
      <c r="AF5" s="278"/>
      <c r="AG5" s="280"/>
      <c r="AH5" s="277" t="s">
        <v>711</v>
      </c>
      <c r="AI5" s="278"/>
      <c r="AJ5" s="280"/>
      <c r="AK5" s="203" t="s">
        <v>722</v>
      </c>
      <c r="AL5" s="277" t="s">
        <v>710</v>
      </c>
      <c r="AM5" s="278"/>
      <c r="AN5" s="278"/>
      <c r="AO5" s="278"/>
      <c r="AP5" s="278"/>
      <c r="AQ5" s="278"/>
      <c r="AR5" s="277" t="s">
        <v>711</v>
      </c>
      <c r="AS5" s="278"/>
      <c r="AT5" s="278"/>
      <c r="AU5" s="278"/>
      <c r="AV5" s="278"/>
      <c r="AW5" s="278"/>
      <c r="AX5" s="278"/>
      <c r="AY5" s="278"/>
      <c r="AZ5" s="280"/>
      <c r="BA5" s="202" t="s">
        <v>723</v>
      </c>
      <c r="BB5" s="202" t="s">
        <v>724</v>
      </c>
      <c r="BC5" s="203"/>
      <c r="BD5" s="203"/>
      <c r="BE5" s="203"/>
      <c r="BF5" s="202"/>
      <c r="BG5" s="281"/>
    </row>
    <row r="6" spans="1:59" s="283" customFormat="1" ht="12.75" customHeight="1">
      <c r="A6" s="101"/>
      <c r="B6" s="203"/>
      <c r="C6" s="197"/>
      <c r="D6" s="279"/>
      <c r="E6" s="278" t="s">
        <v>622</v>
      </c>
      <c r="F6" s="278"/>
      <c r="G6" s="280"/>
      <c r="H6" s="200"/>
      <c r="I6" s="200"/>
      <c r="J6" s="202"/>
      <c r="K6" s="203"/>
      <c r="L6" s="205"/>
      <c r="M6" s="205"/>
      <c r="N6" s="205"/>
      <c r="O6" s="203"/>
      <c r="P6" s="202"/>
      <c r="Q6" s="203"/>
      <c r="R6" s="200"/>
      <c r="S6" s="230"/>
      <c r="T6" s="197"/>
      <c r="U6" s="197"/>
      <c r="V6" s="197"/>
      <c r="W6" s="203"/>
      <c r="X6" s="197"/>
      <c r="Y6" s="200"/>
      <c r="Z6" s="197"/>
      <c r="AA6" s="202"/>
      <c r="AB6" s="203"/>
      <c r="AC6" s="200"/>
      <c r="AD6" s="204"/>
      <c r="AE6" s="205"/>
      <c r="AF6" s="205"/>
      <c r="AG6" s="204"/>
      <c r="AH6" s="197"/>
      <c r="AI6" s="205"/>
      <c r="AJ6" s="204"/>
      <c r="AK6" s="202"/>
      <c r="AL6" s="197"/>
      <c r="AM6" s="205"/>
      <c r="AN6" s="204"/>
      <c r="AO6" s="205"/>
      <c r="AP6" s="205"/>
      <c r="AQ6" s="205"/>
      <c r="AR6" s="197"/>
      <c r="AS6" s="205"/>
      <c r="AT6" s="205"/>
      <c r="AU6" s="204"/>
      <c r="AV6" s="204"/>
      <c r="AW6" s="205"/>
      <c r="AX6" s="282"/>
      <c r="AY6" s="282"/>
      <c r="AZ6" s="206"/>
      <c r="BA6" s="202"/>
      <c r="BB6" s="202"/>
      <c r="BC6" s="203"/>
      <c r="BD6" s="203"/>
      <c r="BE6" s="203"/>
      <c r="BF6" s="202"/>
      <c r="BG6" s="281"/>
    </row>
    <row r="7" spans="1:59" s="283" customFormat="1" ht="13.5" customHeight="1">
      <c r="A7" s="101" t="s">
        <v>408</v>
      </c>
      <c r="B7" s="203"/>
      <c r="C7" s="197"/>
      <c r="D7" s="203"/>
      <c r="E7" s="203"/>
      <c r="F7" s="203"/>
      <c r="G7" s="204"/>
      <c r="H7" s="200"/>
      <c r="I7" s="200"/>
      <c r="J7" s="202"/>
      <c r="K7" s="203"/>
      <c r="L7" s="203"/>
      <c r="M7" s="203"/>
      <c r="N7" s="203"/>
      <c r="O7" s="203"/>
      <c r="P7" s="202"/>
      <c r="Q7" s="203"/>
      <c r="R7" s="200"/>
      <c r="S7" s="230"/>
      <c r="T7" s="197"/>
      <c r="U7" s="197"/>
      <c r="V7" s="197"/>
      <c r="W7" s="203"/>
      <c r="X7" s="197"/>
      <c r="Y7" s="200"/>
      <c r="Z7" s="197"/>
      <c r="AA7" s="202"/>
      <c r="AB7" s="203"/>
      <c r="AC7" s="200"/>
      <c r="AD7" s="202"/>
      <c r="AE7" s="203"/>
      <c r="AF7" s="203"/>
      <c r="AG7" s="202"/>
      <c r="AH7" s="197"/>
      <c r="AI7" s="203"/>
      <c r="AJ7" s="202"/>
      <c r="AK7" s="202"/>
      <c r="AL7" s="197"/>
      <c r="AM7" s="203"/>
      <c r="AN7" s="202"/>
      <c r="AO7" s="203"/>
      <c r="AP7" s="203"/>
      <c r="AQ7" s="203"/>
      <c r="AR7" s="197"/>
      <c r="AS7" s="203"/>
      <c r="AT7" s="203"/>
      <c r="AU7" s="202"/>
      <c r="AV7" s="202"/>
      <c r="AW7" s="211" t="s">
        <v>725</v>
      </c>
      <c r="AX7" s="111"/>
      <c r="AY7" s="199"/>
      <c r="AZ7" s="147"/>
      <c r="BA7" s="202"/>
      <c r="BB7" s="202"/>
      <c r="BC7" s="203"/>
      <c r="BD7" s="203"/>
      <c r="BE7" s="203"/>
      <c r="BF7" s="202"/>
      <c r="BG7" s="281"/>
    </row>
    <row r="8" spans="1:59" s="283" customFormat="1" ht="18" customHeight="1">
      <c r="A8" s="101"/>
      <c r="B8" s="203"/>
      <c r="C8" s="203" t="s">
        <v>726</v>
      </c>
      <c r="D8" s="203"/>
      <c r="E8" s="203"/>
      <c r="F8" s="219" t="s">
        <v>776</v>
      </c>
      <c r="G8" s="202"/>
      <c r="H8" s="202" t="s">
        <v>727</v>
      </c>
      <c r="I8" s="200"/>
      <c r="J8" s="202"/>
      <c r="K8" s="203" t="s">
        <v>728</v>
      </c>
      <c r="L8" s="203"/>
      <c r="M8" s="203"/>
      <c r="N8" s="203" t="s">
        <v>777</v>
      </c>
      <c r="O8" s="203"/>
      <c r="P8" s="202"/>
      <c r="Q8" s="203"/>
      <c r="R8" s="200"/>
      <c r="S8" s="230"/>
      <c r="T8" s="793" t="s">
        <v>778</v>
      </c>
      <c r="U8" s="197"/>
      <c r="V8" s="197"/>
      <c r="W8" s="203"/>
      <c r="X8" s="219" t="s">
        <v>729</v>
      </c>
      <c r="Y8" s="284" t="s">
        <v>730</v>
      </c>
      <c r="Z8" s="197"/>
      <c r="AA8" s="202"/>
      <c r="AB8" s="203"/>
      <c r="AC8" s="200"/>
      <c r="AD8" s="285" t="s">
        <v>731</v>
      </c>
      <c r="AE8" s="229" t="s">
        <v>732</v>
      </c>
      <c r="AF8" s="229"/>
      <c r="AG8" s="285" t="s">
        <v>733</v>
      </c>
      <c r="AH8" s="286"/>
      <c r="AI8" s="229"/>
      <c r="AJ8" s="143" t="s">
        <v>734</v>
      </c>
      <c r="AK8" s="143"/>
      <c r="AL8" s="286"/>
      <c r="AM8" s="229"/>
      <c r="AN8" s="143"/>
      <c r="AO8" s="229" t="s">
        <v>735</v>
      </c>
      <c r="AP8" s="229" t="s">
        <v>736</v>
      </c>
      <c r="AQ8" s="229"/>
      <c r="AR8" s="286"/>
      <c r="AS8" s="229"/>
      <c r="AT8" s="229" t="s">
        <v>737</v>
      </c>
      <c r="AU8" s="143" t="s">
        <v>738</v>
      </c>
      <c r="AV8" s="143" t="s">
        <v>413</v>
      </c>
      <c r="AW8" s="229" t="s">
        <v>739</v>
      </c>
      <c r="AX8" s="229" t="s">
        <v>740</v>
      </c>
      <c r="AY8" s="287" t="s">
        <v>741</v>
      </c>
      <c r="AZ8" s="288" t="s">
        <v>741</v>
      </c>
      <c r="BA8" s="143"/>
      <c r="BB8" s="143"/>
      <c r="BC8" s="229"/>
      <c r="BD8" s="229"/>
      <c r="BE8" s="229"/>
      <c r="BF8" s="227"/>
      <c r="BG8" s="162"/>
    </row>
    <row r="9" spans="1:59" s="283" customFormat="1" ht="18" customHeight="1">
      <c r="A9" s="101"/>
      <c r="B9" s="203"/>
      <c r="C9" s="203" t="s">
        <v>742</v>
      </c>
      <c r="D9" s="203" t="s">
        <v>743</v>
      </c>
      <c r="E9" s="203" t="s">
        <v>744</v>
      </c>
      <c r="F9" s="219" t="s">
        <v>779</v>
      </c>
      <c r="G9" s="143" t="s">
        <v>745</v>
      </c>
      <c r="H9" s="202" t="s">
        <v>742</v>
      </c>
      <c r="I9" s="202" t="s">
        <v>746</v>
      </c>
      <c r="J9" s="202"/>
      <c r="K9" s="203" t="s">
        <v>747</v>
      </c>
      <c r="L9" s="203" t="s">
        <v>748</v>
      </c>
      <c r="M9" s="203" t="s">
        <v>749</v>
      </c>
      <c r="N9" s="203" t="s">
        <v>780</v>
      </c>
      <c r="O9" s="203"/>
      <c r="P9" s="202"/>
      <c r="Q9" s="203"/>
      <c r="R9" s="227" t="s">
        <v>631</v>
      </c>
      <c r="S9" s="227" t="s">
        <v>750</v>
      </c>
      <c r="T9" s="826"/>
      <c r="U9" s="203" t="s">
        <v>751</v>
      </c>
      <c r="V9" s="289" t="s">
        <v>413</v>
      </c>
      <c r="W9" s="203"/>
      <c r="X9" s="203" t="s">
        <v>752</v>
      </c>
      <c r="Y9" s="230" t="s">
        <v>753</v>
      </c>
      <c r="Z9" s="219" t="s">
        <v>413</v>
      </c>
      <c r="AA9" s="202"/>
      <c r="AB9" s="203"/>
      <c r="AC9" s="202" t="s">
        <v>754</v>
      </c>
      <c r="AD9" s="285" t="s">
        <v>755</v>
      </c>
      <c r="AE9" s="229" t="s">
        <v>756</v>
      </c>
      <c r="AF9" s="229" t="s">
        <v>757</v>
      </c>
      <c r="AG9" s="285" t="s">
        <v>758</v>
      </c>
      <c r="AH9" s="229" t="s">
        <v>759</v>
      </c>
      <c r="AI9" s="229" t="s">
        <v>631</v>
      </c>
      <c r="AJ9" s="143" t="s">
        <v>752</v>
      </c>
      <c r="AK9" s="143"/>
      <c r="AL9" s="229" t="s">
        <v>760</v>
      </c>
      <c r="AM9" s="229" t="s">
        <v>761</v>
      </c>
      <c r="AN9" s="143" t="s">
        <v>416</v>
      </c>
      <c r="AO9" s="229" t="s">
        <v>762</v>
      </c>
      <c r="AP9" s="229" t="s">
        <v>763</v>
      </c>
      <c r="AQ9" s="229" t="s">
        <v>413</v>
      </c>
      <c r="AR9" s="229" t="s">
        <v>764</v>
      </c>
      <c r="AS9" s="229" t="s">
        <v>765</v>
      </c>
      <c r="AT9" s="229" t="s">
        <v>763</v>
      </c>
      <c r="AU9" s="143" t="s">
        <v>763</v>
      </c>
      <c r="AV9" s="143" t="s">
        <v>763</v>
      </c>
      <c r="AW9" s="229" t="s">
        <v>722</v>
      </c>
      <c r="AX9" s="229" t="s">
        <v>766</v>
      </c>
      <c r="AY9" s="290" t="s">
        <v>404</v>
      </c>
      <c r="AZ9" s="829" t="s">
        <v>767</v>
      </c>
      <c r="BA9" s="143"/>
      <c r="BB9" s="143"/>
      <c r="BC9" s="229"/>
      <c r="BD9" s="229"/>
      <c r="BE9" s="817" t="s">
        <v>781</v>
      </c>
      <c r="BF9" s="820" t="s">
        <v>782</v>
      </c>
      <c r="BG9" s="162" t="s">
        <v>768</v>
      </c>
    </row>
    <row r="10" spans="1:59" s="283" customFormat="1" ht="14.25" customHeight="1">
      <c r="A10" s="144"/>
      <c r="B10" s="236"/>
      <c r="C10" s="235"/>
      <c r="D10" s="236"/>
      <c r="E10" s="236"/>
      <c r="F10" s="236"/>
      <c r="G10" s="240"/>
      <c r="H10" s="237"/>
      <c r="I10" s="237"/>
      <c r="J10" s="240"/>
      <c r="K10" s="236"/>
      <c r="L10" s="236"/>
      <c r="M10" s="236"/>
      <c r="N10" s="236"/>
      <c r="O10" s="236"/>
      <c r="P10" s="238" t="s">
        <v>769</v>
      </c>
      <c r="Q10" s="236"/>
      <c r="R10" s="237"/>
      <c r="S10" s="237"/>
      <c r="T10" s="235"/>
      <c r="U10" s="235"/>
      <c r="V10" s="235"/>
      <c r="W10" s="236"/>
      <c r="X10" s="235"/>
      <c r="Y10" s="237"/>
      <c r="Z10" s="235"/>
      <c r="AA10" s="238" t="s">
        <v>770</v>
      </c>
      <c r="AB10" s="236"/>
      <c r="AC10" s="237"/>
      <c r="AD10" s="291"/>
      <c r="AE10" s="292"/>
      <c r="AF10" s="292"/>
      <c r="AG10" s="291"/>
      <c r="AH10" s="293"/>
      <c r="AI10" s="292"/>
      <c r="AJ10" s="291"/>
      <c r="AK10" s="291"/>
      <c r="AL10" s="293"/>
      <c r="AM10" s="292"/>
      <c r="AN10" s="291"/>
      <c r="AO10" s="292"/>
      <c r="AP10" s="292"/>
      <c r="AQ10" s="292"/>
      <c r="AR10" s="293"/>
      <c r="AS10" s="292"/>
      <c r="AT10" s="292"/>
      <c r="AU10" s="291"/>
      <c r="AV10" s="291"/>
      <c r="AW10" s="292"/>
      <c r="AX10" s="292"/>
      <c r="AY10" s="292"/>
      <c r="AZ10" s="830"/>
      <c r="BA10" s="294" t="s">
        <v>771</v>
      </c>
      <c r="BB10" s="294" t="s">
        <v>772</v>
      </c>
      <c r="BC10" s="295" t="s">
        <v>773</v>
      </c>
      <c r="BD10" s="295" t="s">
        <v>768</v>
      </c>
      <c r="BE10" s="827"/>
      <c r="BF10" s="828"/>
      <c r="BG10" s="296" t="s">
        <v>774</v>
      </c>
    </row>
    <row r="11" spans="1:59" s="303" customFormat="1" ht="25.5" customHeight="1" hidden="1">
      <c r="A11" s="297"/>
      <c r="B11" s="298" t="s">
        <v>783</v>
      </c>
      <c r="C11" s="298" t="s">
        <v>784</v>
      </c>
      <c r="D11" s="298" t="s">
        <v>785</v>
      </c>
      <c r="E11" s="298" t="s">
        <v>786</v>
      </c>
      <c r="F11" s="298" t="s">
        <v>787</v>
      </c>
      <c r="G11" s="97" t="s">
        <v>788</v>
      </c>
      <c r="H11" s="97" t="s">
        <v>789</v>
      </c>
      <c r="I11" s="97" t="s">
        <v>790</v>
      </c>
      <c r="J11" s="97" t="s">
        <v>791</v>
      </c>
      <c r="K11" s="298" t="s">
        <v>792</v>
      </c>
      <c r="L11" s="298" t="s">
        <v>793</v>
      </c>
      <c r="M11" s="298" t="s">
        <v>794</v>
      </c>
      <c r="N11" s="298" t="s">
        <v>795</v>
      </c>
      <c r="O11" s="298" t="s">
        <v>796</v>
      </c>
      <c r="P11" s="97" t="s">
        <v>797</v>
      </c>
      <c r="Q11" s="298" t="s">
        <v>798</v>
      </c>
      <c r="R11" s="97" t="s">
        <v>799</v>
      </c>
      <c r="S11" s="97" t="s">
        <v>800</v>
      </c>
      <c r="T11" s="298" t="s">
        <v>801</v>
      </c>
      <c r="U11" s="298" t="s">
        <v>802</v>
      </c>
      <c r="V11" s="298" t="s">
        <v>803</v>
      </c>
      <c r="W11" s="298" t="s">
        <v>804</v>
      </c>
      <c r="X11" s="298" t="s">
        <v>805</v>
      </c>
      <c r="Y11" s="97" t="s">
        <v>806</v>
      </c>
      <c r="Z11" s="298" t="s">
        <v>807</v>
      </c>
      <c r="AA11" s="97" t="s">
        <v>808</v>
      </c>
      <c r="AB11" s="298" t="s">
        <v>809</v>
      </c>
      <c r="AC11" s="97" t="s">
        <v>810</v>
      </c>
      <c r="AD11" s="97" t="s">
        <v>811</v>
      </c>
      <c r="AE11" s="298" t="s">
        <v>812</v>
      </c>
      <c r="AF11" s="298" t="s">
        <v>813</v>
      </c>
      <c r="AG11" s="298" t="s">
        <v>814</v>
      </c>
      <c r="AH11" s="298" t="s">
        <v>815</v>
      </c>
      <c r="AI11" s="298" t="s">
        <v>816</v>
      </c>
      <c r="AJ11" s="97" t="s">
        <v>817</v>
      </c>
      <c r="AK11" s="97" t="s">
        <v>818</v>
      </c>
      <c r="AL11" s="298" t="s">
        <v>819</v>
      </c>
      <c r="AM11" s="298" t="s">
        <v>820</v>
      </c>
      <c r="AN11" s="97" t="s">
        <v>821</v>
      </c>
      <c r="AO11" s="298" t="s">
        <v>822</v>
      </c>
      <c r="AP11" s="298" t="s">
        <v>823</v>
      </c>
      <c r="AQ11" s="298" t="s">
        <v>824</v>
      </c>
      <c r="AR11" s="298" t="s">
        <v>825</v>
      </c>
      <c r="AS11" s="298" t="s">
        <v>826</v>
      </c>
      <c r="AT11" s="298" t="s">
        <v>827</v>
      </c>
      <c r="AU11" s="97" t="s">
        <v>828</v>
      </c>
      <c r="AV11" s="298" t="s">
        <v>829</v>
      </c>
      <c r="AW11" s="298" t="s">
        <v>830</v>
      </c>
      <c r="AX11" s="298" t="s">
        <v>831</v>
      </c>
      <c r="AY11" s="298" t="s">
        <v>832</v>
      </c>
      <c r="AZ11" s="97" t="s">
        <v>833</v>
      </c>
      <c r="BA11" s="97" t="s">
        <v>834</v>
      </c>
      <c r="BB11" s="97" t="s">
        <v>835</v>
      </c>
      <c r="BC11" s="299"/>
      <c r="BD11" s="298" t="s">
        <v>836</v>
      </c>
      <c r="BE11" s="300" t="s">
        <v>837</v>
      </c>
      <c r="BF11" s="301"/>
      <c r="BG11" s="302"/>
    </row>
    <row r="12" spans="1:59" s="276" customFormat="1" ht="49.5" customHeight="1">
      <c r="A12" s="155" t="s">
        <v>122</v>
      </c>
      <c r="B12" s="102">
        <v>111187793</v>
      </c>
      <c r="C12" s="102">
        <v>111173100</v>
      </c>
      <c r="D12" s="102">
        <v>1507980</v>
      </c>
      <c r="E12" s="102">
        <v>134624874</v>
      </c>
      <c r="F12" s="102">
        <v>25144354</v>
      </c>
      <c r="G12" s="102">
        <v>184600</v>
      </c>
      <c r="H12" s="102">
        <v>8515</v>
      </c>
      <c r="I12" s="102">
        <v>6178</v>
      </c>
      <c r="J12" s="102">
        <v>3385935</v>
      </c>
      <c r="K12" s="102">
        <v>2043815</v>
      </c>
      <c r="L12" s="102">
        <v>790092</v>
      </c>
      <c r="M12" s="102">
        <v>3308</v>
      </c>
      <c r="N12" s="102">
        <v>0</v>
      </c>
      <c r="O12" s="102">
        <v>0</v>
      </c>
      <c r="P12" s="102">
        <v>114573728</v>
      </c>
      <c r="Q12" s="102">
        <v>238203</v>
      </c>
      <c r="R12" s="102">
        <v>238203</v>
      </c>
      <c r="S12" s="102">
        <v>0</v>
      </c>
      <c r="T12" s="102">
        <v>0</v>
      </c>
      <c r="U12" s="102">
        <v>0</v>
      </c>
      <c r="V12" s="102">
        <v>0</v>
      </c>
      <c r="W12" s="102">
        <v>1157627</v>
      </c>
      <c r="X12" s="102">
        <v>0</v>
      </c>
      <c r="Y12" s="102">
        <v>1154434</v>
      </c>
      <c r="Z12" s="102">
        <v>3193</v>
      </c>
      <c r="AA12" s="102">
        <v>1395830</v>
      </c>
      <c r="AB12" s="102">
        <v>64578487</v>
      </c>
      <c r="AC12" s="102">
        <v>7521000</v>
      </c>
      <c r="AD12" s="102">
        <v>6812571</v>
      </c>
      <c r="AE12" s="102">
        <v>0</v>
      </c>
      <c r="AF12" s="102">
        <v>708429</v>
      </c>
      <c r="AG12" s="102">
        <v>0</v>
      </c>
      <c r="AH12" s="102">
        <v>57057487</v>
      </c>
      <c r="AI12" s="102">
        <v>57057487</v>
      </c>
      <c r="AJ12" s="102">
        <v>0</v>
      </c>
      <c r="AK12" s="102">
        <v>48599411</v>
      </c>
      <c r="AL12" s="102">
        <v>54715553</v>
      </c>
      <c r="AM12" s="102">
        <v>47141571</v>
      </c>
      <c r="AN12" s="102">
        <v>0</v>
      </c>
      <c r="AO12" s="102">
        <v>4157541</v>
      </c>
      <c r="AP12" s="102">
        <v>0</v>
      </c>
      <c r="AQ12" s="102">
        <v>3416441</v>
      </c>
      <c r="AR12" s="102">
        <v>-6116142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6116142</v>
      </c>
      <c r="AY12" s="102">
        <v>0</v>
      </c>
      <c r="AZ12" s="102">
        <v>707489</v>
      </c>
      <c r="BA12" s="102">
        <v>113177898</v>
      </c>
      <c r="BB12" s="102">
        <v>114573728</v>
      </c>
      <c r="BC12" s="304">
        <v>6116142</v>
      </c>
      <c r="BD12" s="305">
        <v>0</v>
      </c>
      <c r="BE12" s="305">
        <v>0</v>
      </c>
      <c r="BF12" s="306">
        <f>BC12/('第3-3表（公共・特環）'!C9-'第3-3表（公共・特環）'!F9)*100</f>
        <v>178.76833348581096</v>
      </c>
      <c r="BG12" s="307">
        <v>0</v>
      </c>
    </row>
    <row r="13" spans="1:59" s="276" customFormat="1" ht="49.5" customHeight="1">
      <c r="A13" s="101" t="s">
        <v>924</v>
      </c>
      <c r="B13" s="106">
        <v>102631694</v>
      </c>
      <c r="C13" s="106">
        <v>102623462</v>
      </c>
      <c r="D13" s="106">
        <v>2461367</v>
      </c>
      <c r="E13" s="106">
        <v>105237311</v>
      </c>
      <c r="F13" s="106">
        <v>5609111</v>
      </c>
      <c r="G13" s="106">
        <v>533895</v>
      </c>
      <c r="H13" s="106">
        <v>8192</v>
      </c>
      <c r="I13" s="106">
        <v>40</v>
      </c>
      <c r="J13" s="106">
        <v>1885684</v>
      </c>
      <c r="K13" s="106">
        <v>1274341</v>
      </c>
      <c r="L13" s="106">
        <v>460413</v>
      </c>
      <c r="M13" s="106">
        <v>0</v>
      </c>
      <c r="N13" s="106">
        <v>0</v>
      </c>
      <c r="O13" s="106">
        <v>0</v>
      </c>
      <c r="P13" s="106">
        <v>104517378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377444</v>
      </c>
      <c r="X13" s="106">
        <v>0</v>
      </c>
      <c r="Y13" s="106">
        <v>362418</v>
      </c>
      <c r="Z13" s="106">
        <v>15026</v>
      </c>
      <c r="AA13" s="106">
        <v>377444</v>
      </c>
      <c r="AB13" s="106">
        <v>49044802</v>
      </c>
      <c r="AC13" s="106">
        <v>13781826</v>
      </c>
      <c r="AD13" s="106">
        <v>13166869</v>
      </c>
      <c r="AE13" s="106">
        <v>0</v>
      </c>
      <c r="AF13" s="106">
        <v>476532</v>
      </c>
      <c r="AG13" s="106">
        <v>138425</v>
      </c>
      <c r="AH13" s="106">
        <v>35262976</v>
      </c>
      <c r="AI13" s="106">
        <v>35262976</v>
      </c>
      <c r="AJ13" s="106">
        <v>0</v>
      </c>
      <c r="AK13" s="106">
        <v>55095132</v>
      </c>
      <c r="AL13" s="106">
        <v>53865117</v>
      </c>
      <c r="AM13" s="106">
        <v>49027786</v>
      </c>
      <c r="AN13" s="106">
        <v>114320</v>
      </c>
      <c r="AO13" s="106">
        <v>45268</v>
      </c>
      <c r="AP13" s="106">
        <v>16235</v>
      </c>
      <c r="AQ13" s="106">
        <v>4661508</v>
      </c>
      <c r="AR13" s="106">
        <v>1230015</v>
      </c>
      <c r="AS13" s="106">
        <v>608198</v>
      </c>
      <c r="AT13" s="106">
        <v>0</v>
      </c>
      <c r="AU13" s="106">
        <v>47175</v>
      </c>
      <c r="AV13" s="106">
        <v>0</v>
      </c>
      <c r="AW13" s="106">
        <v>574642</v>
      </c>
      <c r="AX13" s="106">
        <v>0</v>
      </c>
      <c r="AY13" s="106">
        <v>574642</v>
      </c>
      <c r="AZ13" s="106">
        <v>0</v>
      </c>
      <c r="BA13" s="106">
        <v>104139934</v>
      </c>
      <c r="BB13" s="106">
        <v>104517378</v>
      </c>
      <c r="BC13" s="308">
        <v>0</v>
      </c>
      <c r="BD13" s="309">
        <v>0</v>
      </c>
      <c r="BE13" s="309">
        <v>0</v>
      </c>
      <c r="BF13" s="310">
        <v>0</v>
      </c>
      <c r="BG13" s="311">
        <v>0</v>
      </c>
    </row>
    <row r="14" spans="1:59" s="276" customFormat="1" ht="49.5" customHeight="1">
      <c r="A14" s="101" t="s">
        <v>925</v>
      </c>
      <c r="B14" s="106">
        <v>95330774</v>
      </c>
      <c r="C14" s="106">
        <v>95330774</v>
      </c>
      <c r="D14" s="106">
        <v>2326691</v>
      </c>
      <c r="E14" s="106">
        <v>99565195</v>
      </c>
      <c r="F14" s="106">
        <v>8018148</v>
      </c>
      <c r="G14" s="106">
        <v>1457036</v>
      </c>
      <c r="H14" s="106">
        <v>0</v>
      </c>
      <c r="I14" s="106">
        <v>0</v>
      </c>
      <c r="J14" s="106">
        <v>1678484</v>
      </c>
      <c r="K14" s="106">
        <v>1272542</v>
      </c>
      <c r="L14" s="106">
        <v>405760</v>
      </c>
      <c r="M14" s="106">
        <v>0</v>
      </c>
      <c r="N14" s="106">
        <v>182</v>
      </c>
      <c r="O14" s="106">
        <v>0</v>
      </c>
      <c r="P14" s="106">
        <v>97009258</v>
      </c>
      <c r="Q14" s="106">
        <v>109351</v>
      </c>
      <c r="R14" s="106">
        <v>7882</v>
      </c>
      <c r="S14" s="106">
        <v>0</v>
      </c>
      <c r="T14" s="106">
        <v>0</v>
      </c>
      <c r="U14" s="106">
        <v>101469</v>
      </c>
      <c r="V14" s="106">
        <v>0</v>
      </c>
      <c r="W14" s="106">
        <v>1141220</v>
      </c>
      <c r="X14" s="106">
        <v>0</v>
      </c>
      <c r="Y14" s="106">
        <v>1140949</v>
      </c>
      <c r="Z14" s="106">
        <v>271</v>
      </c>
      <c r="AA14" s="106">
        <v>1250571</v>
      </c>
      <c r="AB14" s="106">
        <v>45382803</v>
      </c>
      <c r="AC14" s="106">
        <v>9084320</v>
      </c>
      <c r="AD14" s="106">
        <v>7225470</v>
      </c>
      <c r="AE14" s="106">
        <v>0</v>
      </c>
      <c r="AF14" s="106">
        <v>1297326</v>
      </c>
      <c r="AG14" s="106">
        <v>561524</v>
      </c>
      <c r="AH14" s="106">
        <v>36298483</v>
      </c>
      <c r="AI14" s="106">
        <v>35658483</v>
      </c>
      <c r="AJ14" s="106">
        <v>640000</v>
      </c>
      <c r="AK14" s="106">
        <v>50375884</v>
      </c>
      <c r="AL14" s="106">
        <v>50236942</v>
      </c>
      <c r="AM14" s="106">
        <v>42382859</v>
      </c>
      <c r="AN14" s="106">
        <v>0</v>
      </c>
      <c r="AO14" s="106">
        <v>3545650</v>
      </c>
      <c r="AP14" s="106">
        <v>0</v>
      </c>
      <c r="AQ14" s="106">
        <v>4308433</v>
      </c>
      <c r="AR14" s="106">
        <v>138942</v>
      </c>
      <c r="AS14" s="106">
        <v>0</v>
      </c>
      <c r="AT14" s="106">
        <v>0</v>
      </c>
      <c r="AU14" s="106">
        <v>0</v>
      </c>
      <c r="AV14" s="106">
        <v>0</v>
      </c>
      <c r="AW14" s="106">
        <v>138942</v>
      </c>
      <c r="AX14" s="106">
        <v>0</v>
      </c>
      <c r="AY14" s="106">
        <v>39497</v>
      </c>
      <c r="AZ14" s="106">
        <v>0</v>
      </c>
      <c r="BA14" s="106">
        <v>95758687</v>
      </c>
      <c r="BB14" s="106">
        <v>97009258</v>
      </c>
      <c r="BC14" s="308">
        <v>0</v>
      </c>
      <c r="BD14" s="309">
        <v>0</v>
      </c>
      <c r="BE14" s="309">
        <v>0</v>
      </c>
      <c r="BF14" s="310">
        <v>0</v>
      </c>
      <c r="BG14" s="311">
        <v>0</v>
      </c>
    </row>
    <row r="15" spans="1:59" s="276" customFormat="1" ht="49.5" customHeight="1">
      <c r="A15" s="101" t="s">
        <v>926</v>
      </c>
      <c r="B15" s="106">
        <v>47030576</v>
      </c>
      <c r="C15" s="106">
        <v>47029241</v>
      </c>
      <c r="D15" s="106">
        <v>1038250</v>
      </c>
      <c r="E15" s="106">
        <v>48063663</v>
      </c>
      <c r="F15" s="106">
        <v>2685193</v>
      </c>
      <c r="G15" s="106">
        <v>612521</v>
      </c>
      <c r="H15" s="106">
        <v>1335</v>
      </c>
      <c r="I15" s="106">
        <v>0</v>
      </c>
      <c r="J15" s="106">
        <v>1240735</v>
      </c>
      <c r="K15" s="106">
        <v>519262</v>
      </c>
      <c r="L15" s="106">
        <v>395372</v>
      </c>
      <c r="M15" s="106">
        <v>0</v>
      </c>
      <c r="N15" s="106">
        <v>0</v>
      </c>
      <c r="O15" s="106">
        <v>0</v>
      </c>
      <c r="P15" s="106">
        <v>48271311</v>
      </c>
      <c r="Q15" s="106">
        <v>124634</v>
      </c>
      <c r="R15" s="106">
        <v>0</v>
      </c>
      <c r="S15" s="106">
        <v>0</v>
      </c>
      <c r="T15" s="106">
        <v>0</v>
      </c>
      <c r="U15" s="106">
        <v>124634</v>
      </c>
      <c r="V15" s="106">
        <v>0</v>
      </c>
      <c r="W15" s="106">
        <v>581394</v>
      </c>
      <c r="X15" s="106">
        <v>0</v>
      </c>
      <c r="Y15" s="106">
        <v>577782</v>
      </c>
      <c r="Z15" s="106">
        <v>3612</v>
      </c>
      <c r="AA15" s="106">
        <v>706028</v>
      </c>
      <c r="AB15" s="106">
        <v>27022046</v>
      </c>
      <c r="AC15" s="106">
        <v>3477275</v>
      </c>
      <c r="AD15" s="106">
        <v>3296722</v>
      </c>
      <c r="AE15" s="106">
        <v>0</v>
      </c>
      <c r="AF15" s="106">
        <v>180553</v>
      </c>
      <c r="AG15" s="106">
        <v>0</v>
      </c>
      <c r="AH15" s="106">
        <v>23544771</v>
      </c>
      <c r="AI15" s="106">
        <v>23544771</v>
      </c>
      <c r="AJ15" s="106">
        <v>0</v>
      </c>
      <c r="AK15" s="106">
        <v>20543237</v>
      </c>
      <c r="AL15" s="106">
        <v>20444294</v>
      </c>
      <c r="AM15" s="106">
        <v>15162028</v>
      </c>
      <c r="AN15" s="106">
        <v>0</v>
      </c>
      <c r="AO15" s="106">
        <v>2150065</v>
      </c>
      <c r="AP15" s="106">
        <v>0</v>
      </c>
      <c r="AQ15" s="106">
        <v>3132201</v>
      </c>
      <c r="AR15" s="106">
        <v>98943</v>
      </c>
      <c r="AS15" s="106">
        <v>0</v>
      </c>
      <c r="AT15" s="106">
        <v>0</v>
      </c>
      <c r="AU15" s="106">
        <v>0</v>
      </c>
      <c r="AV15" s="106">
        <v>0</v>
      </c>
      <c r="AW15" s="106">
        <v>98943</v>
      </c>
      <c r="AX15" s="106">
        <v>0</v>
      </c>
      <c r="AY15" s="106">
        <v>49063</v>
      </c>
      <c r="AZ15" s="106">
        <v>0</v>
      </c>
      <c r="BA15" s="106">
        <v>47565283</v>
      </c>
      <c r="BB15" s="106">
        <v>48271311</v>
      </c>
      <c r="BC15" s="308">
        <v>0</v>
      </c>
      <c r="BD15" s="309">
        <v>0</v>
      </c>
      <c r="BE15" s="309">
        <v>0</v>
      </c>
      <c r="BF15" s="310">
        <v>0</v>
      </c>
      <c r="BG15" s="311">
        <v>0</v>
      </c>
    </row>
    <row r="16" spans="1:59" s="283" customFormat="1" ht="49.5" customHeight="1">
      <c r="A16" s="101" t="s">
        <v>927</v>
      </c>
      <c r="B16" s="106">
        <v>13976266</v>
      </c>
      <c r="C16" s="106">
        <v>13974526</v>
      </c>
      <c r="D16" s="106">
        <v>521820</v>
      </c>
      <c r="E16" s="106">
        <v>14480629</v>
      </c>
      <c r="F16" s="106">
        <v>1056390</v>
      </c>
      <c r="G16" s="106">
        <v>28467</v>
      </c>
      <c r="H16" s="106">
        <v>1740</v>
      </c>
      <c r="I16" s="106">
        <v>0</v>
      </c>
      <c r="J16" s="106">
        <v>343236</v>
      </c>
      <c r="K16" s="106">
        <v>305699</v>
      </c>
      <c r="L16" s="106">
        <v>37537</v>
      </c>
      <c r="M16" s="106">
        <v>0</v>
      </c>
      <c r="N16" s="106">
        <v>0</v>
      </c>
      <c r="O16" s="106">
        <v>0</v>
      </c>
      <c r="P16" s="106">
        <v>14319502</v>
      </c>
      <c r="Q16" s="106">
        <v>41266</v>
      </c>
      <c r="R16" s="106">
        <v>0</v>
      </c>
      <c r="S16" s="106">
        <v>0</v>
      </c>
      <c r="T16" s="106">
        <v>0</v>
      </c>
      <c r="U16" s="106">
        <v>41266</v>
      </c>
      <c r="V16" s="106">
        <v>0</v>
      </c>
      <c r="W16" s="106">
        <v>20562</v>
      </c>
      <c r="X16" s="106">
        <v>0</v>
      </c>
      <c r="Y16" s="106">
        <v>20558</v>
      </c>
      <c r="Z16" s="106">
        <v>4</v>
      </c>
      <c r="AA16" s="106">
        <v>61828</v>
      </c>
      <c r="AB16" s="106">
        <v>4371941</v>
      </c>
      <c r="AC16" s="106">
        <v>835922</v>
      </c>
      <c r="AD16" s="106">
        <v>828963</v>
      </c>
      <c r="AE16" s="106">
        <v>0</v>
      </c>
      <c r="AF16" s="106">
        <v>6959</v>
      </c>
      <c r="AG16" s="106">
        <v>0</v>
      </c>
      <c r="AH16" s="106">
        <v>3536019</v>
      </c>
      <c r="AI16" s="106">
        <v>3536019</v>
      </c>
      <c r="AJ16" s="106">
        <v>0</v>
      </c>
      <c r="AK16" s="106">
        <v>9885733</v>
      </c>
      <c r="AL16" s="106">
        <v>9694475</v>
      </c>
      <c r="AM16" s="106">
        <v>6319065</v>
      </c>
      <c r="AN16" s="106">
        <v>544144</v>
      </c>
      <c r="AO16" s="106">
        <v>591363</v>
      </c>
      <c r="AP16" s="106">
        <v>0</v>
      </c>
      <c r="AQ16" s="106">
        <v>2239903</v>
      </c>
      <c r="AR16" s="106">
        <v>191258</v>
      </c>
      <c r="AS16" s="106">
        <v>50471</v>
      </c>
      <c r="AT16" s="106">
        <v>0</v>
      </c>
      <c r="AU16" s="106">
        <v>80000</v>
      </c>
      <c r="AV16" s="106">
        <v>0</v>
      </c>
      <c r="AW16" s="106">
        <v>60787</v>
      </c>
      <c r="AX16" s="106">
        <v>0</v>
      </c>
      <c r="AY16" s="106">
        <v>29417</v>
      </c>
      <c r="AZ16" s="106">
        <v>0</v>
      </c>
      <c r="BA16" s="106">
        <v>14257674</v>
      </c>
      <c r="BB16" s="106">
        <v>14319502</v>
      </c>
      <c r="BC16" s="308">
        <v>0</v>
      </c>
      <c r="BD16" s="309">
        <v>0</v>
      </c>
      <c r="BE16" s="309">
        <v>0</v>
      </c>
      <c r="BF16" s="310">
        <v>0</v>
      </c>
      <c r="BG16" s="311">
        <v>0</v>
      </c>
    </row>
    <row r="17" spans="1:59" s="283" customFormat="1" ht="49.5" customHeight="1">
      <c r="A17" s="144" t="s">
        <v>928</v>
      </c>
      <c r="B17" s="107">
        <v>71296204</v>
      </c>
      <c r="C17" s="107">
        <v>70922948</v>
      </c>
      <c r="D17" s="107">
        <v>8826531</v>
      </c>
      <c r="E17" s="107">
        <v>66168400</v>
      </c>
      <c r="F17" s="107">
        <v>4237177</v>
      </c>
      <c r="G17" s="107">
        <v>165194</v>
      </c>
      <c r="H17" s="107">
        <v>363256</v>
      </c>
      <c r="I17" s="107">
        <v>10000</v>
      </c>
      <c r="J17" s="107">
        <v>1325683</v>
      </c>
      <c r="K17" s="107">
        <v>874634</v>
      </c>
      <c r="L17" s="107">
        <v>414749</v>
      </c>
      <c r="M17" s="107">
        <v>0</v>
      </c>
      <c r="N17" s="107">
        <v>0</v>
      </c>
      <c r="O17" s="107">
        <v>0</v>
      </c>
      <c r="P17" s="107">
        <v>72621887</v>
      </c>
      <c r="Q17" s="107">
        <v>963348</v>
      </c>
      <c r="R17" s="107">
        <v>963348</v>
      </c>
      <c r="S17" s="107">
        <v>0</v>
      </c>
      <c r="T17" s="107">
        <v>0</v>
      </c>
      <c r="U17" s="107">
        <v>0</v>
      </c>
      <c r="V17" s="107">
        <v>0</v>
      </c>
      <c r="W17" s="107">
        <v>541862</v>
      </c>
      <c r="X17" s="107">
        <v>0</v>
      </c>
      <c r="Y17" s="107">
        <v>541862</v>
      </c>
      <c r="Z17" s="107">
        <v>0</v>
      </c>
      <c r="AA17" s="107">
        <v>1505210</v>
      </c>
      <c r="AB17" s="107">
        <v>41678691</v>
      </c>
      <c r="AC17" s="107">
        <v>18703075</v>
      </c>
      <c r="AD17" s="107">
        <v>16214539</v>
      </c>
      <c r="AE17" s="107">
        <v>0</v>
      </c>
      <c r="AF17" s="107">
        <v>2431246</v>
      </c>
      <c r="AG17" s="107">
        <v>57290</v>
      </c>
      <c r="AH17" s="107">
        <v>22975616</v>
      </c>
      <c r="AI17" s="107">
        <v>22975616</v>
      </c>
      <c r="AJ17" s="107">
        <v>0</v>
      </c>
      <c r="AK17" s="107">
        <v>29437986</v>
      </c>
      <c r="AL17" s="107">
        <v>29153542</v>
      </c>
      <c r="AM17" s="107">
        <v>26412797</v>
      </c>
      <c r="AN17" s="107">
        <v>14991</v>
      </c>
      <c r="AO17" s="107">
        <v>706111</v>
      </c>
      <c r="AP17" s="107">
        <v>1347</v>
      </c>
      <c r="AQ17" s="107">
        <v>2018296</v>
      </c>
      <c r="AR17" s="107">
        <v>284444</v>
      </c>
      <c r="AS17" s="107">
        <v>105717</v>
      </c>
      <c r="AT17" s="107">
        <v>0</v>
      </c>
      <c r="AU17" s="107">
        <v>0</v>
      </c>
      <c r="AV17" s="107">
        <v>0</v>
      </c>
      <c r="AW17" s="107">
        <v>178727</v>
      </c>
      <c r="AX17" s="107">
        <v>0</v>
      </c>
      <c r="AY17" s="107">
        <v>178727</v>
      </c>
      <c r="AZ17" s="107">
        <v>0</v>
      </c>
      <c r="BA17" s="107">
        <v>71116677</v>
      </c>
      <c r="BB17" s="107">
        <v>72621887</v>
      </c>
      <c r="BC17" s="312">
        <v>0</v>
      </c>
      <c r="BD17" s="313">
        <v>0</v>
      </c>
      <c r="BE17" s="313">
        <v>0</v>
      </c>
      <c r="BF17" s="314">
        <v>0</v>
      </c>
      <c r="BG17" s="315">
        <v>0</v>
      </c>
    </row>
    <row r="18" spans="1:59" s="276" customFormat="1" ht="49.5" customHeight="1" thickBot="1">
      <c r="A18" s="160" t="s">
        <v>433</v>
      </c>
      <c r="B18" s="316">
        <f>SUM(B12:B17)</f>
        <v>441453307</v>
      </c>
      <c r="C18" s="316">
        <f aca="true" t="shared" si="0" ref="C18:BB18">SUM(C12:C17)</f>
        <v>441054051</v>
      </c>
      <c r="D18" s="316">
        <f t="shared" si="0"/>
        <v>16682639</v>
      </c>
      <c r="E18" s="316">
        <f t="shared" si="0"/>
        <v>468140072</v>
      </c>
      <c r="F18" s="316">
        <f t="shared" si="0"/>
        <v>46750373</v>
      </c>
      <c r="G18" s="316">
        <f t="shared" si="0"/>
        <v>2981713</v>
      </c>
      <c r="H18" s="316">
        <f t="shared" si="0"/>
        <v>383038</v>
      </c>
      <c r="I18" s="316">
        <f t="shared" si="0"/>
        <v>16218</v>
      </c>
      <c r="J18" s="316">
        <f t="shared" si="0"/>
        <v>9859757</v>
      </c>
      <c r="K18" s="316">
        <f t="shared" si="0"/>
        <v>6290293</v>
      </c>
      <c r="L18" s="316">
        <f t="shared" si="0"/>
        <v>2503923</v>
      </c>
      <c r="M18" s="316">
        <f t="shared" si="0"/>
        <v>3308</v>
      </c>
      <c r="N18" s="316">
        <f t="shared" si="0"/>
        <v>182</v>
      </c>
      <c r="O18" s="316">
        <f t="shared" si="0"/>
        <v>0</v>
      </c>
      <c r="P18" s="316">
        <f t="shared" si="0"/>
        <v>451313064</v>
      </c>
      <c r="Q18" s="316">
        <f t="shared" si="0"/>
        <v>1476802</v>
      </c>
      <c r="R18" s="316">
        <f t="shared" si="0"/>
        <v>1209433</v>
      </c>
      <c r="S18" s="316">
        <f t="shared" si="0"/>
        <v>0</v>
      </c>
      <c r="T18" s="316">
        <f t="shared" si="0"/>
        <v>0</v>
      </c>
      <c r="U18" s="316">
        <f t="shared" si="0"/>
        <v>267369</v>
      </c>
      <c r="V18" s="316">
        <f t="shared" si="0"/>
        <v>0</v>
      </c>
      <c r="W18" s="316">
        <f t="shared" si="0"/>
        <v>3820109</v>
      </c>
      <c r="X18" s="316">
        <f t="shared" si="0"/>
        <v>0</v>
      </c>
      <c r="Y18" s="316">
        <f t="shared" si="0"/>
        <v>3798003</v>
      </c>
      <c r="Z18" s="316">
        <f t="shared" si="0"/>
        <v>22106</v>
      </c>
      <c r="AA18" s="316">
        <f t="shared" si="0"/>
        <v>5296911</v>
      </c>
      <c r="AB18" s="316">
        <f t="shared" si="0"/>
        <v>232078770</v>
      </c>
      <c r="AC18" s="316">
        <f t="shared" si="0"/>
        <v>53403418</v>
      </c>
      <c r="AD18" s="316">
        <f t="shared" si="0"/>
        <v>47545134</v>
      </c>
      <c r="AE18" s="316">
        <f t="shared" si="0"/>
        <v>0</v>
      </c>
      <c r="AF18" s="316">
        <f t="shared" si="0"/>
        <v>5101045</v>
      </c>
      <c r="AG18" s="316">
        <f t="shared" si="0"/>
        <v>757239</v>
      </c>
      <c r="AH18" s="316">
        <f t="shared" si="0"/>
        <v>178675352</v>
      </c>
      <c r="AI18" s="316">
        <f t="shared" si="0"/>
        <v>178035352</v>
      </c>
      <c r="AJ18" s="316">
        <f t="shared" si="0"/>
        <v>640000</v>
      </c>
      <c r="AK18" s="316">
        <f t="shared" si="0"/>
        <v>213937383</v>
      </c>
      <c r="AL18" s="316">
        <f t="shared" si="0"/>
        <v>218109923</v>
      </c>
      <c r="AM18" s="316">
        <f t="shared" si="0"/>
        <v>186446106</v>
      </c>
      <c r="AN18" s="316">
        <f t="shared" si="0"/>
        <v>673455</v>
      </c>
      <c r="AO18" s="316">
        <f t="shared" si="0"/>
        <v>11195998</v>
      </c>
      <c r="AP18" s="316">
        <f t="shared" si="0"/>
        <v>17582</v>
      </c>
      <c r="AQ18" s="316">
        <f t="shared" si="0"/>
        <v>19776782</v>
      </c>
      <c r="AR18" s="316">
        <f t="shared" si="0"/>
        <v>-4172540</v>
      </c>
      <c r="AS18" s="316">
        <f t="shared" si="0"/>
        <v>764386</v>
      </c>
      <c r="AT18" s="316">
        <f t="shared" si="0"/>
        <v>0</v>
      </c>
      <c r="AU18" s="316">
        <f t="shared" si="0"/>
        <v>127175</v>
      </c>
      <c r="AV18" s="316">
        <f t="shared" si="0"/>
        <v>0</v>
      </c>
      <c r="AW18" s="316">
        <f t="shared" si="0"/>
        <v>1052041</v>
      </c>
      <c r="AX18" s="316">
        <f t="shared" si="0"/>
        <v>6116142</v>
      </c>
      <c r="AY18" s="316">
        <f t="shared" si="0"/>
        <v>871346</v>
      </c>
      <c r="AZ18" s="316">
        <f t="shared" si="0"/>
        <v>707489</v>
      </c>
      <c r="BA18" s="316">
        <f t="shared" si="0"/>
        <v>446016153</v>
      </c>
      <c r="BB18" s="316">
        <f t="shared" si="0"/>
        <v>451313064</v>
      </c>
      <c r="BC18" s="316">
        <f>SUM(BC12:BC17)</f>
        <v>6116142</v>
      </c>
      <c r="BD18" s="317">
        <v>0</v>
      </c>
      <c r="BE18" s="317">
        <v>0</v>
      </c>
      <c r="BF18" s="318">
        <f>BC18/('第3-3表（公共・特環）'!C15-'第3-3表（公共・特環）'!F15)*100</f>
        <v>46.54217406110231</v>
      </c>
      <c r="BG18" s="319">
        <v>0</v>
      </c>
    </row>
    <row r="19" spans="1:59" s="283" customFormat="1" ht="23.25" customHeight="1">
      <c r="A19" s="111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</row>
    <row r="20" spans="1:59" s="283" customFormat="1" ht="23.25" customHeight="1">
      <c r="A20" s="111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3"/>
      <c r="BF20" s="322"/>
      <c r="BG20" s="322"/>
    </row>
    <row r="21" spans="1:59" s="283" customFormat="1" ht="7.5" customHeight="1">
      <c r="A21" s="111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2"/>
      <c r="BG21" s="322"/>
    </row>
    <row r="22" spans="1:36" s="267" customFormat="1" ht="21" customHeight="1">
      <c r="A22" s="265"/>
      <c r="B22" s="266" t="s">
        <v>501</v>
      </c>
      <c r="C22" s="266"/>
      <c r="D22" s="266"/>
      <c r="AA22" s="265"/>
      <c r="AJ22" s="268"/>
    </row>
    <row r="23" spans="1:2" s="267" customFormat="1" ht="21" customHeight="1">
      <c r="A23" s="269"/>
      <c r="B23" s="266" t="s">
        <v>838</v>
      </c>
    </row>
    <row r="24" spans="2:59" s="267" customFormat="1" ht="19.5" customHeight="1" thickBot="1">
      <c r="B24" s="266"/>
      <c r="P24" s="270"/>
      <c r="AG24" s="270"/>
      <c r="AW24" s="270"/>
      <c r="BG24" s="270" t="s">
        <v>976</v>
      </c>
    </row>
    <row r="25" spans="1:59" s="276" customFormat="1" ht="12.75" customHeight="1">
      <c r="A25" s="271"/>
      <c r="B25" s="272" t="s">
        <v>606</v>
      </c>
      <c r="C25" s="273"/>
      <c r="D25" s="132"/>
      <c r="E25" s="132"/>
      <c r="F25" s="132"/>
      <c r="G25" s="132"/>
      <c r="H25" s="274"/>
      <c r="I25" s="133"/>
      <c r="J25" s="272" t="s">
        <v>506</v>
      </c>
      <c r="K25" s="132"/>
      <c r="L25" s="273"/>
      <c r="M25" s="273"/>
      <c r="N25" s="134"/>
      <c r="O25" s="134" t="s">
        <v>507</v>
      </c>
      <c r="P25" s="135" t="s">
        <v>508</v>
      </c>
      <c r="Q25" s="272" t="s">
        <v>509</v>
      </c>
      <c r="R25" s="273"/>
      <c r="S25" s="273"/>
      <c r="T25" s="273"/>
      <c r="U25" s="273"/>
      <c r="V25" s="275"/>
      <c r="W25" s="136" t="s">
        <v>510</v>
      </c>
      <c r="X25" s="273"/>
      <c r="Y25" s="136"/>
      <c r="Z25" s="136"/>
      <c r="AA25" s="135" t="s">
        <v>511</v>
      </c>
      <c r="AB25" s="272" t="s">
        <v>512</v>
      </c>
      <c r="AC25" s="273"/>
      <c r="AD25" s="273"/>
      <c r="AE25" s="273"/>
      <c r="AF25" s="273"/>
      <c r="AG25" s="136"/>
      <c r="AH25" s="273"/>
      <c r="AI25" s="136"/>
      <c r="AJ25" s="134"/>
      <c r="AK25" s="272" t="s">
        <v>513</v>
      </c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5"/>
      <c r="BA25" s="135" t="s">
        <v>514</v>
      </c>
      <c r="BB25" s="135" t="s">
        <v>515</v>
      </c>
      <c r="BC25" s="272" t="s">
        <v>516</v>
      </c>
      <c r="BD25" s="272" t="s">
        <v>517</v>
      </c>
      <c r="BE25" s="272" t="s">
        <v>518</v>
      </c>
      <c r="BF25" s="135" t="s">
        <v>709</v>
      </c>
      <c r="BG25" s="161" t="s">
        <v>519</v>
      </c>
    </row>
    <row r="26" spans="1:59" s="276" customFormat="1" ht="18" customHeight="1">
      <c r="A26" s="196"/>
      <c r="B26" s="203" t="s">
        <v>618</v>
      </c>
      <c r="C26" s="277" t="s">
        <v>710</v>
      </c>
      <c r="D26" s="278"/>
      <c r="E26" s="278"/>
      <c r="F26" s="278"/>
      <c r="G26" s="278"/>
      <c r="H26" s="201" t="s">
        <v>711</v>
      </c>
      <c r="I26" s="201" t="s">
        <v>712</v>
      </c>
      <c r="J26" s="202" t="s">
        <v>713</v>
      </c>
      <c r="K26" s="279"/>
      <c r="L26" s="278" t="s">
        <v>622</v>
      </c>
      <c r="M26" s="278"/>
      <c r="N26" s="280"/>
      <c r="O26" s="215" t="s">
        <v>714</v>
      </c>
      <c r="P26" s="202" t="s">
        <v>715</v>
      </c>
      <c r="Q26" s="203" t="s">
        <v>716</v>
      </c>
      <c r="R26" s="201" t="s">
        <v>710</v>
      </c>
      <c r="S26" s="201" t="s">
        <v>711</v>
      </c>
      <c r="T26" s="277" t="s">
        <v>712</v>
      </c>
      <c r="U26" s="277" t="s">
        <v>717</v>
      </c>
      <c r="V26" s="277" t="s">
        <v>718</v>
      </c>
      <c r="W26" s="203" t="s">
        <v>719</v>
      </c>
      <c r="X26" s="277" t="s">
        <v>710</v>
      </c>
      <c r="Y26" s="201" t="s">
        <v>711</v>
      </c>
      <c r="Z26" s="277" t="s">
        <v>712</v>
      </c>
      <c r="AA26" s="202" t="s">
        <v>720</v>
      </c>
      <c r="AB26" s="203" t="s">
        <v>721</v>
      </c>
      <c r="AC26" s="277" t="s">
        <v>710</v>
      </c>
      <c r="AD26" s="278"/>
      <c r="AE26" s="278"/>
      <c r="AF26" s="278"/>
      <c r="AG26" s="280"/>
      <c r="AH26" s="277" t="s">
        <v>711</v>
      </c>
      <c r="AI26" s="278"/>
      <c r="AJ26" s="280"/>
      <c r="AK26" s="203" t="s">
        <v>722</v>
      </c>
      <c r="AL26" s="277" t="s">
        <v>710</v>
      </c>
      <c r="AM26" s="278"/>
      <c r="AN26" s="278"/>
      <c r="AO26" s="278"/>
      <c r="AP26" s="278"/>
      <c r="AQ26" s="278"/>
      <c r="AR26" s="277" t="s">
        <v>711</v>
      </c>
      <c r="AS26" s="278"/>
      <c r="AT26" s="278"/>
      <c r="AU26" s="278"/>
      <c r="AV26" s="278"/>
      <c r="AW26" s="278"/>
      <c r="AX26" s="278"/>
      <c r="AY26" s="278"/>
      <c r="AZ26" s="280"/>
      <c r="BA26" s="202" t="s">
        <v>723</v>
      </c>
      <c r="BB26" s="202" t="s">
        <v>724</v>
      </c>
      <c r="BC26" s="203"/>
      <c r="BD26" s="203"/>
      <c r="BE26" s="203"/>
      <c r="BF26" s="202"/>
      <c r="BG26" s="281"/>
    </row>
    <row r="27" spans="1:59" s="283" customFormat="1" ht="12.75" customHeight="1">
      <c r="A27" s="196"/>
      <c r="B27" s="203"/>
      <c r="C27" s="197"/>
      <c r="D27" s="279"/>
      <c r="E27" s="278" t="s">
        <v>622</v>
      </c>
      <c r="F27" s="278"/>
      <c r="G27" s="280"/>
      <c r="H27" s="200"/>
      <c r="I27" s="200"/>
      <c r="J27" s="202"/>
      <c r="K27" s="203"/>
      <c r="L27" s="205"/>
      <c r="M27" s="205"/>
      <c r="N27" s="205"/>
      <c r="O27" s="203"/>
      <c r="P27" s="202"/>
      <c r="Q27" s="203"/>
      <c r="R27" s="200"/>
      <c r="S27" s="230"/>
      <c r="T27" s="197"/>
      <c r="U27" s="197"/>
      <c r="V27" s="197"/>
      <c r="W27" s="203"/>
      <c r="X27" s="197"/>
      <c r="Y27" s="200"/>
      <c r="Z27" s="197"/>
      <c r="AA27" s="202"/>
      <c r="AB27" s="203"/>
      <c r="AC27" s="200"/>
      <c r="AD27" s="204"/>
      <c r="AE27" s="205"/>
      <c r="AF27" s="205"/>
      <c r="AG27" s="204"/>
      <c r="AH27" s="197"/>
      <c r="AI27" s="205"/>
      <c r="AJ27" s="204"/>
      <c r="AK27" s="202"/>
      <c r="AL27" s="197"/>
      <c r="AM27" s="205"/>
      <c r="AN27" s="204"/>
      <c r="AO27" s="205"/>
      <c r="AP27" s="205"/>
      <c r="AQ27" s="205"/>
      <c r="AR27" s="197"/>
      <c r="AS27" s="205"/>
      <c r="AT27" s="205"/>
      <c r="AU27" s="204"/>
      <c r="AV27" s="204"/>
      <c r="AW27" s="205"/>
      <c r="AX27" s="282"/>
      <c r="AY27" s="282"/>
      <c r="AZ27" s="206"/>
      <c r="BA27" s="202"/>
      <c r="BB27" s="202"/>
      <c r="BC27" s="203"/>
      <c r="BD27" s="203"/>
      <c r="BE27" s="203"/>
      <c r="BF27" s="202"/>
      <c r="BG27" s="281"/>
    </row>
    <row r="28" spans="1:59" s="283" customFormat="1" ht="13.5" customHeight="1">
      <c r="A28" s="196" t="s">
        <v>408</v>
      </c>
      <c r="B28" s="203"/>
      <c r="C28" s="197"/>
      <c r="D28" s="203"/>
      <c r="E28" s="203"/>
      <c r="F28" s="203"/>
      <c r="G28" s="204"/>
      <c r="H28" s="200"/>
      <c r="I28" s="200"/>
      <c r="J28" s="202"/>
      <c r="K28" s="203"/>
      <c r="L28" s="203"/>
      <c r="M28" s="203"/>
      <c r="N28" s="203"/>
      <c r="O28" s="203"/>
      <c r="P28" s="202"/>
      <c r="Q28" s="203"/>
      <c r="R28" s="200"/>
      <c r="S28" s="230"/>
      <c r="T28" s="197"/>
      <c r="U28" s="197"/>
      <c r="V28" s="197"/>
      <c r="W28" s="203"/>
      <c r="X28" s="197"/>
      <c r="Y28" s="200"/>
      <c r="Z28" s="197"/>
      <c r="AA28" s="202"/>
      <c r="AB28" s="203"/>
      <c r="AC28" s="200"/>
      <c r="AD28" s="202"/>
      <c r="AE28" s="203"/>
      <c r="AF28" s="203"/>
      <c r="AG28" s="202"/>
      <c r="AH28" s="197"/>
      <c r="AI28" s="203"/>
      <c r="AJ28" s="202"/>
      <c r="AK28" s="202"/>
      <c r="AL28" s="197"/>
      <c r="AM28" s="203"/>
      <c r="AN28" s="202"/>
      <c r="AO28" s="203"/>
      <c r="AP28" s="203"/>
      <c r="AQ28" s="203"/>
      <c r="AR28" s="197"/>
      <c r="AS28" s="203"/>
      <c r="AT28" s="203"/>
      <c r="AU28" s="202"/>
      <c r="AV28" s="202"/>
      <c r="AW28" s="211" t="s">
        <v>725</v>
      </c>
      <c r="AX28" s="111"/>
      <c r="AY28" s="199"/>
      <c r="AZ28" s="147"/>
      <c r="BA28" s="202"/>
      <c r="BB28" s="202"/>
      <c r="BC28" s="203"/>
      <c r="BD28" s="203"/>
      <c r="BE28" s="203"/>
      <c r="BF28" s="202"/>
      <c r="BG28" s="281"/>
    </row>
    <row r="29" spans="1:59" s="283" customFormat="1" ht="18" customHeight="1">
      <c r="A29" s="196"/>
      <c r="B29" s="203"/>
      <c r="C29" s="203" t="s">
        <v>726</v>
      </c>
      <c r="D29" s="203"/>
      <c r="E29" s="203"/>
      <c r="F29" s="219" t="s">
        <v>776</v>
      </c>
      <c r="G29" s="202"/>
      <c r="H29" s="202" t="s">
        <v>727</v>
      </c>
      <c r="I29" s="200"/>
      <c r="J29" s="202"/>
      <c r="K29" s="203" t="s">
        <v>728</v>
      </c>
      <c r="L29" s="203"/>
      <c r="M29" s="203"/>
      <c r="N29" s="203" t="s">
        <v>777</v>
      </c>
      <c r="O29" s="203"/>
      <c r="P29" s="202"/>
      <c r="Q29" s="203"/>
      <c r="R29" s="200"/>
      <c r="S29" s="230"/>
      <c r="T29" s="793" t="s">
        <v>778</v>
      </c>
      <c r="U29" s="197"/>
      <c r="V29" s="197"/>
      <c r="W29" s="203"/>
      <c r="X29" s="219" t="s">
        <v>729</v>
      </c>
      <c r="Y29" s="284" t="s">
        <v>730</v>
      </c>
      <c r="Z29" s="197"/>
      <c r="AA29" s="202"/>
      <c r="AB29" s="203"/>
      <c r="AC29" s="200"/>
      <c r="AD29" s="285" t="s">
        <v>731</v>
      </c>
      <c r="AE29" s="229" t="s">
        <v>732</v>
      </c>
      <c r="AF29" s="229"/>
      <c r="AG29" s="285" t="s">
        <v>733</v>
      </c>
      <c r="AH29" s="286"/>
      <c r="AI29" s="229"/>
      <c r="AJ29" s="143" t="s">
        <v>734</v>
      </c>
      <c r="AK29" s="143"/>
      <c r="AL29" s="286"/>
      <c r="AM29" s="229"/>
      <c r="AN29" s="143"/>
      <c r="AO29" s="229" t="s">
        <v>735</v>
      </c>
      <c r="AP29" s="229" t="s">
        <v>736</v>
      </c>
      <c r="AQ29" s="229"/>
      <c r="AR29" s="286"/>
      <c r="AS29" s="229"/>
      <c r="AT29" s="229" t="s">
        <v>737</v>
      </c>
      <c r="AU29" s="143" t="s">
        <v>738</v>
      </c>
      <c r="AV29" s="143" t="s">
        <v>413</v>
      </c>
      <c r="AW29" s="229" t="s">
        <v>739</v>
      </c>
      <c r="AX29" s="229" t="s">
        <v>740</v>
      </c>
      <c r="AY29" s="287" t="s">
        <v>741</v>
      </c>
      <c r="AZ29" s="288" t="s">
        <v>741</v>
      </c>
      <c r="BA29" s="143"/>
      <c r="BB29" s="143"/>
      <c r="BC29" s="229"/>
      <c r="BD29" s="229"/>
      <c r="BE29" s="229"/>
      <c r="BF29" s="143"/>
      <c r="BG29" s="162"/>
    </row>
    <row r="30" spans="1:59" s="283" customFormat="1" ht="18" customHeight="1">
      <c r="A30" s="196"/>
      <c r="B30" s="203"/>
      <c r="C30" s="203" t="s">
        <v>742</v>
      </c>
      <c r="D30" s="203" t="s">
        <v>743</v>
      </c>
      <c r="E30" s="203" t="s">
        <v>744</v>
      </c>
      <c r="F30" s="219" t="s">
        <v>779</v>
      </c>
      <c r="G30" s="143" t="s">
        <v>745</v>
      </c>
      <c r="H30" s="202" t="s">
        <v>742</v>
      </c>
      <c r="I30" s="202" t="s">
        <v>746</v>
      </c>
      <c r="J30" s="202"/>
      <c r="K30" s="203" t="s">
        <v>747</v>
      </c>
      <c r="L30" s="203" t="s">
        <v>748</v>
      </c>
      <c r="M30" s="203" t="s">
        <v>749</v>
      </c>
      <c r="N30" s="203" t="s">
        <v>780</v>
      </c>
      <c r="O30" s="203"/>
      <c r="P30" s="202"/>
      <c r="Q30" s="203"/>
      <c r="R30" s="227" t="s">
        <v>631</v>
      </c>
      <c r="S30" s="227" t="s">
        <v>750</v>
      </c>
      <c r="T30" s="826"/>
      <c r="U30" s="203" t="s">
        <v>751</v>
      </c>
      <c r="V30" s="289" t="s">
        <v>413</v>
      </c>
      <c r="W30" s="203"/>
      <c r="X30" s="203" t="s">
        <v>752</v>
      </c>
      <c r="Y30" s="230" t="s">
        <v>753</v>
      </c>
      <c r="Z30" s="219" t="s">
        <v>413</v>
      </c>
      <c r="AA30" s="202"/>
      <c r="AB30" s="203"/>
      <c r="AC30" s="202" t="s">
        <v>754</v>
      </c>
      <c r="AD30" s="285" t="s">
        <v>755</v>
      </c>
      <c r="AE30" s="229" t="s">
        <v>756</v>
      </c>
      <c r="AF30" s="229" t="s">
        <v>757</v>
      </c>
      <c r="AG30" s="285" t="s">
        <v>758</v>
      </c>
      <c r="AH30" s="229" t="s">
        <v>759</v>
      </c>
      <c r="AI30" s="229" t="s">
        <v>631</v>
      </c>
      <c r="AJ30" s="143" t="s">
        <v>752</v>
      </c>
      <c r="AK30" s="143"/>
      <c r="AL30" s="229" t="s">
        <v>760</v>
      </c>
      <c r="AM30" s="229" t="s">
        <v>761</v>
      </c>
      <c r="AN30" s="143" t="s">
        <v>416</v>
      </c>
      <c r="AO30" s="229" t="s">
        <v>762</v>
      </c>
      <c r="AP30" s="229" t="s">
        <v>763</v>
      </c>
      <c r="AQ30" s="229" t="s">
        <v>413</v>
      </c>
      <c r="AR30" s="229" t="s">
        <v>764</v>
      </c>
      <c r="AS30" s="229" t="s">
        <v>765</v>
      </c>
      <c r="AT30" s="229" t="s">
        <v>763</v>
      </c>
      <c r="AU30" s="143" t="s">
        <v>763</v>
      </c>
      <c r="AV30" s="143" t="s">
        <v>763</v>
      </c>
      <c r="AW30" s="229" t="s">
        <v>722</v>
      </c>
      <c r="AX30" s="229" t="s">
        <v>766</v>
      </c>
      <c r="AY30" s="290" t="s">
        <v>404</v>
      </c>
      <c r="AZ30" s="829" t="s">
        <v>767</v>
      </c>
      <c r="BA30" s="143"/>
      <c r="BB30" s="143"/>
      <c r="BC30" s="229"/>
      <c r="BD30" s="229"/>
      <c r="BE30" s="817" t="s">
        <v>781</v>
      </c>
      <c r="BF30" s="820" t="s">
        <v>782</v>
      </c>
      <c r="BG30" s="162" t="s">
        <v>768</v>
      </c>
    </row>
    <row r="31" spans="1:59" s="283" customFormat="1" ht="15.75" customHeight="1">
      <c r="A31" s="234"/>
      <c r="B31" s="236"/>
      <c r="C31" s="235"/>
      <c r="D31" s="236"/>
      <c r="E31" s="236"/>
      <c r="F31" s="236"/>
      <c r="G31" s="240"/>
      <c r="H31" s="237"/>
      <c r="I31" s="237"/>
      <c r="J31" s="240"/>
      <c r="K31" s="236"/>
      <c r="L31" s="236"/>
      <c r="M31" s="236"/>
      <c r="N31" s="236"/>
      <c r="O31" s="236"/>
      <c r="P31" s="238" t="s">
        <v>769</v>
      </c>
      <c r="Q31" s="236"/>
      <c r="R31" s="237"/>
      <c r="S31" s="237"/>
      <c r="T31" s="235"/>
      <c r="U31" s="235"/>
      <c r="V31" s="235"/>
      <c r="W31" s="236"/>
      <c r="X31" s="235"/>
      <c r="Y31" s="237"/>
      <c r="Z31" s="235"/>
      <c r="AA31" s="238" t="s">
        <v>770</v>
      </c>
      <c r="AB31" s="236"/>
      <c r="AC31" s="237"/>
      <c r="AD31" s="291"/>
      <c r="AE31" s="292"/>
      <c r="AF31" s="292"/>
      <c r="AG31" s="291"/>
      <c r="AH31" s="293"/>
      <c r="AI31" s="292"/>
      <c r="AJ31" s="291"/>
      <c r="AK31" s="291"/>
      <c r="AL31" s="293"/>
      <c r="AM31" s="292"/>
      <c r="AN31" s="291"/>
      <c r="AO31" s="292"/>
      <c r="AP31" s="292"/>
      <c r="AQ31" s="292"/>
      <c r="AR31" s="293"/>
      <c r="AS31" s="292"/>
      <c r="AT31" s="292"/>
      <c r="AU31" s="291"/>
      <c r="AV31" s="291"/>
      <c r="AW31" s="292"/>
      <c r="AX31" s="292"/>
      <c r="AY31" s="292"/>
      <c r="AZ31" s="830"/>
      <c r="BA31" s="294" t="s">
        <v>771</v>
      </c>
      <c r="BB31" s="294" t="s">
        <v>772</v>
      </c>
      <c r="BC31" s="295" t="s">
        <v>773</v>
      </c>
      <c r="BD31" s="295" t="s">
        <v>768</v>
      </c>
      <c r="BE31" s="827"/>
      <c r="BF31" s="828"/>
      <c r="BG31" s="296" t="s">
        <v>774</v>
      </c>
    </row>
    <row r="32" spans="1:59" s="303" customFormat="1" ht="25.5" customHeight="1" hidden="1">
      <c r="A32" s="297"/>
      <c r="B32" s="298" t="s">
        <v>783</v>
      </c>
      <c r="C32" s="298" t="s">
        <v>784</v>
      </c>
      <c r="D32" s="298" t="s">
        <v>785</v>
      </c>
      <c r="E32" s="298" t="s">
        <v>786</v>
      </c>
      <c r="F32" s="298" t="s">
        <v>787</v>
      </c>
      <c r="G32" s="97" t="s">
        <v>788</v>
      </c>
      <c r="H32" s="97" t="s">
        <v>789</v>
      </c>
      <c r="I32" s="97" t="s">
        <v>790</v>
      </c>
      <c r="J32" s="97" t="s">
        <v>791</v>
      </c>
      <c r="K32" s="298" t="s">
        <v>792</v>
      </c>
      <c r="L32" s="298" t="s">
        <v>793</v>
      </c>
      <c r="M32" s="298" t="s">
        <v>794</v>
      </c>
      <c r="N32" s="298" t="s">
        <v>795</v>
      </c>
      <c r="O32" s="298" t="s">
        <v>796</v>
      </c>
      <c r="P32" s="97" t="s">
        <v>797</v>
      </c>
      <c r="Q32" s="298" t="s">
        <v>798</v>
      </c>
      <c r="R32" s="97" t="s">
        <v>799</v>
      </c>
      <c r="S32" s="97" t="s">
        <v>800</v>
      </c>
      <c r="T32" s="298" t="s">
        <v>801</v>
      </c>
      <c r="U32" s="298" t="s">
        <v>802</v>
      </c>
      <c r="V32" s="298" t="s">
        <v>803</v>
      </c>
      <c r="W32" s="298" t="s">
        <v>804</v>
      </c>
      <c r="X32" s="298" t="s">
        <v>805</v>
      </c>
      <c r="Y32" s="97" t="s">
        <v>806</v>
      </c>
      <c r="Z32" s="298" t="s">
        <v>807</v>
      </c>
      <c r="AA32" s="97" t="s">
        <v>808</v>
      </c>
      <c r="AB32" s="298" t="s">
        <v>809</v>
      </c>
      <c r="AC32" s="97" t="s">
        <v>810</v>
      </c>
      <c r="AD32" s="97" t="s">
        <v>811</v>
      </c>
      <c r="AE32" s="298" t="s">
        <v>812</v>
      </c>
      <c r="AF32" s="298" t="s">
        <v>813</v>
      </c>
      <c r="AG32" s="298" t="s">
        <v>814</v>
      </c>
      <c r="AH32" s="298" t="s">
        <v>815</v>
      </c>
      <c r="AI32" s="298" t="s">
        <v>816</v>
      </c>
      <c r="AJ32" s="97" t="s">
        <v>817</v>
      </c>
      <c r="AK32" s="97" t="s">
        <v>818</v>
      </c>
      <c r="AL32" s="298" t="s">
        <v>819</v>
      </c>
      <c r="AM32" s="298" t="s">
        <v>820</v>
      </c>
      <c r="AN32" s="97" t="s">
        <v>821</v>
      </c>
      <c r="AO32" s="298" t="s">
        <v>822</v>
      </c>
      <c r="AP32" s="298" t="s">
        <v>823</v>
      </c>
      <c r="AQ32" s="298" t="s">
        <v>824</v>
      </c>
      <c r="AR32" s="298" t="s">
        <v>825</v>
      </c>
      <c r="AS32" s="298" t="s">
        <v>826</v>
      </c>
      <c r="AT32" s="298" t="s">
        <v>827</v>
      </c>
      <c r="AU32" s="97" t="s">
        <v>828</v>
      </c>
      <c r="AV32" s="298" t="s">
        <v>829</v>
      </c>
      <c r="AW32" s="298" t="s">
        <v>830</v>
      </c>
      <c r="AX32" s="298" t="s">
        <v>831</v>
      </c>
      <c r="AY32" s="298" t="s">
        <v>832</v>
      </c>
      <c r="AZ32" s="97" t="s">
        <v>833</v>
      </c>
      <c r="BA32" s="97" t="s">
        <v>834</v>
      </c>
      <c r="BB32" s="97" t="s">
        <v>835</v>
      </c>
      <c r="BC32" s="299"/>
      <c r="BD32" s="298" t="s">
        <v>836</v>
      </c>
      <c r="BE32" s="300" t="s">
        <v>837</v>
      </c>
      <c r="BF32" s="301"/>
      <c r="BG32" s="302"/>
    </row>
    <row r="33" spans="1:59" s="276" customFormat="1" ht="49.5" customHeight="1">
      <c r="A33" s="155" t="s">
        <v>122</v>
      </c>
      <c r="B33" s="102">
        <v>3695661</v>
      </c>
      <c r="C33" s="102">
        <v>3693501</v>
      </c>
      <c r="D33" s="102">
        <v>96840</v>
      </c>
      <c r="E33" s="102">
        <v>4587572</v>
      </c>
      <c r="F33" s="102">
        <v>994111</v>
      </c>
      <c r="G33" s="102">
        <v>3200</v>
      </c>
      <c r="H33" s="102">
        <v>2160</v>
      </c>
      <c r="I33" s="102">
        <v>0</v>
      </c>
      <c r="J33" s="102">
        <v>220605</v>
      </c>
      <c r="K33" s="102">
        <v>207730</v>
      </c>
      <c r="L33" s="102">
        <v>12875</v>
      </c>
      <c r="M33" s="102">
        <v>0</v>
      </c>
      <c r="N33" s="102">
        <v>0</v>
      </c>
      <c r="O33" s="102">
        <v>0</v>
      </c>
      <c r="P33" s="102">
        <v>3916266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17366</v>
      </c>
      <c r="X33" s="102">
        <v>0</v>
      </c>
      <c r="Y33" s="102">
        <v>17246</v>
      </c>
      <c r="Z33" s="102">
        <v>120</v>
      </c>
      <c r="AA33" s="102">
        <v>17366</v>
      </c>
      <c r="AB33" s="102">
        <v>1658479</v>
      </c>
      <c r="AC33" s="102">
        <v>770428</v>
      </c>
      <c r="AD33" s="102">
        <v>765480</v>
      </c>
      <c r="AE33" s="102">
        <v>0</v>
      </c>
      <c r="AF33" s="102">
        <v>4948</v>
      </c>
      <c r="AG33" s="102">
        <v>0</v>
      </c>
      <c r="AH33" s="102">
        <v>888051</v>
      </c>
      <c r="AI33" s="102">
        <v>888051</v>
      </c>
      <c r="AJ33" s="102">
        <v>0</v>
      </c>
      <c r="AK33" s="102">
        <v>2240421</v>
      </c>
      <c r="AL33" s="102">
        <v>2295891</v>
      </c>
      <c r="AM33" s="102">
        <v>2129117</v>
      </c>
      <c r="AN33" s="102">
        <v>0</v>
      </c>
      <c r="AO33" s="102">
        <v>100470</v>
      </c>
      <c r="AP33" s="102">
        <v>0</v>
      </c>
      <c r="AQ33" s="102">
        <v>66304</v>
      </c>
      <c r="AR33" s="102">
        <v>-55470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55470</v>
      </c>
      <c r="AY33" s="102">
        <v>0</v>
      </c>
      <c r="AZ33" s="102">
        <v>21552</v>
      </c>
      <c r="BA33" s="102">
        <v>3898900</v>
      </c>
      <c r="BB33" s="102">
        <v>3916266</v>
      </c>
      <c r="BC33" s="304">
        <v>55470</v>
      </c>
      <c r="BD33" s="102">
        <v>0</v>
      </c>
      <c r="BE33" s="102">
        <v>0</v>
      </c>
      <c r="BF33" s="306">
        <f>BC33/('第3-3表（公共・特環）'!C26-'第3-3表（公共・特環）'!F26)*100</f>
        <v>70.0087084926735</v>
      </c>
      <c r="BG33" s="307">
        <v>0</v>
      </c>
    </row>
    <row r="34" spans="1:59" s="276" customFormat="1" ht="49.5" customHeight="1">
      <c r="A34" s="101" t="s">
        <v>925</v>
      </c>
      <c r="B34" s="106">
        <v>4191423</v>
      </c>
      <c r="C34" s="106">
        <v>4191423</v>
      </c>
      <c r="D34" s="106">
        <v>144860</v>
      </c>
      <c r="E34" s="106">
        <v>4158250</v>
      </c>
      <c r="F34" s="106">
        <v>197534</v>
      </c>
      <c r="G34" s="106">
        <v>85847</v>
      </c>
      <c r="H34" s="106">
        <v>0</v>
      </c>
      <c r="I34" s="106">
        <v>0</v>
      </c>
      <c r="J34" s="106">
        <v>139963</v>
      </c>
      <c r="K34" s="106">
        <v>110643</v>
      </c>
      <c r="L34" s="106">
        <v>29320</v>
      </c>
      <c r="M34" s="106">
        <v>0</v>
      </c>
      <c r="N34" s="106">
        <v>0</v>
      </c>
      <c r="O34" s="106">
        <v>0</v>
      </c>
      <c r="P34" s="106">
        <v>4331386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41547</v>
      </c>
      <c r="X34" s="106">
        <v>0</v>
      </c>
      <c r="Y34" s="106">
        <v>41547</v>
      </c>
      <c r="Z34" s="106">
        <v>0</v>
      </c>
      <c r="AA34" s="106">
        <v>41547</v>
      </c>
      <c r="AB34" s="106">
        <v>2274874</v>
      </c>
      <c r="AC34" s="106">
        <v>79048</v>
      </c>
      <c r="AD34" s="106">
        <v>27963</v>
      </c>
      <c r="AE34" s="106">
        <v>0</v>
      </c>
      <c r="AF34" s="106">
        <v>51085</v>
      </c>
      <c r="AG34" s="106">
        <v>0</v>
      </c>
      <c r="AH34" s="106">
        <v>2195826</v>
      </c>
      <c r="AI34" s="106">
        <v>2195826</v>
      </c>
      <c r="AJ34" s="106">
        <v>0</v>
      </c>
      <c r="AK34" s="106">
        <v>2014965</v>
      </c>
      <c r="AL34" s="106">
        <v>2146005</v>
      </c>
      <c r="AM34" s="106">
        <v>2064385</v>
      </c>
      <c r="AN34" s="106">
        <v>0</v>
      </c>
      <c r="AO34" s="106">
        <v>78106</v>
      </c>
      <c r="AP34" s="106">
        <v>0</v>
      </c>
      <c r="AQ34" s="106">
        <v>3514</v>
      </c>
      <c r="AR34" s="106">
        <v>-131040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6">
        <v>131040</v>
      </c>
      <c r="AY34" s="106">
        <v>0</v>
      </c>
      <c r="AZ34" s="106">
        <v>31595</v>
      </c>
      <c r="BA34" s="106">
        <v>4289839</v>
      </c>
      <c r="BB34" s="106">
        <v>4331386</v>
      </c>
      <c r="BC34" s="308">
        <v>131040</v>
      </c>
      <c r="BD34" s="106">
        <v>0</v>
      </c>
      <c r="BE34" s="106">
        <v>0</v>
      </c>
      <c r="BF34" s="310">
        <f>BC34/('第3-3表（公共・特環）'!C27-'第3-3表（公共・特環）'!F27)*100</f>
        <v>350.3555959574354</v>
      </c>
      <c r="BG34" s="311">
        <v>0</v>
      </c>
    </row>
    <row r="35" spans="1:59" s="276" customFormat="1" ht="49.5" customHeight="1">
      <c r="A35" s="144" t="s">
        <v>928</v>
      </c>
      <c r="B35" s="107">
        <v>5493990</v>
      </c>
      <c r="C35" s="107">
        <v>5493990</v>
      </c>
      <c r="D35" s="107">
        <v>49268</v>
      </c>
      <c r="E35" s="107">
        <v>5716088</v>
      </c>
      <c r="F35" s="107">
        <v>277995</v>
      </c>
      <c r="G35" s="107">
        <v>6629</v>
      </c>
      <c r="H35" s="107">
        <v>0</v>
      </c>
      <c r="I35" s="107">
        <v>0</v>
      </c>
      <c r="J35" s="107">
        <v>36536</v>
      </c>
      <c r="K35" s="107">
        <v>18102</v>
      </c>
      <c r="L35" s="107">
        <v>18434</v>
      </c>
      <c r="M35" s="107">
        <v>0</v>
      </c>
      <c r="N35" s="107">
        <v>0</v>
      </c>
      <c r="O35" s="107">
        <v>0</v>
      </c>
      <c r="P35" s="107">
        <v>5530526</v>
      </c>
      <c r="Q35" s="107">
        <v>5086</v>
      </c>
      <c r="R35" s="107">
        <v>5086</v>
      </c>
      <c r="S35" s="107">
        <v>0</v>
      </c>
      <c r="T35" s="107">
        <v>0</v>
      </c>
      <c r="U35" s="107">
        <v>0</v>
      </c>
      <c r="V35" s="107">
        <v>0</v>
      </c>
      <c r="W35" s="107">
        <v>9429</v>
      </c>
      <c r="X35" s="107">
        <v>0</v>
      </c>
      <c r="Y35" s="107">
        <v>9429</v>
      </c>
      <c r="Z35" s="107">
        <v>0</v>
      </c>
      <c r="AA35" s="107">
        <v>14515</v>
      </c>
      <c r="AB35" s="107">
        <v>2373097</v>
      </c>
      <c r="AC35" s="107">
        <v>294553</v>
      </c>
      <c r="AD35" s="107">
        <v>72227</v>
      </c>
      <c r="AE35" s="107">
        <v>0</v>
      </c>
      <c r="AF35" s="107">
        <v>222326</v>
      </c>
      <c r="AG35" s="107">
        <v>0</v>
      </c>
      <c r="AH35" s="107">
        <v>2078544</v>
      </c>
      <c r="AI35" s="107">
        <v>2078544</v>
      </c>
      <c r="AJ35" s="107">
        <v>0</v>
      </c>
      <c r="AK35" s="107">
        <v>3142914</v>
      </c>
      <c r="AL35" s="107">
        <v>3142914</v>
      </c>
      <c r="AM35" s="107">
        <v>3002921</v>
      </c>
      <c r="AN35" s="107">
        <v>6521</v>
      </c>
      <c r="AO35" s="107">
        <v>132866</v>
      </c>
      <c r="AP35" s="107">
        <v>0</v>
      </c>
      <c r="AQ35" s="107">
        <v>606</v>
      </c>
      <c r="AR35" s="107">
        <v>0</v>
      </c>
      <c r="AS35" s="107">
        <v>0</v>
      </c>
      <c r="AT35" s="107">
        <v>0</v>
      </c>
      <c r="AU35" s="107">
        <v>0</v>
      </c>
      <c r="AV35" s="107">
        <v>0</v>
      </c>
      <c r="AW35" s="107">
        <v>0</v>
      </c>
      <c r="AX35" s="107">
        <v>0</v>
      </c>
      <c r="AY35" s="107">
        <v>0</v>
      </c>
      <c r="AZ35" s="107">
        <v>0</v>
      </c>
      <c r="BA35" s="107">
        <v>5516011</v>
      </c>
      <c r="BB35" s="107">
        <v>5530526</v>
      </c>
      <c r="BC35" s="312">
        <v>0</v>
      </c>
      <c r="BD35" s="107">
        <v>0</v>
      </c>
      <c r="BE35" s="107">
        <v>0</v>
      </c>
      <c r="BF35" s="314">
        <v>0</v>
      </c>
      <c r="BG35" s="315">
        <v>0</v>
      </c>
    </row>
    <row r="36" spans="1:59" s="276" customFormat="1" ht="49.5" customHeight="1" thickBot="1">
      <c r="A36" s="108" t="s">
        <v>433</v>
      </c>
      <c r="B36" s="324">
        <f>SUM(B33:B35)</f>
        <v>13381074</v>
      </c>
      <c r="C36" s="324">
        <f aca="true" t="shared" si="1" ref="C36:BC36">SUM(C33:C35)</f>
        <v>13378914</v>
      </c>
      <c r="D36" s="324">
        <f t="shared" si="1"/>
        <v>290968</v>
      </c>
      <c r="E36" s="324">
        <f t="shared" si="1"/>
        <v>14461910</v>
      </c>
      <c r="F36" s="324">
        <f t="shared" si="1"/>
        <v>1469640</v>
      </c>
      <c r="G36" s="324">
        <f t="shared" si="1"/>
        <v>95676</v>
      </c>
      <c r="H36" s="324">
        <f t="shared" si="1"/>
        <v>2160</v>
      </c>
      <c r="I36" s="324">
        <f t="shared" si="1"/>
        <v>0</v>
      </c>
      <c r="J36" s="324">
        <f t="shared" si="1"/>
        <v>397104</v>
      </c>
      <c r="K36" s="324">
        <f t="shared" si="1"/>
        <v>336475</v>
      </c>
      <c r="L36" s="324">
        <f t="shared" si="1"/>
        <v>60629</v>
      </c>
      <c r="M36" s="324">
        <f t="shared" si="1"/>
        <v>0</v>
      </c>
      <c r="N36" s="324">
        <f t="shared" si="1"/>
        <v>0</v>
      </c>
      <c r="O36" s="324">
        <f t="shared" si="1"/>
        <v>0</v>
      </c>
      <c r="P36" s="324">
        <f t="shared" si="1"/>
        <v>13778178</v>
      </c>
      <c r="Q36" s="324">
        <f t="shared" si="1"/>
        <v>5086</v>
      </c>
      <c r="R36" s="324">
        <f t="shared" si="1"/>
        <v>5086</v>
      </c>
      <c r="S36" s="324">
        <f t="shared" si="1"/>
        <v>0</v>
      </c>
      <c r="T36" s="324">
        <f t="shared" si="1"/>
        <v>0</v>
      </c>
      <c r="U36" s="324">
        <f t="shared" si="1"/>
        <v>0</v>
      </c>
      <c r="V36" s="324">
        <f t="shared" si="1"/>
        <v>0</v>
      </c>
      <c r="W36" s="324">
        <f t="shared" si="1"/>
        <v>68342</v>
      </c>
      <c r="X36" s="324">
        <f t="shared" si="1"/>
        <v>0</v>
      </c>
      <c r="Y36" s="324">
        <f t="shared" si="1"/>
        <v>68222</v>
      </c>
      <c r="Z36" s="324">
        <f t="shared" si="1"/>
        <v>120</v>
      </c>
      <c r="AA36" s="324">
        <f t="shared" si="1"/>
        <v>73428</v>
      </c>
      <c r="AB36" s="324">
        <f t="shared" si="1"/>
        <v>6306450</v>
      </c>
      <c r="AC36" s="324">
        <f t="shared" si="1"/>
        <v>1144029</v>
      </c>
      <c r="AD36" s="324">
        <f t="shared" si="1"/>
        <v>865670</v>
      </c>
      <c r="AE36" s="324">
        <f t="shared" si="1"/>
        <v>0</v>
      </c>
      <c r="AF36" s="324">
        <f t="shared" si="1"/>
        <v>278359</v>
      </c>
      <c r="AG36" s="324">
        <f t="shared" si="1"/>
        <v>0</v>
      </c>
      <c r="AH36" s="324">
        <f t="shared" si="1"/>
        <v>5162421</v>
      </c>
      <c r="AI36" s="324">
        <f t="shared" si="1"/>
        <v>5162421</v>
      </c>
      <c r="AJ36" s="324">
        <f t="shared" si="1"/>
        <v>0</v>
      </c>
      <c r="AK36" s="324">
        <f t="shared" si="1"/>
        <v>7398300</v>
      </c>
      <c r="AL36" s="324">
        <f t="shared" si="1"/>
        <v>7584810</v>
      </c>
      <c r="AM36" s="324">
        <f t="shared" si="1"/>
        <v>7196423</v>
      </c>
      <c r="AN36" s="324">
        <f t="shared" si="1"/>
        <v>6521</v>
      </c>
      <c r="AO36" s="324">
        <f t="shared" si="1"/>
        <v>311442</v>
      </c>
      <c r="AP36" s="324">
        <f t="shared" si="1"/>
        <v>0</v>
      </c>
      <c r="AQ36" s="324">
        <f t="shared" si="1"/>
        <v>70424</v>
      </c>
      <c r="AR36" s="324">
        <f t="shared" si="1"/>
        <v>-186510</v>
      </c>
      <c r="AS36" s="324">
        <f t="shared" si="1"/>
        <v>0</v>
      </c>
      <c r="AT36" s="324">
        <f t="shared" si="1"/>
        <v>0</v>
      </c>
      <c r="AU36" s="324">
        <f t="shared" si="1"/>
        <v>0</v>
      </c>
      <c r="AV36" s="324">
        <f t="shared" si="1"/>
        <v>0</v>
      </c>
      <c r="AW36" s="324">
        <f t="shared" si="1"/>
        <v>0</v>
      </c>
      <c r="AX36" s="324">
        <f t="shared" si="1"/>
        <v>186510</v>
      </c>
      <c r="AY36" s="324">
        <f t="shared" si="1"/>
        <v>0</v>
      </c>
      <c r="AZ36" s="324">
        <f t="shared" si="1"/>
        <v>53147</v>
      </c>
      <c r="BA36" s="324">
        <f t="shared" si="1"/>
        <v>13704750</v>
      </c>
      <c r="BB36" s="324">
        <f t="shared" si="1"/>
        <v>13778178</v>
      </c>
      <c r="BC36" s="324">
        <f t="shared" si="1"/>
        <v>186510</v>
      </c>
      <c r="BD36" s="324">
        <v>0</v>
      </c>
      <c r="BE36" s="324">
        <v>0</v>
      </c>
      <c r="BF36" s="414">
        <f>BC36/('第3-3表（公共・特環）'!C29-'第3-3表（公共・特環）'!F29)*100</f>
        <v>94.23028343353711</v>
      </c>
      <c r="BG36" s="325">
        <v>0</v>
      </c>
    </row>
    <row r="37" spans="1:59" s="283" customFormat="1" ht="23.25" customHeight="1">
      <c r="A37" s="111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2"/>
      <c r="BG37" s="322"/>
    </row>
    <row r="38" spans="2:59" ht="14.25"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</row>
  </sheetData>
  <sheetProtection/>
  <mergeCells count="8">
    <mergeCell ref="T8:T9"/>
    <mergeCell ref="T29:T30"/>
    <mergeCell ref="BE30:BE31"/>
    <mergeCell ref="BF9:BF10"/>
    <mergeCell ref="BF30:BF31"/>
    <mergeCell ref="AZ9:AZ10"/>
    <mergeCell ref="AZ30:AZ31"/>
    <mergeCell ref="BE9:BE10"/>
  </mergeCells>
  <printOptions/>
  <pageMargins left="0.7874015748031497" right="0.3937007874015748" top="0.7874015748031497" bottom="0.7874015748031497" header="0.5118110236220472" footer="0.5118110236220472"/>
  <pageSetup fitToWidth="5" horizontalDpi="300" verticalDpi="300" orientation="landscape" paperSize="9" scale="49" r:id="rId1"/>
  <colBreaks count="3" manualBreakCount="3">
    <brk id="16" max="35" man="1"/>
    <brk id="33" max="35" man="1"/>
    <brk id="48" max="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2"/>
  <sheetViews>
    <sheetView showGridLines="0" view="pageBreakPreview" zoomScale="80" zoomScaleNormal="85" zoomScaleSheetLayoutView="80" zoomScalePageLayoutView="0" workbookViewId="0" topLeftCell="Y1">
      <selection activeCell="AS18" sqref="AS18"/>
    </sheetView>
  </sheetViews>
  <sheetFormatPr defaultColWidth="10.625" defaultRowHeight="12"/>
  <cols>
    <col min="1" max="1" width="22.375" style="326" customWidth="1"/>
    <col min="2" max="3" width="23.125" style="326" customWidth="1"/>
    <col min="4" max="4" width="21.50390625" style="326" customWidth="1"/>
    <col min="5" max="6" width="23.125" style="326" customWidth="1"/>
    <col min="7" max="8" width="21.50390625" style="326" customWidth="1"/>
    <col min="9" max="9" width="14.625" style="326" customWidth="1"/>
    <col min="10" max="11" width="21.50390625" style="326" customWidth="1"/>
    <col min="12" max="12" width="19.875" style="326" customWidth="1"/>
    <col min="13" max="13" width="16.375" style="326" customWidth="1"/>
    <col min="14" max="14" width="19.875" style="326" customWidth="1"/>
    <col min="15" max="15" width="16.375" style="326" customWidth="1"/>
    <col min="16" max="16" width="23.125" style="326" customWidth="1"/>
    <col min="17" max="17" width="19.875" style="326" customWidth="1"/>
    <col min="18" max="18" width="15.00390625" style="326" bestFit="1" customWidth="1"/>
    <col min="19" max="20" width="10.875" style="326" bestFit="1" customWidth="1"/>
    <col min="21" max="21" width="19.875" style="326" customWidth="1"/>
    <col min="22" max="22" width="10.875" style="326" bestFit="1" customWidth="1"/>
    <col min="23" max="23" width="19.875" style="326" customWidth="1"/>
    <col min="24" max="24" width="10.875" style="326" bestFit="1" customWidth="1"/>
    <col min="25" max="25" width="19.875" style="326" customWidth="1"/>
    <col min="26" max="26" width="16.375" style="326" customWidth="1"/>
    <col min="27" max="27" width="19.875" style="326" customWidth="1"/>
    <col min="28" max="28" width="23.125" style="326" customWidth="1"/>
    <col min="29" max="30" width="21.50390625" style="326" customWidth="1"/>
    <col min="31" max="31" width="16.375" style="326" customWidth="1"/>
    <col min="32" max="33" width="21.50390625" style="326" customWidth="1"/>
    <col min="34" max="35" width="23.125" style="326" customWidth="1"/>
    <col min="36" max="36" width="19.375" style="326" customWidth="1"/>
    <col min="37" max="38" width="23.125" style="326" customWidth="1"/>
    <col min="39" max="39" width="21.50390625" style="326" customWidth="1"/>
    <col min="40" max="40" width="19.875" style="326" customWidth="1"/>
    <col min="41" max="41" width="21.50390625" style="326" customWidth="1"/>
    <col min="42" max="42" width="10.875" style="326" bestFit="1" customWidth="1"/>
    <col min="43" max="43" width="21.50390625" style="326" customWidth="1"/>
    <col min="44" max="45" width="19.875" style="326" customWidth="1"/>
    <col min="46" max="46" width="16.375" style="326" customWidth="1"/>
    <col min="47" max="47" width="19.875" style="326" customWidth="1"/>
    <col min="48" max="48" width="14.625" style="326" customWidth="1"/>
    <col min="49" max="51" width="19.875" style="326" customWidth="1"/>
    <col min="52" max="52" width="16.375" style="326" customWidth="1"/>
    <col min="53" max="54" width="23.125" style="326" customWidth="1"/>
    <col min="55" max="55" width="19.875" style="326" customWidth="1"/>
    <col min="56" max="57" width="13.50390625" style="326" customWidth="1"/>
    <col min="58" max="58" width="14.125" style="326" customWidth="1"/>
    <col min="59" max="59" width="12.50390625" style="326" customWidth="1"/>
    <col min="60" max="16384" width="10.625" style="326" customWidth="1"/>
  </cols>
  <sheetData>
    <row r="1" spans="1:36" s="267" customFormat="1" ht="21" customHeight="1">
      <c r="A1" s="265"/>
      <c r="B1" s="266" t="s">
        <v>503</v>
      </c>
      <c r="C1" s="266"/>
      <c r="D1" s="266"/>
      <c r="AA1" s="265"/>
      <c r="AJ1" s="268"/>
    </row>
    <row r="2" spans="1:2" s="267" customFormat="1" ht="21" customHeight="1">
      <c r="A2" s="269"/>
      <c r="B2" s="266" t="s">
        <v>775</v>
      </c>
    </row>
    <row r="3" spans="2:59" s="267" customFormat="1" ht="19.5" customHeight="1" thickBot="1">
      <c r="B3" s="266"/>
      <c r="P3" s="270"/>
      <c r="AG3" s="270"/>
      <c r="AW3" s="270"/>
      <c r="BG3" s="270" t="s">
        <v>976</v>
      </c>
    </row>
    <row r="4" spans="1:59" s="276" customFormat="1" ht="12.75" customHeight="1">
      <c r="A4" s="271"/>
      <c r="B4" s="272" t="s">
        <v>606</v>
      </c>
      <c r="C4" s="273"/>
      <c r="D4" s="132"/>
      <c r="E4" s="132"/>
      <c r="F4" s="132"/>
      <c r="G4" s="132"/>
      <c r="H4" s="274"/>
      <c r="I4" s="133"/>
      <c r="J4" s="272" t="s">
        <v>506</v>
      </c>
      <c r="K4" s="132"/>
      <c r="L4" s="273"/>
      <c r="M4" s="273"/>
      <c r="N4" s="134"/>
      <c r="O4" s="134" t="s">
        <v>507</v>
      </c>
      <c r="P4" s="135" t="s">
        <v>508</v>
      </c>
      <c r="Q4" s="272" t="s">
        <v>509</v>
      </c>
      <c r="R4" s="273"/>
      <c r="S4" s="273"/>
      <c r="T4" s="273"/>
      <c r="U4" s="273"/>
      <c r="V4" s="275"/>
      <c r="W4" s="136" t="s">
        <v>510</v>
      </c>
      <c r="X4" s="273"/>
      <c r="Y4" s="136"/>
      <c r="Z4" s="136"/>
      <c r="AA4" s="135" t="s">
        <v>511</v>
      </c>
      <c r="AB4" s="272" t="s">
        <v>512</v>
      </c>
      <c r="AC4" s="273"/>
      <c r="AD4" s="273"/>
      <c r="AE4" s="273"/>
      <c r="AF4" s="273"/>
      <c r="AG4" s="136"/>
      <c r="AH4" s="273"/>
      <c r="AI4" s="136"/>
      <c r="AJ4" s="134"/>
      <c r="AK4" s="272" t="s">
        <v>513</v>
      </c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5"/>
      <c r="BA4" s="135" t="s">
        <v>514</v>
      </c>
      <c r="BB4" s="135" t="s">
        <v>515</v>
      </c>
      <c r="BC4" s="272" t="s">
        <v>516</v>
      </c>
      <c r="BD4" s="272" t="s">
        <v>517</v>
      </c>
      <c r="BE4" s="272" t="s">
        <v>518</v>
      </c>
      <c r="BF4" s="135" t="s">
        <v>709</v>
      </c>
      <c r="BG4" s="161" t="s">
        <v>519</v>
      </c>
    </row>
    <row r="5" spans="1:59" s="276" customFormat="1" ht="18" customHeight="1">
      <c r="A5" s="196"/>
      <c r="B5" s="203" t="s">
        <v>618</v>
      </c>
      <c r="C5" s="277" t="s">
        <v>710</v>
      </c>
      <c r="D5" s="278"/>
      <c r="E5" s="278"/>
      <c r="F5" s="278"/>
      <c r="G5" s="278"/>
      <c r="H5" s="201" t="s">
        <v>711</v>
      </c>
      <c r="I5" s="201" t="s">
        <v>712</v>
      </c>
      <c r="J5" s="202" t="s">
        <v>713</v>
      </c>
      <c r="K5" s="279"/>
      <c r="L5" s="278" t="s">
        <v>622</v>
      </c>
      <c r="M5" s="278"/>
      <c r="N5" s="280"/>
      <c r="O5" s="215" t="s">
        <v>714</v>
      </c>
      <c r="P5" s="202" t="s">
        <v>715</v>
      </c>
      <c r="Q5" s="203" t="s">
        <v>716</v>
      </c>
      <c r="R5" s="201" t="s">
        <v>710</v>
      </c>
      <c r="S5" s="201" t="s">
        <v>711</v>
      </c>
      <c r="T5" s="277" t="s">
        <v>712</v>
      </c>
      <c r="U5" s="277" t="s">
        <v>717</v>
      </c>
      <c r="V5" s="277" t="s">
        <v>718</v>
      </c>
      <c r="W5" s="203" t="s">
        <v>719</v>
      </c>
      <c r="X5" s="277" t="s">
        <v>710</v>
      </c>
      <c r="Y5" s="201" t="s">
        <v>711</v>
      </c>
      <c r="Z5" s="277" t="s">
        <v>712</v>
      </c>
      <c r="AA5" s="202" t="s">
        <v>720</v>
      </c>
      <c r="AB5" s="203" t="s">
        <v>721</v>
      </c>
      <c r="AC5" s="277" t="s">
        <v>710</v>
      </c>
      <c r="AD5" s="278"/>
      <c r="AE5" s="278"/>
      <c r="AF5" s="278"/>
      <c r="AG5" s="280"/>
      <c r="AH5" s="277" t="s">
        <v>711</v>
      </c>
      <c r="AI5" s="278"/>
      <c r="AJ5" s="280"/>
      <c r="AK5" s="203" t="s">
        <v>722</v>
      </c>
      <c r="AL5" s="277" t="s">
        <v>710</v>
      </c>
      <c r="AM5" s="278"/>
      <c r="AN5" s="278"/>
      <c r="AO5" s="278"/>
      <c r="AP5" s="278"/>
      <c r="AQ5" s="278"/>
      <c r="AR5" s="277" t="s">
        <v>711</v>
      </c>
      <c r="AS5" s="278"/>
      <c r="AT5" s="278"/>
      <c r="AU5" s="278"/>
      <c r="AV5" s="278"/>
      <c r="AW5" s="278"/>
      <c r="AX5" s="278"/>
      <c r="AY5" s="278"/>
      <c r="AZ5" s="280"/>
      <c r="BA5" s="202" t="s">
        <v>723</v>
      </c>
      <c r="BB5" s="202" t="s">
        <v>724</v>
      </c>
      <c r="BC5" s="203"/>
      <c r="BD5" s="203"/>
      <c r="BE5" s="203"/>
      <c r="BF5" s="202"/>
      <c r="BG5" s="281"/>
    </row>
    <row r="6" spans="1:59" s="283" customFormat="1" ht="12.75" customHeight="1">
      <c r="A6" s="196"/>
      <c r="B6" s="203"/>
      <c r="C6" s="197"/>
      <c r="D6" s="279"/>
      <c r="E6" s="278" t="s">
        <v>622</v>
      </c>
      <c r="F6" s="278"/>
      <c r="G6" s="280"/>
      <c r="H6" s="200"/>
      <c r="I6" s="200"/>
      <c r="J6" s="202"/>
      <c r="K6" s="203"/>
      <c r="L6" s="205"/>
      <c r="M6" s="205"/>
      <c r="N6" s="205"/>
      <c r="O6" s="203"/>
      <c r="P6" s="202"/>
      <c r="Q6" s="203"/>
      <c r="R6" s="200"/>
      <c r="S6" s="230"/>
      <c r="T6" s="197"/>
      <c r="U6" s="197"/>
      <c r="V6" s="197"/>
      <c r="W6" s="203"/>
      <c r="X6" s="197"/>
      <c r="Y6" s="200"/>
      <c r="Z6" s="197"/>
      <c r="AA6" s="202"/>
      <c r="AB6" s="203"/>
      <c r="AC6" s="200"/>
      <c r="AD6" s="204"/>
      <c r="AE6" s="205"/>
      <c r="AF6" s="205"/>
      <c r="AG6" s="204"/>
      <c r="AH6" s="197"/>
      <c r="AI6" s="205"/>
      <c r="AJ6" s="204"/>
      <c r="AK6" s="202"/>
      <c r="AL6" s="197"/>
      <c r="AM6" s="205"/>
      <c r="AN6" s="204"/>
      <c r="AO6" s="205"/>
      <c r="AP6" s="205"/>
      <c r="AQ6" s="205"/>
      <c r="AR6" s="197"/>
      <c r="AS6" s="205"/>
      <c r="AT6" s="205"/>
      <c r="AU6" s="204"/>
      <c r="AV6" s="204"/>
      <c r="AW6" s="205"/>
      <c r="AX6" s="282"/>
      <c r="AY6" s="282"/>
      <c r="AZ6" s="206"/>
      <c r="BA6" s="202"/>
      <c r="BB6" s="202"/>
      <c r="BC6" s="203"/>
      <c r="BD6" s="203"/>
      <c r="BE6" s="203"/>
      <c r="BF6" s="202"/>
      <c r="BG6" s="281"/>
    </row>
    <row r="7" spans="1:59" s="283" customFormat="1" ht="13.5" customHeight="1">
      <c r="A7" s="196" t="s">
        <v>408</v>
      </c>
      <c r="B7" s="203"/>
      <c r="C7" s="197"/>
      <c r="D7" s="203"/>
      <c r="E7" s="203"/>
      <c r="F7" s="203"/>
      <c r="G7" s="204"/>
      <c r="H7" s="200"/>
      <c r="I7" s="200"/>
      <c r="J7" s="202"/>
      <c r="K7" s="203"/>
      <c r="L7" s="203"/>
      <c r="M7" s="203"/>
      <c r="N7" s="203"/>
      <c r="O7" s="203"/>
      <c r="P7" s="202"/>
      <c r="Q7" s="203"/>
      <c r="R7" s="200"/>
      <c r="S7" s="230"/>
      <c r="T7" s="197"/>
      <c r="U7" s="197"/>
      <c r="V7" s="197"/>
      <c r="W7" s="203"/>
      <c r="X7" s="197"/>
      <c r="Y7" s="200"/>
      <c r="Z7" s="197"/>
      <c r="AA7" s="202"/>
      <c r="AB7" s="203"/>
      <c r="AC7" s="200"/>
      <c r="AD7" s="202"/>
      <c r="AE7" s="203"/>
      <c r="AF7" s="203"/>
      <c r="AG7" s="202"/>
      <c r="AH7" s="197"/>
      <c r="AI7" s="203"/>
      <c r="AJ7" s="202"/>
      <c r="AK7" s="202"/>
      <c r="AL7" s="197"/>
      <c r="AM7" s="203"/>
      <c r="AN7" s="202"/>
      <c r="AO7" s="203"/>
      <c r="AP7" s="203"/>
      <c r="AQ7" s="203"/>
      <c r="AR7" s="197"/>
      <c r="AS7" s="203"/>
      <c r="AT7" s="203"/>
      <c r="AU7" s="202"/>
      <c r="AV7" s="202"/>
      <c r="AW7" s="211" t="s">
        <v>725</v>
      </c>
      <c r="AX7" s="111"/>
      <c r="AY7" s="199"/>
      <c r="AZ7" s="147"/>
      <c r="BA7" s="202"/>
      <c r="BB7" s="202"/>
      <c r="BC7" s="203"/>
      <c r="BD7" s="203"/>
      <c r="BE7" s="203"/>
      <c r="BF7" s="202"/>
      <c r="BG7" s="281"/>
    </row>
    <row r="8" spans="1:59" s="283" customFormat="1" ht="18" customHeight="1">
      <c r="A8" s="196"/>
      <c r="B8" s="203"/>
      <c r="C8" s="203" t="s">
        <v>726</v>
      </c>
      <c r="D8" s="203"/>
      <c r="E8" s="203"/>
      <c r="F8" s="219" t="s">
        <v>776</v>
      </c>
      <c r="G8" s="202"/>
      <c r="H8" s="202" t="s">
        <v>727</v>
      </c>
      <c r="I8" s="200"/>
      <c r="J8" s="202"/>
      <c r="K8" s="203" t="s">
        <v>728</v>
      </c>
      <c r="L8" s="203"/>
      <c r="M8" s="203"/>
      <c r="N8" s="203" t="s">
        <v>777</v>
      </c>
      <c r="O8" s="203"/>
      <c r="P8" s="202"/>
      <c r="Q8" s="203"/>
      <c r="R8" s="200"/>
      <c r="S8" s="230"/>
      <c r="T8" s="793" t="s">
        <v>778</v>
      </c>
      <c r="U8" s="197"/>
      <c r="V8" s="197"/>
      <c r="W8" s="203"/>
      <c r="X8" s="219" t="s">
        <v>729</v>
      </c>
      <c r="Y8" s="284" t="s">
        <v>730</v>
      </c>
      <c r="Z8" s="197"/>
      <c r="AA8" s="202"/>
      <c r="AB8" s="203"/>
      <c r="AC8" s="200"/>
      <c r="AD8" s="285" t="s">
        <v>731</v>
      </c>
      <c r="AE8" s="229" t="s">
        <v>732</v>
      </c>
      <c r="AF8" s="229"/>
      <c r="AG8" s="285" t="s">
        <v>733</v>
      </c>
      <c r="AH8" s="286"/>
      <c r="AI8" s="229"/>
      <c r="AJ8" s="143" t="s">
        <v>734</v>
      </c>
      <c r="AK8" s="143"/>
      <c r="AL8" s="286"/>
      <c r="AM8" s="229"/>
      <c r="AN8" s="143"/>
      <c r="AO8" s="229" t="s">
        <v>735</v>
      </c>
      <c r="AP8" s="229" t="s">
        <v>736</v>
      </c>
      <c r="AQ8" s="229"/>
      <c r="AR8" s="286"/>
      <c r="AS8" s="229"/>
      <c r="AT8" s="229" t="s">
        <v>737</v>
      </c>
      <c r="AU8" s="143" t="s">
        <v>738</v>
      </c>
      <c r="AV8" s="143" t="s">
        <v>413</v>
      </c>
      <c r="AW8" s="229" t="s">
        <v>739</v>
      </c>
      <c r="AX8" s="229" t="s">
        <v>740</v>
      </c>
      <c r="AY8" s="287" t="s">
        <v>741</v>
      </c>
      <c r="AZ8" s="288" t="s">
        <v>741</v>
      </c>
      <c r="BA8" s="143"/>
      <c r="BB8" s="143"/>
      <c r="BC8" s="229"/>
      <c r="BD8" s="229"/>
      <c r="BE8" s="229"/>
      <c r="BF8" s="227"/>
      <c r="BG8" s="162"/>
    </row>
    <row r="9" spans="1:59" s="283" customFormat="1" ht="18" customHeight="1">
      <c r="A9" s="196"/>
      <c r="B9" s="203"/>
      <c r="C9" s="203" t="s">
        <v>742</v>
      </c>
      <c r="D9" s="203" t="s">
        <v>743</v>
      </c>
      <c r="E9" s="203" t="s">
        <v>744</v>
      </c>
      <c r="F9" s="219" t="s">
        <v>779</v>
      </c>
      <c r="G9" s="143" t="s">
        <v>745</v>
      </c>
      <c r="H9" s="202" t="s">
        <v>742</v>
      </c>
      <c r="I9" s="202" t="s">
        <v>746</v>
      </c>
      <c r="J9" s="202"/>
      <c r="K9" s="203" t="s">
        <v>747</v>
      </c>
      <c r="L9" s="203" t="s">
        <v>748</v>
      </c>
      <c r="M9" s="203" t="s">
        <v>749</v>
      </c>
      <c r="N9" s="203" t="s">
        <v>780</v>
      </c>
      <c r="O9" s="203"/>
      <c r="P9" s="202"/>
      <c r="Q9" s="203"/>
      <c r="R9" s="227" t="s">
        <v>631</v>
      </c>
      <c r="S9" s="227" t="s">
        <v>750</v>
      </c>
      <c r="T9" s="826"/>
      <c r="U9" s="203" t="s">
        <v>751</v>
      </c>
      <c r="V9" s="289" t="s">
        <v>413</v>
      </c>
      <c r="W9" s="203"/>
      <c r="X9" s="203" t="s">
        <v>752</v>
      </c>
      <c r="Y9" s="230" t="s">
        <v>753</v>
      </c>
      <c r="Z9" s="219" t="s">
        <v>413</v>
      </c>
      <c r="AA9" s="202"/>
      <c r="AB9" s="203"/>
      <c r="AC9" s="202" t="s">
        <v>754</v>
      </c>
      <c r="AD9" s="285" t="s">
        <v>755</v>
      </c>
      <c r="AE9" s="229" t="s">
        <v>756</v>
      </c>
      <c r="AF9" s="229" t="s">
        <v>757</v>
      </c>
      <c r="AG9" s="285" t="s">
        <v>758</v>
      </c>
      <c r="AH9" s="229" t="s">
        <v>759</v>
      </c>
      <c r="AI9" s="229" t="s">
        <v>631</v>
      </c>
      <c r="AJ9" s="143" t="s">
        <v>752</v>
      </c>
      <c r="AK9" s="143"/>
      <c r="AL9" s="229" t="s">
        <v>760</v>
      </c>
      <c r="AM9" s="229" t="s">
        <v>761</v>
      </c>
      <c r="AN9" s="143" t="s">
        <v>416</v>
      </c>
      <c r="AO9" s="229" t="s">
        <v>762</v>
      </c>
      <c r="AP9" s="229" t="s">
        <v>763</v>
      </c>
      <c r="AQ9" s="229" t="s">
        <v>413</v>
      </c>
      <c r="AR9" s="229" t="s">
        <v>764</v>
      </c>
      <c r="AS9" s="229" t="s">
        <v>765</v>
      </c>
      <c r="AT9" s="229" t="s">
        <v>763</v>
      </c>
      <c r="AU9" s="143" t="s">
        <v>763</v>
      </c>
      <c r="AV9" s="143" t="s">
        <v>763</v>
      </c>
      <c r="AW9" s="229" t="s">
        <v>722</v>
      </c>
      <c r="AX9" s="229" t="s">
        <v>766</v>
      </c>
      <c r="AY9" s="290" t="s">
        <v>404</v>
      </c>
      <c r="AZ9" s="829" t="s">
        <v>767</v>
      </c>
      <c r="BA9" s="143"/>
      <c r="BB9" s="143"/>
      <c r="BC9" s="229"/>
      <c r="BD9" s="229"/>
      <c r="BE9" s="817" t="s">
        <v>781</v>
      </c>
      <c r="BF9" s="820" t="s">
        <v>782</v>
      </c>
      <c r="BG9" s="162" t="s">
        <v>768</v>
      </c>
    </row>
    <row r="10" spans="1:59" s="283" customFormat="1" ht="15.75" customHeight="1">
      <c r="A10" s="234"/>
      <c r="B10" s="236"/>
      <c r="C10" s="235"/>
      <c r="D10" s="236"/>
      <c r="E10" s="236"/>
      <c r="F10" s="236"/>
      <c r="G10" s="240"/>
      <c r="H10" s="237"/>
      <c r="I10" s="237"/>
      <c r="J10" s="240"/>
      <c r="K10" s="236"/>
      <c r="L10" s="236"/>
      <c r="M10" s="236"/>
      <c r="N10" s="236"/>
      <c r="O10" s="236"/>
      <c r="P10" s="238" t="s">
        <v>769</v>
      </c>
      <c r="Q10" s="236"/>
      <c r="R10" s="237"/>
      <c r="S10" s="237"/>
      <c r="T10" s="235"/>
      <c r="U10" s="235"/>
      <c r="V10" s="235"/>
      <c r="W10" s="236"/>
      <c r="X10" s="235"/>
      <c r="Y10" s="237"/>
      <c r="Z10" s="235"/>
      <c r="AA10" s="238" t="s">
        <v>770</v>
      </c>
      <c r="AB10" s="236"/>
      <c r="AC10" s="237"/>
      <c r="AD10" s="291"/>
      <c r="AE10" s="292"/>
      <c r="AF10" s="292"/>
      <c r="AG10" s="291"/>
      <c r="AH10" s="293"/>
      <c r="AI10" s="292"/>
      <c r="AJ10" s="291"/>
      <c r="AK10" s="291"/>
      <c r="AL10" s="293"/>
      <c r="AM10" s="292"/>
      <c r="AN10" s="291"/>
      <c r="AO10" s="292"/>
      <c r="AP10" s="292"/>
      <c r="AQ10" s="292"/>
      <c r="AR10" s="293"/>
      <c r="AS10" s="292"/>
      <c r="AT10" s="292"/>
      <c r="AU10" s="291"/>
      <c r="AV10" s="291"/>
      <c r="AW10" s="292"/>
      <c r="AX10" s="292"/>
      <c r="AY10" s="292"/>
      <c r="AZ10" s="830"/>
      <c r="BA10" s="294" t="s">
        <v>771</v>
      </c>
      <c r="BB10" s="294" t="s">
        <v>772</v>
      </c>
      <c r="BC10" s="295" t="s">
        <v>773</v>
      </c>
      <c r="BD10" s="295" t="s">
        <v>768</v>
      </c>
      <c r="BE10" s="827"/>
      <c r="BF10" s="828"/>
      <c r="BG10" s="296" t="s">
        <v>774</v>
      </c>
    </row>
    <row r="11" spans="1:59" s="303" customFormat="1" ht="24.75" customHeight="1" hidden="1">
      <c r="A11" s="297"/>
      <c r="B11" s="298" t="s">
        <v>783</v>
      </c>
      <c r="C11" s="298" t="s">
        <v>784</v>
      </c>
      <c r="D11" s="298" t="s">
        <v>785</v>
      </c>
      <c r="E11" s="298" t="s">
        <v>786</v>
      </c>
      <c r="F11" s="298" t="s">
        <v>787</v>
      </c>
      <c r="G11" s="97" t="s">
        <v>788</v>
      </c>
      <c r="H11" s="97" t="s">
        <v>789</v>
      </c>
      <c r="I11" s="97" t="s">
        <v>790</v>
      </c>
      <c r="J11" s="97" t="s">
        <v>791</v>
      </c>
      <c r="K11" s="298" t="s">
        <v>792</v>
      </c>
      <c r="L11" s="298" t="s">
        <v>793</v>
      </c>
      <c r="M11" s="298" t="s">
        <v>794</v>
      </c>
      <c r="N11" s="298" t="s">
        <v>795</v>
      </c>
      <c r="O11" s="298" t="s">
        <v>796</v>
      </c>
      <c r="P11" s="97" t="s">
        <v>797</v>
      </c>
      <c r="Q11" s="298" t="s">
        <v>798</v>
      </c>
      <c r="R11" s="97" t="s">
        <v>799</v>
      </c>
      <c r="S11" s="97" t="s">
        <v>800</v>
      </c>
      <c r="T11" s="298" t="s">
        <v>801</v>
      </c>
      <c r="U11" s="298" t="s">
        <v>802</v>
      </c>
      <c r="V11" s="298" t="s">
        <v>803</v>
      </c>
      <c r="W11" s="298" t="s">
        <v>804</v>
      </c>
      <c r="X11" s="298" t="s">
        <v>805</v>
      </c>
      <c r="Y11" s="97" t="s">
        <v>806</v>
      </c>
      <c r="Z11" s="298" t="s">
        <v>807</v>
      </c>
      <c r="AA11" s="97" t="s">
        <v>808</v>
      </c>
      <c r="AB11" s="298" t="s">
        <v>809</v>
      </c>
      <c r="AC11" s="97" t="s">
        <v>810</v>
      </c>
      <c r="AD11" s="97" t="s">
        <v>811</v>
      </c>
      <c r="AE11" s="298" t="s">
        <v>812</v>
      </c>
      <c r="AF11" s="298" t="s">
        <v>813</v>
      </c>
      <c r="AG11" s="298" t="s">
        <v>814</v>
      </c>
      <c r="AH11" s="298" t="s">
        <v>815</v>
      </c>
      <c r="AI11" s="298" t="s">
        <v>816</v>
      </c>
      <c r="AJ11" s="97" t="s">
        <v>817</v>
      </c>
      <c r="AK11" s="97" t="s">
        <v>818</v>
      </c>
      <c r="AL11" s="298" t="s">
        <v>819</v>
      </c>
      <c r="AM11" s="298" t="s">
        <v>820</v>
      </c>
      <c r="AN11" s="97" t="s">
        <v>821</v>
      </c>
      <c r="AO11" s="298" t="s">
        <v>822</v>
      </c>
      <c r="AP11" s="298" t="s">
        <v>823</v>
      </c>
      <c r="AQ11" s="298" t="s">
        <v>824</v>
      </c>
      <c r="AR11" s="298" t="s">
        <v>825</v>
      </c>
      <c r="AS11" s="298" t="s">
        <v>826</v>
      </c>
      <c r="AT11" s="298" t="s">
        <v>827</v>
      </c>
      <c r="AU11" s="97" t="s">
        <v>828</v>
      </c>
      <c r="AV11" s="298" t="s">
        <v>829</v>
      </c>
      <c r="AW11" s="298" t="s">
        <v>830</v>
      </c>
      <c r="AX11" s="298" t="s">
        <v>831</v>
      </c>
      <c r="AY11" s="298" t="s">
        <v>832</v>
      </c>
      <c r="AZ11" s="97" t="s">
        <v>833</v>
      </c>
      <c r="BA11" s="97" t="s">
        <v>834</v>
      </c>
      <c r="BB11" s="97" t="s">
        <v>835</v>
      </c>
      <c r="BC11" s="299"/>
      <c r="BD11" s="298" t="s">
        <v>836</v>
      </c>
      <c r="BE11" s="300" t="s">
        <v>837</v>
      </c>
      <c r="BF11" s="301"/>
      <c r="BG11" s="302"/>
    </row>
    <row r="12" spans="1:59" s="276" customFormat="1" ht="49.5" customHeight="1">
      <c r="A12" s="155" t="s">
        <v>924</v>
      </c>
      <c r="B12" s="102">
        <v>4591723</v>
      </c>
      <c r="C12" s="102">
        <v>4591723</v>
      </c>
      <c r="D12" s="102">
        <v>44213</v>
      </c>
      <c r="E12" s="102">
        <v>5015824</v>
      </c>
      <c r="F12" s="102">
        <v>468314</v>
      </c>
      <c r="G12" s="102">
        <v>0</v>
      </c>
      <c r="H12" s="102">
        <v>0</v>
      </c>
      <c r="I12" s="102">
        <v>0</v>
      </c>
      <c r="J12" s="102">
        <v>20310</v>
      </c>
      <c r="K12" s="102">
        <v>18779</v>
      </c>
      <c r="L12" s="102">
        <v>1531</v>
      </c>
      <c r="M12" s="102">
        <v>0</v>
      </c>
      <c r="N12" s="102">
        <v>0</v>
      </c>
      <c r="O12" s="102">
        <v>0</v>
      </c>
      <c r="P12" s="102">
        <v>4612033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13383</v>
      </c>
      <c r="X12" s="102">
        <v>0</v>
      </c>
      <c r="Y12" s="102">
        <v>13383</v>
      </c>
      <c r="Z12" s="102">
        <v>0</v>
      </c>
      <c r="AA12" s="102">
        <v>13383</v>
      </c>
      <c r="AB12" s="102">
        <v>3090895</v>
      </c>
      <c r="AC12" s="102">
        <v>925216</v>
      </c>
      <c r="AD12" s="102">
        <v>667176</v>
      </c>
      <c r="AE12" s="102">
        <v>0</v>
      </c>
      <c r="AF12" s="102">
        <v>258040</v>
      </c>
      <c r="AG12" s="102">
        <v>0</v>
      </c>
      <c r="AH12" s="102">
        <v>2165679</v>
      </c>
      <c r="AI12" s="102">
        <v>2165679</v>
      </c>
      <c r="AJ12" s="102">
        <v>0</v>
      </c>
      <c r="AK12" s="102">
        <v>1507755</v>
      </c>
      <c r="AL12" s="102">
        <v>1669026</v>
      </c>
      <c r="AM12" s="102">
        <v>0</v>
      </c>
      <c r="AN12" s="102">
        <v>1659877</v>
      </c>
      <c r="AO12" s="102">
        <v>1925</v>
      </c>
      <c r="AP12" s="102">
        <v>0</v>
      </c>
      <c r="AQ12" s="102">
        <v>7224</v>
      </c>
      <c r="AR12" s="102">
        <v>-161271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161271</v>
      </c>
      <c r="AY12" s="102">
        <v>0</v>
      </c>
      <c r="AZ12" s="102">
        <v>40174</v>
      </c>
      <c r="BA12" s="102">
        <v>4598650</v>
      </c>
      <c r="BB12" s="102">
        <v>4612033</v>
      </c>
      <c r="BC12" s="304">
        <v>161271</v>
      </c>
      <c r="BD12" s="305">
        <v>0</v>
      </c>
      <c r="BE12" s="305">
        <v>0</v>
      </c>
      <c r="BF12" s="306">
        <f>BC12/('第3-3表 (農集・漁集）'!C9-'第3-3表 (農集・漁集）'!F9)*100</f>
        <v>841.3114925139547</v>
      </c>
      <c r="BG12" s="307">
        <v>0</v>
      </c>
    </row>
    <row r="13" spans="1:59" s="276" customFormat="1" ht="49.5" customHeight="1">
      <c r="A13" s="144" t="s">
        <v>928</v>
      </c>
      <c r="B13" s="107">
        <v>4541176</v>
      </c>
      <c r="C13" s="107">
        <v>4541176</v>
      </c>
      <c r="D13" s="107">
        <v>193169</v>
      </c>
      <c r="E13" s="107">
        <v>4449484</v>
      </c>
      <c r="F13" s="107">
        <v>240767</v>
      </c>
      <c r="G13" s="107">
        <v>139290</v>
      </c>
      <c r="H13" s="107">
        <v>0</v>
      </c>
      <c r="I13" s="107">
        <v>0</v>
      </c>
      <c r="J13" s="107">
        <v>142482</v>
      </c>
      <c r="K13" s="107">
        <v>51772</v>
      </c>
      <c r="L13" s="107">
        <v>76564</v>
      </c>
      <c r="M13" s="107">
        <v>0</v>
      </c>
      <c r="N13" s="107">
        <v>0</v>
      </c>
      <c r="O13" s="107">
        <v>0</v>
      </c>
      <c r="P13" s="107">
        <v>4683658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98287</v>
      </c>
      <c r="X13" s="107">
        <v>0</v>
      </c>
      <c r="Y13" s="107">
        <v>98287</v>
      </c>
      <c r="Z13" s="107">
        <v>0</v>
      </c>
      <c r="AA13" s="107">
        <v>98287</v>
      </c>
      <c r="AB13" s="107">
        <v>2498755</v>
      </c>
      <c r="AC13" s="107">
        <v>204978</v>
      </c>
      <c r="AD13" s="107">
        <v>83302</v>
      </c>
      <c r="AE13" s="107">
        <v>0</v>
      </c>
      <c r="AF13" s="107">
        <v>121676</v>
      </c>
      <c r="AG13" s="107">
        <v>0</v>
      </c>
      <c r="AH13" s="107">
        <v>2293777</v>
      </c>
      <c r="AI13" s="107">
        <v>2293777</v>
      </c>
      <c r="AJ13" s="107">
        <v>0</v>
      </c>
      <c r="AK13" s="107">
        <v>2086616</v>
      </c>
      <c r="AL13" s="107">
        <v>2086616</v>
      </c>
      <c r="AM13" s="107">
        <v>1539805</v>
      </c>
      <c r="AN13" s="107">
        <v>425008</v>
      </c>
      <c r="AO13" s="107">
        <v>72258</v>
      </c>
      <c r="AP13" s="107">
        <v>0</v>
      </c>
      <c r="AQ13" s="107">
        <v>49545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4585371</v>
      </c>
      <c r="BB13" s="107">
        <v>4683658</v>
      </c>
      <c r="BC13" s="312">
        <v>0</v>
      </c>
      <c r="BD13" s="313">
        <v>0</v>
      </c>
      <c r="BE13" s="313">
        <v>0</v>
      </c>
      <c r="BF13" s="314">
        <v>0</v>
      </c>
      <c r="BG13" s="315">
        <v>0</v>
      </c>
    </row>
    <row r="14" spans="1:59" s="276" customFormat="1" ht="49.5" customHeight="1" thickBot="1">
      <c r="A14" s="160" t="s">
        <v>433</v>
      </c>
      <c r="B14" s="316">
        <f>SUM(B12:B13)</f>
        <v>9132899</v>
      </c>
      <c r="C14" s="316">
        <f aca="true" t="shared" si="0" ref="C14:I14">SUM(C12:C13)</f>
        <v>9132899</v>
      </c>
      <c r="D14" s="316">
        <f t="shared" si="0"/>
        <v>237382</v>
      </c>
      <c r="E14" s="316">
        <f t="shared" si="0"/>
        <v>9465308</v>
      </c>
      <c r="F14" s="316">
        <f t="shared" si="0"/>
        <v>709081</v>
      </c>
      <c r="G14" s="316">
        <f t="shared" si="0"/>
        <v>139290</v>
      </c>
      <c r="H14" s="316">
        <f t="shared" si="0"/>
        <v>0</v>
      </c>
      <c r="I14" s="316">
        <f t="shared" si="0"/>
        <v>0</v>
      </c>
      <c r="J14" s="316">
        <f aca="true" t="shared" si="1" ref="J14:BE14">SUM(J12:J13)</f>
        <v>162792</v>
      </c>
      <c r="K14" s="316">
        <f t="shared" si="1"/>
        <v>70551</v>
      </c>
      <c r="L14" s="316">
        <f t="shared" si="1"/>
        <v>78095</v>
      </c>
      <c r="M14" s="316">
        <f t="shared" si="1"/>
        <v>0</v>
      </c>
      <c r="N14" s="316">
        <f t="shared" si="1"/>
        <v>0</v>
      </c>
      <c r="O14" s="316">
        <f t="shared" si="1"/>
        <v>0</v>
      </c>
      <c r="P14" s="316">
        <f t="shared" si="1"/>
        <v>9295691</v>
      </c>
      <c r="Q14" s="316">
        <f t="shared" si="1"/>
        <v>0</v>
      </c>
      <c r="R14" s="316">
        <f t="shared" si="1"/>
        <v>0</v>
      </c>
      <c r="S14" s="316">
        <f t="shared" si="1"/>
        <v>0</v>
      </c>
      <c r="T14" s="316">
        <f t="shared" si="1"/>
        <v>0</v>
      </c>
      <c r="U14" s="316">
        <f t="shared" si="1"/>
        <v>0</v>
      </c>
      <c r="V14" s="316">
        <f t="shared" si="1"/>
        <v>0</v>
      </c>
      <c r="W14" s="316">
        <f t="shared" si="1"/>
        <v>111670</v>
      </c>
      <c r="X14" s="316">
        <f t="shared" si="1"/>
        <v>0</v>
      </c>
      <c r="Y14" s="316">
        <f t="shared" si="1"/>
        <v>111670</v>
      </c>
      <c r="Z14" s="316">
        <f t="shared" si="1"/>
        <v>0</v>
      </c>
      <c r="AA14" s="316">
        <f t="shared" si="1"/>
        <v>111670</v>
      </c>
      <c r="AB14" s="316">
        <f t="shared" si="1"/>
        <v>5589650</v>
      </c>
      <c r="AC14" s="316">
        <f t="shared" si="1"/>
        <v>1130194</v>
      </c>
      <c r="AD14" s="316">
        <f t="shared" si="1"/>
        <v>750478</v>
      </c>
      <c r="AE14" s="316">
        <f t="shared" si="1"/>
        <v>0</v>
      </c>
      <c r="AF14" s="316">
        <f t="shared" si="1"/>
        <v>379716</v>
      </c>
      <c r="AG14" s="316">
        <f t="shared" si="1"/>
        <v>0</v>
      </c>
      <c r="AH14" s="316">
        <f t="shared" si="1"/>
        <v>4459456</v>
      </c>
      <c r="AI14" s="316">
        <f t="shared" si="1"/>
        <v>4459456</v>
      </c>
      <c r="AJ14" s="316">
        <f t="shared" si="1"/>
        <v>0</v>
      </c>
      <c r="AK14" s="316">
        <f t="shared" si="1"/>
        <v>3594371</v>
      </c>
      <c r="AL14" s="316">
        <f t="shared" si="1"/>
        <v>3755642</v>
      </c>
      <c r="AM14" s="316">
        <f t="shared" si="1"/>
        <v>1539805</v>
      </c>
      <c r="AN14" s="316">
        <f t="shared" si="1"/>
        <v>2084885</v>
      </c>
      <c r="AO14" s="316">
        <f t="shared" si="1"/>
        <v>74183</v>
      </c>
      <c r="AP14" s="316">
        <f t="shared" si="1"/>
        <v>0</v>
      </c>
      <c r="AQ14" s="316">
        <f t="shared" si="1"/>
        <v>56769</v>
      </c>
      <c r="AR14" s="316">
        <f t="shared" si="1"/>
        <v>-161271</v>
      </c>
      <c r="AS14" s="316">
        <f t="shared" si="1"/>
        <v>0</v>
      </c>
      <c r="AT14" s="316">
        <f t="shared" si="1"/>
        <v>0</v>
      </c>
      <c r="AU14" s="316">
        <f t="shared" si="1"/>
        <v>0</v>
      </c>
      <c r="AV14" s="316">
        <f t="shared" si="1"/>
        <v>0</v>
      </c>
      <c r="AW14" s="316">
        <f t="shared" si="1"/>
        <v>0</v>
      </c>
      <c r="AX14" s="316">
        <f t="shared" si="1"/>
        <v>161271</v>
      </c>
      <c r="AY14" s="316">
        <f t="shared" si="1"/>
        <v>0</v>
      </c>
      <c r="AZ14" s="316">
        <f t="shared" si="1"/>
        <v>40174</v>
      </c>
      <c r="BA14" s="316">
        <f t="shared" si="1"/>
        <v>9184021</v>
      </c>
      <c r="BB14" s="316">
        <f t="shared" si="1"/>
        <v>9295691</v>
      </c>
      <c r="BC14" s="316">
        <f t="shared" si="1"/>
        <v>161271</v>
      </c>
      <c r="BD14" s="316">
        <f t="shared" si="1"/>
        <v>0</v>
      </c>
      <c r="BE14" s="316">
        <f t="shared" si="1"/>
        <v>0</v>
      </c>
      <c r="BF14" s="440">
        <f>BC14/('第3-3表 (農集・漁集）'!C11-'第3-3表 (農集・漁集）'!F11)*100</f>
        <v>173.93147183485942</v>
      </c>
      <c r="BG14" s="316">
        <f>SUM(BG12:BG13)</f>
        <v>0</v>
      </c>
    </row>
    <row r="15" spans="1:59" s="283" customFormat="1" ht="23.25" customHeight="1">
      <c r="A15" s="11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</row>
    <row r="16" spans="1:59" s="283" customFormat="1" ht="23.25" customHeight="1">
      <c r="A16" s="111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3"/>
      <c r="BF16" s="322"/>
      <c r="BG16" s="322"/>
    </row>
    <row r="17" spans="1:59" s="283" customFormat="1" ht="7.5" customHeight="1">
      <c r="A17" s="111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2"/>
      <c r="BG17" s="322"/>
    </row>
    <row r="18" spans="1:36" s="267" customFormat="1" ht="21" customHeight="1">
      <c r="A18" s="265"/>
      <c r="B18" s="266" t="s">
        <v>961</v>
      </c>
      <c r="C18" s="266"/>
      <c r="D18" s="266"/>
      <c r="AA18" s="265"/>
      <c r="AJ18" s="268"/>
    </row>
    <row r="19" spans="1:2" s="267" customFormat="1" ht="21" customHeight="1">
      <c r="A19" s="269"/>
      <c r="B19" s="266" t="s">
        <v>775</v>
      </c>
    </row>
    <row r="20" spans="2:59" s="267" customFormat="1" ht="19.5" customHeight="1" thickBot="1">
      <c r="B20" s="266"/>
      <c r="P20" s="270"/>
      <c r="AG20" s="270"/>
      <c r="AW20" s="270"/>
      <c r="BG20" s="270" t="s">
        <v>976</v>
      </c>
    </row>
    <row r="21" spans="1:59" s="276" customFormat="1" ht="12.75" customHeight="1">
      <c r="A21" s="271"/>
      <c r="B21" s="272" t="s">
        <v>606</v>
      </c>
      <c r="C21" s="273"/>
      <c r="D21" s="132"/>
      <c r="E21" s="132"/>
      <c r="F21" s="132"/>
      <c r="G21" s="132"/>
      <c r="H21" s="274"/>
      <c r="I21" s="133"/>
      <c r="J21" s="272" t="s">
        <v>506</v>
      </c>
      <c r="K21" s="132"/>
      <c r="L21" s="273"/>
      <c r="M21" s="273"/>
      <c r="N21" s="134"/>
      <c r="O21" s="134" t="s">
        <v>507</v>
      </c>
      <c r="P21" s="135" t="s">
        <v>508</v>
      </c>
      <c r="Q21" s="272" t="s">
        <v>509</v>
      </c>
      <c r="R21" s="273"/>
      <c r="S21" s="273"/>
      <c r="T21" s="273"/>
      <c r="U21" s="273"/>
      <c r="V21" s="275"/>
      <c r="W21" s="136" t="s">
        <v>510</v>
      </c>
      <c r="X21" s="273"/>
      <c r="Y21" s="136"/>
      <c r="Z21" s="136"/>
      <c r="AA21" s="135" t="s">
        <v>511</v>
      </c>
      <c r="AB21" s="272" t="s">
        <v>512</v>
      </c>
      <c r="AC21" s="273"/>
      <c r="AD21" s="273"/>
      <c r="AE21" s="273"/>
      <c r="AF21" s="273"/>
      <c r="AG21" s="136"/>
      <c r="AH21" s="273"/>
      <c r="AI21" s="136"/>
      <c r="AJ21" s="134"/>
      <c r="AK21" s="272" t="s">
        <v>513</v>
      </c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5"/>
      <c r="BA21" s="135" t="s">
        <v>514</v>
      </c>
      <c r="BB21" s="135" t="s">
        <v>515</v>
      </c>
      <c r="BC21" s="272" t="s">
        <v>516</v>
      </c>
      <c r="BD21" s="272" t="s">
        <v>517</v>
      </c>
      <c r="BE21" s="272" t="s">
        <v>518</v>
      </c>
      <c r="BF21" s="135" t="s">
        <v>709</v>
      </c>
      <c r="BG21" s="161" t="s">
        <v>519</v>
      </c>
    </row>
    <row r="22" spans="1:59" s="276" customFormat="1" ht="18" customHeight="1">
      <c r="A22" s="196"/>
      <c r="B22" s="203" t="s">
        <v>618</v>
      </c>
      <c r="C22" s="277" t="s">
        <v>710</v>
      </c>
      <c r="D22" s="278"/>
      <c r="E22" s="278"/>
      <c r="F22" s="278"/>
      <c r="G22" s="278"/>
      <c r="H22" s="201" t="s">
        <v>711</v>
      </c>
      <c r="I22" s="201" t="s">
        <v>712</v>
      </c>
      <c r="J22" s="202" t="s">
        <v>713</v>
      </c>
      <c r="K22" s="279"/>
      <c r="L22" s="278" t="s">
        <v>622</v>
      </c>
      <c r="M22" s="278"/>
      <c r="N22" s="280"/>
      <c r="O22" s="215" t="s">
        <v>714</v>
      </c>
      <c r="P22" s="202" t="s">
        <v>715</v>
      </c>
      <c r="Q22" s="203" t="s">
        <v>716</v>
      </c>
      <c r="R22" s="201" t="s">
        <v>710</v>
      </c>
      <c r="S22" s="201" t="s">
        <v>711</v>
      </c>
      <c r="T22" s="277" t="s">
        <v>712</v>
      </c>
      <c r="U22" s="277" t="s">
        <v>717</v>
      </c>
      <c r="V22" s="277" t="s">
        <v>718</v>
      </c>
      <c r="W22" s="203" t="s">
        <v>719</v>
      </c>
      <c r="X22" s="277" t="s">
        <v>710</v>
      </c>
      <c r="Y22" s="201" t="s">
        <v>711</v>
      </c>
      <c r="Z22" s="277" t="s">
        <v>712</v>
      </c>
      <c r="AA22" s="202" t="s">
        <v>720</v>
      </c>
      <c r="AB22" s="203" t="s">
        <v>721</v>
      </c>
      <c r="AC22" s="277" t="s">
        <v>710</v>
      </c>
      <c r="AD22" s="278"/>
      <c r="AE22" s="278"/>
      <c r="AF22" s="278"/>
      <c r="AG22" s="280"/>
      <c r="AH22" s="277" t="s">
        <v>711</v>
      </c>
      <c r="AI22" s="278"/>
      <c r="AJ22" s="280"/>
      <c r="AK22" s="203" t="s">
        <v>722</v>
      </c>
      <c r="AL22" s="277" t="s">
        <v>710</v>
      </c>
      <c r="AM22" s="278"/>
      <c r="AN22" s="278"/>
      <c r="AO22" s="278"/>
      <c r="AP22" s="278"/>
      <c r="AQ22" s="278"/>
      <c r="AR22" s="277" t="s">
        <v>711</v>
      </c>
      <c r="AS22" s="278"/>
      <c r="AT22" s="278"/>
      <c r="AU22" s="278"/>
      <c r="AV22" s="278"/>
      <c r="AW22" s="278"/>
      <c r="AX22" s="278"/>
      <c r="AY22" s="278"/>
      <c r="AZ22" s="280"/>
      <c r="BA22" s="202" t="s">
        <v>723</v>
      </c>
      <c r="BB22" s="202" t="s">
        <v>724</v>
      </c>
      <c r="BC22" s="203"/>
      <c r="BD22" s="203"/>
      <c r="BE22" s="203"/>
      <c r="BF22" s="202"/>
      <c r="BG22" s="281"/>
    </row>
    <row r="23" spans="1:59" s="283" customFormat="1" ht="12.75" customHeight="1">
      <c r="A23" s="196"/>
      <c r="B23" s="203"/>
      <c r="C23" s="197"/>
      <c r="D23" s="279"/>
      <c r="E23" s="278" t="s">
        <v>622</v>
      </c>
      <c r="F23" s="278"/>
      <c r="G23" s="280"/>
      <c r="H23" s="200"/>
      <c r="I23" s="200"/>
      <c r="J23" s="202"/>
      <c r="K23" s="203"/>
      <c r="L23" s="205"/>
      <c r="M23" s="205"/>
      <c r="N23" s="205"/>
      <c r="O23" s="203"/>
      <c r="P23" s="202"/>
      <c r="Q23" s="203"/>
      <c r="R23" s="200"/>
      <c r="S23" s="230"/>
      <c r="T23" s="197"/>
      <c r="U23" s="197"/>
      <c r="V23" s="197"/>
      <c r="W23" s="203"/>
      <c r="X23" s="197"/>
      <c r="Y23" s="200"/>
      <c r="Z23" s="197"/>
      <c r="AA23" s="202"/>
      <c r="AB23" s="203"/>
      <c r="AC23" s="200"/>
      <c r="AD23" s="204"/>
      <c r="AE23" s="205"/>
      <c r="AF23" s="205"/>
      <c r="AG23" s="204"/>
      <c r="AH23" s="197"/>
      <c r="AI23" s="205"/>
      <c r="AJ23" s="204"/>
      <c r="AK23" s="202"/>
      <c r="AL23" s="197"/>
      <c r="AM23" s="205"/>
      <c r="AN23" s="204"/>
      <c r="AO23" s="205"/>
      <c r="AP23" s="205"/>
      <c r="AQ23" s="205"/>
      <c r="AR23" s="197"/>
      <c r="AS23" s="205"/>
      <c r="AT23" s="205"/>
      <c r="AU23" s="204"/>
      <c r="AV23" s="204"/>
      <c r="AW23" s="205"/>
      <c r="AX23" s="282"/>
      <c r="AY23" s="282"/>
      <c r="AZ23" s="206"/>
      <c r="BA23" s="202"/>
      <c r="BB23" s="202"/>
      <c r="BC23" s="203"/>
      <c r="BD23" s="203"/>
      <c r="BE23" s="203"/>
      <c r="BF23" s="202"/>
      <c r="BG23" s="281"/>
    </row>
    <row r="24" spans="1:59" s="283" customFormat="1" ht="13.5" customHeight="1">
      <c r="A24" s="196" t="s">
        <v>408</v>
      </c>
      <c r="B24" s="203"/>
      <c r="C24" s="197"/>
      <c r="D24" s="203"/>
      <c r="E24" s="203"/>
      <c r="F24" s="203"/>
      <c r="G24" s="204"/>
      <c r="H24" s="200"/>
      <c r="I24" s="200"/>
      <c r="J24" s="202"/>
      <c r="K24" s="203"/>
      <c r="L24" s="203"/>
      <c r="M24" s="203"/>
      <c r="N24" s="203"/>
      <c r="O24" s="203"/>
      <c r="P24" s="202"/>
      <c r="Q24" s="203"/>
      <c r="R24" s="200"/>
      <c r="S24" s="230"/>
      <c r="T24" s="197"/>
      <c r="U24" s="197"/>
      <c r="V24" s="197"/>
      <c r="W24" s="203"/>
      <c r="X24" s="197"/>
      <c r="Y24" s="200"/>
      <c r="Z24" s="197"/>
      <c r="AA24" s="202"/>
      <c r="AB24" s="203"/>
      <c r="AC24" s="200"/>
      <c r="AD24" s="202"/>
      <c r="AE24" s="203"/>
      <c r="AF24" s="203"/>
      <c r="AG24" s="202"/>
      <c r="AH24" s="197"/>
      <c r="AI24" s="203"/>
      <c r="AJ24" s="202"/>
      <c r="AK24" s="202"/>
      <c r="AL24" s="197"/>
      <c r="AM24" s="203"/>
      <c r="AN24" s="202"/>
      <c r="AO24" s="203"/>
      <c r="AP24" s="203"/>
      <c r="AQ24" s="203"/>
      <c r="AR24" s="197"/>
      <c r="AS24" s="203"/>
      <c r="AT24" s="203"/>
      <c r="AU24" s="202"/>
      <c r="AV24" s="202"/>
      <c r="AW24" s="211" t="s">
        <v>725</v>
      </c>
      <c r="AX24" s="111"/>
      <c r="AY24" s="199"/>
      <c r="AZ24" s="147"/>
      <c r="BA24" s="202"/>
      <c r="BB24" s="202"/>
      <c r="BC24" s="203"/>
      <c r="BD24" s="203"/>
      <c r="BE24" s="203"/>
      <c r="BF24" s="202"/>
      <c r="BG24" s="281"/>
    </row>
    <row r="25" spans="1:59" s="283" customFormat="1" ht="18" customHeight="1">
      <c r="A25" s="196"/>
      <c r="B25" s="203"/>
      <c r="C25" s="203" t="s">
        <v>726</v>
      </c>
      <c r="D25" s="203"/>
      <c r="E25" s="203"/>
      <c r="F25" s="219" t="s">
        <v>776</v>
      </c>
      <c r="G25" s="202"/>
      <c r="H25" s="202" t="s">
        <v>727</v>
      </c>
      <c r="I25" s="200"/>
      <c r="J25" s="202"/>
      <c r="K25" s="203" t="s">
        <v>728</v>
      </c>
      <c r="L25" s="203"/>
      <c r="M25" s="203"/>
      <c r="N25" s="203" t="s">
        <v>777</v>
      </c>
      <c r="O25" s="203"/>
      <c r="P25" s="202"/>
      <c r="Q25" s="203"/>
      <c r="R25" s="200"/>
      <c r="S25" s="230"/>
      <c r="T25" s="793" t="s">
        <v>778</v>
      </c>
      <c r="U25" s="197"/>
      <c r="V25" s="197"/>
      <c r="W25" s="203"/>
      <c r="X25" s="219" t="s">
        <v>729</v>
      </c>
      <c r="Y25" s="284" t="s">
        <v>730</v>
      </c>
      <c r="Z25" s="197"/>
      <c r="AA25" s="202"/>
      <c r="AB25" s="203"/>
      <c r="AC25" s="200"/>
      <c r="AD25" s="285" t="s">
        <v>731</v>
      </c>
      <c r="AE25" s="229" t="s">
        <v>732</v>
      </c>
      <c r="AF25" s="229"/>
      <c r="AG25" s="285" t="s">
        <v>733</v>
      </c>
      <c r="AH25" s="286"/>
      <c r="AI25" s="229"/>
      <c r="AJ25" s="143" t="s">
        <v>734</v>
      </c>
      <c r="AK25" s="143"/>
      <c r="AL25" s="286"/>
      <c r="AM25" s="229"/>
      <c r="AN25" s="143"/>
      <c r="AO25" s="229" t="s">
        <v>735</v>
      </c>
      <c r="AP25" s="229" t="s">
        <v>736</v>
      </c>
      <c r="AQ25" s="229"/>
      <c r="AR25" s="286"/>
      <c r="AS25" s="229"/>
      <c r="AT25" s="229" t="s">
        <v>737</v>
      </c>
      <c r="AU25" s="143" t="s">
        <v>738</v>
      </c>
      <c r="AV25" s="143" t="s">
        <v>413</v>
      </c>
      <c r="AW25" s="229" t="s">
        <v>739</v>
      </c>
      <c r="AX25" s="229" t="s">
        <v>740</v>
      </c>
      <c r="AY25" s="287" t="s">
        <v>741</v>
      </c>
      <c r="AZ25" s="288" t="s">
        <v>741</v>
      </c>
      <c r="BA25" s="143"/>
      <c r="BB25" s="143"/>
      <c r="BC25" s="229"/>
      <c r="BD25" s="229"/>
      <c r="BE25" s="229"/>
      <c r="BF25" s="227"/>
      <c r="BG25" s="162"/>
    </row>
    <row r="26" spans="1:59" s="283" customFormat="1" ht="18" customHeight="1">
      <c r="A26" s="196"/>
      <c r="B26" s="203"/>
      <c r="C26" s="203" t="s">
        <v>742</v>
      </c>
      <c r="D26" s="203" t="s">
        <v>743</v>
      </c>
      <c r="E26" s="203" t="s">
        <v>744</v>
      </c>
      <c r="F26" s="219" t="s">
        <v>779</v>
      </c>
      <c r="G26" s="143" t="s">
        <v>745</v>
      </c>
      <c r="H26" s="202" t="s">
        <v>742</v>
      </c>
      <c r="I26" s="202" t="s">
        <v>746</v>
      </c>
      <c r="J26" s="202"/>
      <c r="K26" s="203" t="s">
        <v>747</v>
      </c>
      <c r="L26" s="203" t="s">
        <v>748</v>
      </c>
      <c r="M26" s="203" t="s">
        <v>749</v>
      </c>
      <c r="N26" s="203" t="s">
        <v>780</v>
      </c>
      <c r="O26" s="203"/>
      <c r="P26" s="202"/>
      <c r="Q26" s="203"/>
      <c r="R26" s="227" t="s">
        <v>631</v>
      </c>
      <c r="S26" s="227" t="s">
        <v>750</v>
      </c>
      <c r="T26" s="826"/>
      <c r="U26" s="203" t="s">
        <v>751</v>
      </c>
      <c r="V26" s="289" t="s">
        <v>413</v>
      </c>
      <c r="W26" s="203"/>
      <c r="X26" s="203" t="s">
        <v>752</v>
      </c>
      <c r="Y26" s="230" t="s">
        <v>753</v>
      </c>
      <c r="Z26" s="219" t="s">
        <v>413</v>
      </c>
      <c r="AA26" s="202"/>
      <c r="AB26" s="203"/>
      <c r="AC26" s="202" t="s">
        <v>754</v>
      </c>
      <c r="AD26" s="285" t="s">
        <v>755</v>
      </c>
      <c r="AE26" s="229" t="s">
        <v>756</v>
      </c>
      <c r="AF26" s="229" t="s">
        <v>757</v>
      </c>
      <c r="AG26" s="285" t="s">
        <v>758</v>
      </c>
      <c r="AH26" s="229" t="s">
        <v>759</v>
      </c>
      <c r="AI26" s="229" t="s">
        <v>631</v>
      </c>
      <c r="AJ26" s="143" t="s">
        <v>752</v>
      </c>
      <c r="AK26" s="143"/>
      <c r="AL26" s="229" t="s">
        <v>760</v>
      </c>
      <c r="AM26" s="229" t="s">
        <v>761</v>
      </c>
      <c r="AN26" s="143" t="s">
        <v>416</v>
      </c>
      <c r="AO26" s="229" t="s">
        <v>762</v>
      </c>
      <c r="AP26" s="229" t="s">
        <v>763</v>
      </c>
      <c r="AQ26" s="229" t="s">
        <v>413</v>
      </c>
      <c r="AR26" s="229" t="s">
        <v>764</v>
      </c>
      <c r="AS26" s="229" t="s">
        <v>765</v>
      </c>
      <c r="AT26" s="229" t="s">
        <v>763</v>
      </c>
      <c r="AU26" s="143" t="s">
        <v>763</v>
      </c>
      <c r="AV26" s="143" t="s">
        <v>763</v>
      </c>
      <c r="AW26" s="229" t="s">
        <v>722</v>
      </c>
      <c r="AX26" s="229" t="s">
        <v>766</v>
      </c>
      <c r="AY26" s="290" t="s">
        <v>404</v>
      </c>
      <c r="AZ26" s="829" t="s">
        <v>767</v>
      </c>
      <c r="BA26" s="143"/>
      <c r="BB26" s="143"/>
      <c r="BC26" s="229"/>
      <c r="BD26" s="229"/>
      <c r="BE26" s="817" t="s">
        <v>781</v>
      </c>
      <c r="BF26" s="820" t="s">
        <v>782</v>
      </c>
      <c r="BG26" s="162" t="s">
        <v>768</v>
      </c>
    </row>
    <row r="27" spans="1:59" s="283" customFormat="1" ht="15.75" customHeight="1">
      <c r="A27" s="234"/>
      <c r="B27" s="236"/>
      <c r="C27" s="235"/>
      <c r="D27" s="236"/>
      <c r="E27" s="236"/>
      <c r="F27" s="236"/>
      <c r="G27" s="240"/>
      <c r="H27" s="237"/>
      <c r="I27" s="237"/>
      <c r="J27" s="240"/>
      <c r="K27" s="236"/>
      <c r="L27" s="236"/>
      <c r="M27" s="236"/>
      <c r="N27" s="236"/>
      <c r="O27" s="236"/>
      <c r="P27" s="238" t="s">
        <v>769</v>
      </c>
      <c r="Q27" s="236"/>
      <c r="R27" s="237"/>
      <c r="S27" s="237"/>
      <c r="T27" s="235"/>
      <c r="U27" s="235"/>
      <c r="V27" s="235"/>
      <c r="W27" s="236"/>
      <c r="X27" s="235"/>
      <c r="Y27" s="237"/>
      <c r="Z27" s="235"/>
      <c r="AA27" s="238" t="s">
        <v>770</v>
      </c>
      <c r="AB27" s="236"/>
      <c r="AC27" s="237"/>
      <c r="AD27" s="291"/>
      <c r="AE27" s="292"/>
      <c r="AF27" s="292"/>
      <c r="AG27" s="291"/>
      <c r="AH27" s="293"/>
      <c r="AI27" s="292"/>
      <c r="AJ27" s="291"/>
      <c r="AK27" s="291"/>
      <c r="AL27" s="293"/>
      <c r="AM27" s="292"/>
      <c r="AN27" s="291"/>
      <c r="AO27" s="292"/>
      <c r="AP27" s="292"/>
      <c r="AQ27" s="292"/>
      <c r="AR27" s="293"/>
      <c r="AS27" s="292"/>
      <c r="AT27" s="292"/>
      <c r="AU27" s="291"/>
      <c r="AV27" s="291"/>
      <c r="AW27" s="292"/>
      <c r="AX27" s="292"/>
      <c r="AY27" s="292"/>
      <c r="AZ27" s="830"/>
      <c r="BA27" s="294" t="s">
        <v>771</v>
      </c>
      <c r="BB27" s="294" t="s">
        <v>772</v>
      </c>
      <c r="BC27" s="295" t="s">
        <v>773</v>
      </c>
      <c r="BD27" s="295" t="s">
        <v>768</v>
      </c>
      <c r="BE27" s="827"/>
      <c r="BF27" s="828"/>
      <c r="BG27" s="296" t="s">
        <v>774</v>
      </c>
    </row>
    <row r="28" spans="1:59" s="303" customFormat="1" ht="24.75" customHeight="1" hidden="1">
      <c r="A28" s="297"/>
      <c r="B28" s="298" t="s">
        <v>783</v>
      </c>
      <c r="C28" s="298" t="s">
        <v>784</v>
      </c>
      <c r="D28" s="298" t="s">
        <v>785</v>
      </c>
      <c r="E28" s="298" t="s">
        <v>786</v>
      </c>
      <c r="F28" s="298" t="s">
        <v>787</v>
      </c>
      <c r="G28" s="97" t="s">
        <v>788</v>
      </c>
      <c r="H28" s="97" t="s">
        <v>789</v>
      </c>
      <c r="I28" s="97" t="s">
        <v>790</v>
      </c>
      <c r="J28" s="97" t="s">
        <v>791</v>
      </c>
      <c r="K28" s="298" t="s">
        <v>792</v>
      </c>
      <c r="L28" s="298" t="s">
        <v>793</v>
      </c>
      <c r="M28" s="298" t="s">
        <v>794</v>
      </c>
      <c r="N28" s="298" t="s">
        <v>795</v>
      </c>
      <c r="O28" s="298" t="s">
        <v>796</v>
      </c>
      <c r="P28" s="97" t="s">
        <v>797</v>
      </c>
      <c r="Q28" s="298" t="s">
        <v>798</v>
      </c>
      <c r="R28" s="97" t="s">
        <v>799</v>
      </c>
      <c r="S28" s="97" t="s">
        <v>800</v>
      </c>
      <c r="T28" s="298" t="s">
        <v>801</v>
      </c>
      <c r="U28" s="298" t="s">
        <v>802</v>
      </c>
      <c r="V28" s="298" t="s">
        <v>803</v>
      </c>
      <c r="W28" s="298" t="s">
        <v>804</v>
      </c>
      <c r="X28" s="298" t="s">
        <v>805</v>
      </c>
      <c r="Y28" s="97" t="s">
        <v>806</v>
      </c>
      <c r="Z28" s="298" t="s">
        <v>807</v>
      </c>
      <c r="AA28" s="97" t="s">
        <v>808</v>
      </c>
      <c r="AB28" s="298" t="s">
        <v>809</v>
      </c>
      <c r="AC28" s="97" t="s">
        <v>810</v>
      </c>
      <c r="AD28" s="97" t="s">
        <v>811</v>
      </c>
      <c r="AE28" s="298" t="s">
        <v>812</v>
      </c>
      <c r="AF28" s="298" t="s">
        <v>813</v>
      </c>
      <c r="AG28" s="298" t="s">
        <v>814</v>
      </c>
      <c r="AH28" s="298" t="s">
        <v>815</v>
      </c>
      <c r="AI28" s="298" t="s">
        <v>816</v>
      </c>
      <c r="AJ28" s="97" t="s">
        <v>817</v>
      </c>
      <c r="AK28" s="97" t="s">
        <v>818</v>
      </c>
      <c r="AL28" s="298" t="s">
        <v>819</v>
      </c>
      <c r="AM28" s="298" t="s">
        <v>820</v>
      </c>
      <c r="AN28" s="97" t="s">
        <v>821</v>
      </c>
      <c r="AO28" s="298" t="s">
        <v>822</v>
      </c>
      <c r="AP28" s="298" t="s">
        <v>823</v>
      </c>
      <c r="AQ28" s="298" t="s">
        <v>824</v>
      </c>
      <c r="AR28" s="298" t="s">
        <v>825</v>
      </c>
      <c r="AS28" s="298" t="s">
        <v>826</v>
      </c>
      <c r="AT28" s="298" t="s">
        <v>827</v>
      </c>
      <c r="AU28" s="97" t="s">
        <v>828</v>
      </c>
      <c r="AV28" s="298" t="s">
        <v>829</v>
      </c>
      <c r="AW28" s="298" t="s">
        <v>830</v>
      </c>
      <c r="AX28" s="298" t="s">
        <v>831</v>
      </c>
      <c r="AY28" s="298" t="s">
        <v>832</v>
      </c>
      <c r="AZ28" s="97" t="s">
        <v>833</v>
      </c>
      <c r="BA28" s="97" t="s">
        <v>834</v>
      </c>
      <c r="BB28" s="97" t="s">
        <v>835</v>
      </c>
      <c r="BC28" s="299"/>
      <c r="BD28" s="298" t="s">
        <v>836</v>
      </c>
      <c r="BE28" s="300" t="s">
        <v>837</v>
      </c>
      <c r="BF28" s="301"/>
      <c r="BG28" s="302"/>
    </row>
    <row r="29" spans="1:59" s="276" customFormat="1" ht="49.5" customHeight="1">
      <c r="A29" s="167" t="s">
        <v>928</v>
      </c>
      <c r="B29" s="168">
        <v>359984</v>
      </c>
      <c r="C29" s="168">
        <v>359984</v>
      </c>
      <c r="D29" s="168">
        <v>0</v>
      </c>
      <c r="E29" s="168">
        <v>376599</v>
      </c>
      <c r="F29" s="168">
        <v>16615</v>
      </c>
      <c r="G29" s="168">
        <v>0</v>
      </c>
      <c r="H29" s="168">
        <v>0</v>
      </c>
      <c r="I29" s="168">
        <v>0</v>
      </c>
      <c r="J29" s="168">
        <v>206</v>
      </c>
      <c r="K29" s="168">
        <v>128</v>
      </c>
      <c r="L29" s="168">
        <v>78</v>
      </c>
      <c r="M29" s="168">
        <v>0</v>
      </c>
      <c r="N29" s="168">
        <v>0</v>
      </c>
      <c r="O29" s="168">
        <v>0</v>
      </c>
      <c r="P29" s="168">
        <v>360190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8">
        <v>206</v>
      </c>
      <c r="X29" s="168">
        <v>0</v>
      </c>
      <c r="Y29" s="168">
        <v>206</v>
      </c>
      <c r="Z29" s="168">
        <v>0</v>
      </c>
      <c r="AA29" s="168">
        <v>206</v>
      </c>
      <c r="AB29" s="168">
        <v>168006</v>
      </c>
      <c r="AC29" s="168">
        <v>79972</v>
      </c>
      <c r="AD29" s="168">
        <v>79879</v>
      </c>
      <c r="AE29" s="168">
        <v>0</v>
      </c>
      <c r="AF29" s="168">
        <v>93</v>
      </c>
      <c r="AG29" s="168">
        <v>0</v>
      </c>
      <c r="AH29" s="168">
        <v>88034</v>
      </c>
      <c r="AI29" s="168">
        <v>88034</v>
      </c>
      <c r="AJ29" s="168">
        <v>0</v>
      </c>
      <c r="AK29" s="168">
        <v>191978</v>
      </c>
      <c r="AL29" s="168">
        <v>191978</v>
      </c>
      <c r="AM29" s="168">
        <v>145743</v>
      </c>
      <c r="AN29" s="168">
        <v>39803</v>
      </c>
      <c r="AO29" s="168">
        <v>6409</v>
      </c>
      <c r="AP29" s="168">
        <v>0</v>
      </c>
      <c r="AQ29" s="168">
        <v>23</v>
      </c>
      <c r="AR29" s="168">
        <v>0</v>
      </c>
      <c r="AS29" s="168">
        <v>0</v>
      </c>
      <c r="AT29" s="168">
        <v>0</v>
      </c>
      <c r="AU29" s="168">
        <v>0</v>
      </c>
      <c r="AV29" s="168">
        <v>0</v>
      </c>
      <c r="AW29" s="168">
        <v>0</v>
      </c>
      <c r="AX29" s="168">
        <v>0</v>
      </c>
      <c r="AY29" s="168">
        <v>0</v>
      </c>
      <c r="AZ29" s="168">
        <v>0</v>
      </c>
      <c r="BA29" s="168">
        <v>359984</v>
      </c>
      <c r="BB29" s="168">
        <v>360190</v>
      </c>
      <c r="BC29" s="327">
        <v>0</v>
      </c>
      <c r="BD29" s="328">
        <v>0</v>
      </c>
      <c r="BE29" s="328">
        <v>0</v>
      </c>
      <c r="BF29" s="329">
        <v>0</v>
      </c>
      <c r="BG29" s="330">
        <v>0</v>
      </c>
    </row>
    <row r="30" spans="1:59" s="276" customFormat="1" ht="49.5" customHeight="1" thickBot="1">
      <c r="A30" s="160" t="s">
        <v>433</v>
      </c>
      <c r="B30" s="316">
        <f aca="true" t="shared" si="2" ref="B30:BC30">SUM(B29:B29)</f>
        <v>359984</v>
      </c>
      <c r="C30" s="316">
        <f t="shared" si="2"/>
        <v>359984</v>
      </c>
      <c r="D30" s="316">
        <f t="shared" si="2"/>
        <v>0</v>
      </c>
      <c r="E30" s="316">
        <f t="shared" si="2"/>
        <v>376599</v>
      </c>
      <c r="F30" s="316">
        <f t="shared" si="2"/>
        <v>16615</v>
      </c>
      <c r="G30" s="316">
        <f t="shared" si="2"/>
        <v>0</v>
      </c>
      <c r="H30" s="316">
        <f t="shared" si="2"/>
        <v>0</v>
      </c>
      <c r="I30" s="316">
        <f t="shared" si="2"/>
        <v>0</v>
      </c>
      <c r="J30" s="316">
        <f t="shared" si="2"/>
        <v>206</v>
      </c>
      <c r="K30" s="316">
        <f t="shared" si="2"/>
        <v>128</v>
      </c>
      <c r="L30" s="316">
        <f t="shared" si="2"/>
        <v>78</v>
      </c>
      <c r="M30" s="316">
        <f t="shared" si="2"/>
        <v>0</v>
      </c>
      <c r="N30" s="316">
        <f t="shared" si="2"/>
        <v>0</v>
      </c>
      <c r="O30" s="316">
        <f t="shared" si="2"/>
        <v>0</v>
      </c>
      <c r="P30" s="316">
        <f t="shared" si="2"/>
        <v>360190</v>
      </c>
      <c r="Q30" s="316">
        <f t="shared" si="2"/>
        <v>0</v>
      </c>
      <c r="R30" s="316">
        <f t="shared" si="2"/>
        <v>0</v>
      </c>
      <c r="S30" s="316">
        <f t="shared" si="2"/>
        <v>0</v>
      </c>
      <c r="T30" s="316">
        <f t="shared" si="2"/>
        <v>0</v>
      </c>
      <c r="U30" s="316">
        <f t="shared" si="2"/>
        <v>0</v>
      </c>
      <c r="V30" s="316">
        <f t="shared" si="2"/>
        <v>0</v>
      </c>
      <c r="W30" s="316">
        <f t="shared" si="2"/>
        <v>206</v>
      </c>
      <c r="X30" s="316">
        <f t="shared" si="2"/>
        <v>0</v>
      </c>
      <c r="Y30" s="316">
        <f t="shared" si="2"/>
        <v>206</v>
      </c>
      <c r="Z30" s="316">
        <f t="shared" si="2"/>
        <v>0</v>
      </c>
      <c r="AA30" s="316">
        <f t="shared" si="2"/>
        <v>206</v>
      </c>
      <c r="AB30" s="316">
        <f t="shared" si="2"/>
        <v>168006</v>
      </c>
      <c r="AC30" s="316">
        <f t="shared" si="2"/>
        <v>79972</v>
      </c>
      <c r="AD30" s="316">
        <f t="shared" si="2"/>
        <v>79879</v>
      </c>
      <c r="AE30" s="316">
        <f t="shared" si="2"/>
        <v>0</v>
      </c>
      <c r="AF30" s="316">
        <f t="shared" si="2"/>
        <v>93</v>
      </c>
      <c r="AG30" s="316">
        <f t="shared" si="2"/>
        <v>0</v>
      </c>
      <c r="AH30" s="316">
        <f t="shared" si="2"/>
        <v>88034</v>
      </c>
      <c r="AI30" s="316">
        <f t="shared" si="2"/>
        <v>88034</v>
      </c>
      <c r="AJ30" s="316">
        <f t="shared" si="2"/>
        <v>0</v>
      </c>
      <c r="AK30" s="316">
        <f t="shared" si="2"/>
        <v>191978</v>
      </c>
      <c r="AL30" s="316">
        <f t="shared" si="2"/>
        <v>191978</v>
      </c>
      <c r="AM30" s="316">
        <f t="shared" si="2"/>
        <v>145743</v>
      </c>
      <c r="AN30" s="316">
        <f t="shared" si="2"/>
        <v>39803</v>
      </c>
      <c r="AO30" s="316">
        <f t="shared" si="2"/>
        <v>6409</v>
      </c>
      <c r="AP30" s="316">
        <f t="shared" si="2"/>
        <v>0</v>
      </c>
      <c r="AQ30" s="316">
        <f t="shared" si="2"/>
        <v>23</v>
      </c>
      <c r="AR30" s="316">
        <f t="shared" si="2"/>
        <v>0</v>
      </c>
      <c r="AS30" s="316">
        <f t="shared" si="2"/>
        <v>0</v>
      </c>
      <c r="AT30" s="316">
        <f t="shared" si="2"/>
        <v>0</v>
      </c>
      <c r="AU30" s="316">
        <f t="shared" si="2"/>
        <v>0</v>
      </c>
      <c r="AV30" s="316">
        <f t="shared" si="2"/>
        <v>0</v>
      </c>
      <c r="AW30" s="316">
        <f t="shared" si="2"/>
        <v>0</v>
      </c>
      <c r="AX30" s="316">
        <f t="shared" si="2"/>
        <v>0</v>
      </c>
      <c r="AY30" s="316">
        <f t="shared" si="2"/>
        <v>0</v>
      </c>
      <c r="AZ30" s="316">
        <f t="shared" si="2"/>
        <v>0</v>
      </c>
      <c r="BA30" s="316">
        <f t="shared" si="2"/>
        <v>359984</v>
      </c>
      <c r="BB30" s="316">
        <f t="shared" si="2"/>
        <v>360190</v>
      </c>
      <c r="BC30" s="316">
        <f t="shared" si="2"/>
        <v>0</v>
      </c>
      <c r="BD30" s="317">
        <v>0</v>
      </c>
      <c r="BE30" s="317">
        <v>0</v>
      </c>
      <c r="BF30" s="318">
        <v>0</v>
      </c>
      <c r="BG30" s="319">
        <v>0</v>
      </c>
    </row>
    <row r="31" spans="1:59" s="283" customFormat="1" ht="23.25" customHeight="1">
      <c r="A31" s="111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1"/>
      <c r="BG31" s="322"/>
    </row>
    <row r="32" spans="2:59" ht="14.25"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</row>
  </sheetData>
  <sheetProtection/>
  <mergeCells count="8">
    <mergeCell ref="T8:T9"/>
    <mergeCell ref="T25:T26"/>
    <mergeCell ref="BE26:BE27"/>
    <mergeCell ref="BF9:BF10"/>
    <mergeCell ref="BF26:BF27"/>
    <mergeCell ref="AZ9:AZ10"/>
    <mergeCell ref="AZ26:AZ27"/>
    <mergeCell ref="BE9:BE10"/>
  </mergeCells>
  <printOptions/>
  <pageMargins left="0.7874015748031497" right="0.3937007874015748" top="0.7874015748031497" bottom="0.7874015748031497" header="0.5118110236220472" footer="0.5118110236220472"/>
  <pageSetup fitToWidth="5" horizontalDpi="300" verticalDpi="300" orientation="landscape" paperSize="9" scale="49" r:id="rId1"/>
  <colBreaks count="3" manualBreakCount="3">
    <brk id="16" max="29" man="1"/>
    <brk id="33" max="29" man="1"/>
    <brk id="48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BG15"/>
  <sheetViews>
    <sheetView showGridLines="0" view="pageBreakPreview" zoomScale="80" zoomScaleNormal="85" zoomScaleSheetLayoutView="80" zoomScalePageLayoutView="0" workbookViewId="0" topLeftCell="AS1">
      <selection activeCell="A12" sqref="A12:IV13"/>
    </sheetView>
  </sheetViews>
  <sheetFormatPr defaultColWidth="10.625" defaultRowHeight="12"/>
  <cols>
    <col min="1" max="1" width="22.375" style="326" customWidth="1"/>
    <col min="2" max="3" width="23.125" style="326" customWidth="1"/>
    <col min="4" max="4" width="21.50390625" style="326" customWidth="1"/>
    <col min="5" max="6" width="23.125" style="326" customWidth="1"/>
    <col min="7" max="8" width="21.50390625" style="326" customWidth="1"/>
    <col min="9" max="9" width="14.625" style="326" customWidth="1"/>
    <col min="10" max="11" width="21.50390625" style="326" customWidth="1"/>
    <col min="12" max="12" width="19.875" style="326" customWidth="1"/>
    <col min="13" max="13" width="16.375" style="326" customWidth="1"/>
    <col min="14" max="14" width="19.875" style="326" customWidth="1"/>
    <col min="15" max="15" width="16.375" style="326" customWidth="1"/>
    <col min="16" max="16" width="23.125" style="326" customWidth="1"/>
    <col min="17" max="17" width="19.875" style="326" customWidth="1"/>
    <col min="18" max="18" width="15.00390625" style="326" bestFit="1" customWidth="1"/>
    <col min="19" max="20" width="10.875" style="326" bestFit="1" customWidth="1"/>
    <col min="21" max="21" width="19.875" style="326" customWidth="1"/>
    <col min="22" max="22" width="10.875" style="326" bestFit="1" customWidth="1"/>
    <col min="23" max="23" width="19.875" style="326" customWidth="1"/>
    <col min="24" max="24" width="10.875" style="326" bestFit="1" customWidth="1"/>
    <col min="25" max="25" width="19.875" style="326" customWidth="1"/>
    <col min="26" max="26" width="16.375" style="326" customWidth="1"/>
    <col min="27" max="27" width="19.875" style="326" customWidth="1"/>
    <col min="28" max="28" width="23.125" style="326" customWidth="1"/>
    <col min="29" max="30" width="21.50390625" style="326" customWidth="1"/>
    <col min="31" max="31" width="16.375" style="326" customWidth="1"/>
    <col min="32" max="33" width="21.50390625" style="326" customWidth="1"/>
    <col min="34" max="35" width="23.125" style="326" customWidth="1"/>
    <col min="36" max="36" width="19.375" style="326" customWidth="1"/>
    <col min="37" max="38" width="23.125" style="326" customWidth="1"/>
    <col min="39" max="39" width="21.50390625" style="326" customWidth="1"/>
    <col min="40" max="40" width="19.875" style="326" customWidth="1"/>
    <col min="41" max="41" width="21.50390625" style="326" customWidth="1"/>
    <col min="42" max="42" width="10.875" style="326" bestFit="1" customWidth="1"/>
    <col min="43" max="43" width="21.50390625" style="326" customWidth="1"/>
    <col min="44" max="45" width="19.875" style="326" customWidth="1"/>
    <col min="46" max="46" width="16.375" style="326" customWidth="1"/>
    <col min="47" max="47" width="19.875" style="326" customWidth="1"/>
    <col min="48" max="48" width="14.625" style="326" customWidth="1"/>
    <col min="49" max="51" width="19.875" style="326" customWidth="1"/>
    <col min="52" max="52" width="16.375" style="326" customWidth="1"/>
    <col min="53" max="54" width="23.125" style="326" customWidth="1"/>
    <col min="55" max="55" width="19.875" style="326" customWidth="1"/>
    <col min="56" max="57" width="13.50390625" style="326" customWidth="1"/>
    <col min="58" max="58" width="14.125" style="326" customWidth="1"/>
    <col min="59" max="59" width="12.50390625" style="326" customWidth="1"/>
    <col min="60" max="16384" width="10.625" style="326" customWidth="1"/>
  </cols>
  <sheetData>
    <row r="1" spans="1:36" s="267" customFormat="1" ht="21" customHeight="1">
      <c r="A1" s="265"/>
      <c r="B1" s="266" t="s">
        <v>504</v>
      </c>
      <c r="C1" s="266"/>
      <c r="D1" s="266"/>
      <c r="AA1" s="265"/>
      <c r="AJ1" s="268"/>
    </row>
    <row r="2" spans="1:2" s="267" customFormat="1" ht="21" customHeight="1">
      <c r="A2" s="269"/>
      <c r="B2" s="266" t="s">
        <v>775</v>
      </c>
    </row>
    <row r="3" spans="2:59" s="267" customFormat="1" ht="19.5" customHeight="1" thickBot="1">
      <c r="B3" s="266"/>
      <c r="P3" s="270"/>
      <c r="AG3" s="270"/>
      <c r="AW3" s="270"/>
      <c r="BG3" s="270" t="s">
        <v>976</v>
      </c>
    </row>
    <row r="4" spans="1:59" s="276" customFormat="1" ht="12.75" customHeight="1">
      <c r="A4" s="271"/>
      <c r="B4" s="272" t="s">
        <v>606</v>
      </c>
      <c r="C4" s="273"/>
      <c r="D4" s="132"/>
      <c r="E4" s="132"/>
      <c r="F4" s="132"/>
      <c r="G4" s="132"/>
      <c r="H4" s="274"/>
      <c r="I4" s="133"/>
      <c r="J4" s="272" t="s">
        <v>506</v>
      </c>
      <c r="K4" s="132"/>
      <c r="L4" s="273"/>
      <c r="M4" s="273"/>
      <c r="N4" s="134"/>
      <c r="O4" s="134" t="s">
        <v>507</v>
      </c>
      <c r="P4" s="135" t="s">
        <v>508</v>
      </c>
      <c r="Q4" s="272" t="s">
        <v>509</v>
      </c>
      <c r="R4" s="273"/>
      <c r="S4" s="273"/>
      <c r="T4" s="273"/>
      <c r="U4" s="273"/>
      <c r="V4" s="275"/>
      <c r="W4" s="136" t="s">
        <v>510</v>
      </c>
      <c r="X4" s="273"/>
      <c r="Y4" s="136"/>
      <c r="Z4" s="136"/>
      <c r="AA4" s="135" t="s">
        <v>511</v>
      </c>
      <c r="AB4" s="272" t="s">
        <v>512</v>
      </c>
      <c r="AC4" s="273"/>
      <c r="AD4" s="273"/>
      <c r="AE4" s="273"/>
      <c r="AF4" s="273"/>
      <c r="AG4" s="136"/>
      <c r="AH4" s="273"/>
      <c r="AI4" s="136"/>
      <c r="AJ4" s="134"/>
      <c r="AK4" s="272" t="s">
        <v>513</v>
      </c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5"/>
      <c r="BA4" s="135" t="s">
        <v>514</v>
      </c>
      <c r="BB4" s="135" t="s">
        <v>515</v>
      </c>
      <c r="BC4" s="272" t="s">
        <v>516</v>
      </c>
      <c r="BD4" s="272" t="s">
        <v>517</v>
      </c>
      <c r="BE4" s="272" t="s">
        <v>518</v>
      </c>
      <c r="BF4" s="135" t="s">
        <v>709</v>
      </c>
      <c r="BG4" s="161" t="s">
        <v>519</v>
      </c>
    </row>
    <row r="5" spans="1:59" s="276" customFormat="1" ht="18" customHeight="1">
      <c r="A5" s="196"/>
      <c r="B5" s="203" t="s">
        <v>618</v>
      </c>
      <c r="C5" s="277" t="s">
        <v>710</v>
      </c>
      <c r="D5" s="278"/>
      <c r="E5" s="278"/>
      <c r="F5" s="278"/>
      <c r="G5" s="278"/>
      <c r="H5" s="201" t="s">
        <v>711</v>
      </c>
      <c r="I5" s="201" t="s">
        <v>712</v>
      </c>
      <c r="J5" s="202" t="s">
        <v>713</v>
      </c>
      <c r="K5" s="279"/>
      <c r="L5" s="278" t="s">
        <v>622</v>
      </c>
      <c r="M5" s="278"/>
      <c r="N5" s="280"/>
      <c r="O5" s="215" t="s">
        <v>714</v>
      </c>
      <c r="P5" s="202" t="s">
        <v>715</v>
      </c>
      <c r="Q5" s="203" t="s">
        <v>716</v>
      </c>
      <c r="R5" s="201" t="s">
        <v>710</v>
      </c>
      <c r="S5" s="201" t="s">
        <v>711</v>
      </c>
      <c r="T5" s="277" t="s">
        <v>712</v>
      </c>
      <c r="U5" s="277" t="s">
        <v>717</v>
      </c>
      <c r="V5" s="277" t="s">
        <v>718</v>
      </c>
      <c r="W5" s="203" t="s">
        <v>719</v>
      </c>
      <c r="X5" s="277" t="s">
        <v>710</v>
      </c>
      <c r="Y5" s="201" t="s">
        <v>711</v>
      </c>
      <c r="Z5" s="277" t="s">
        <v>712</v>
      </c>
      <c r="AA5" s="202" t="s">
        <v>720</v>
      </c>
      <c r="AB5" s="203" t="s">
        <v>721</v>
      </c>
      <c r="AC5" s="277" t="s">
        <v>710</v>
      </c>
      <c r="AD5" s="278"/>
      <c r="AE5" s="278"/>
      <c r="AF5" s="278"/>
      <c r="AG5" s="280"/>
      <c r="AH5" s="277" t="s">
        <v>711</v>
      </c>
      <c r="AI5" s="278"/>
      <c r="AJ5" s="280"/>
      <c r="AK5" s="203" t="s">
        <v>722</v>
      </c>
      <c r="AL5" s="277" t="s">
        <v>710</v>
      </c>
      <c r="AM5" s="278"/>
      <c r="AN5" s="278"/>
      <c r="AO5" s="278"/>
      <c r="AP5" s="278"/>
      <c r="AQ5" s="278"/>
      <c r="AR5" s="277" t="s">
        <v>711</v>
      </c>
      <c r="AS5" s="278"/>
      <c r="AT5" s="278"/>
      <c r="AU5" s="278"/>
      <c r="AV5" s="278"/>
      <c r="AW5" s="278"/>
      <c r="AX5" s="278"/>
      <c r="AY5" s="278"/>
      <c r="AZ5" s="280"/>
      <c r="BA5" s="202" t="s">
        <v>723</v>
      </c>
      <c r="BB5" s="202" t="s">
        <v>724</v>
      </c>
      <c r="BC5" s="203"/>
      <c r="BD5" s="203"/>
      <c r="BE5" s="203"/>
      <c r="BF5" s="202"/>
      <c r="BG5" s="281"/>
    </row>
    <row r="6" spans="1:59" s="283" customFormat="1" ht="12.75" customHeight="1">
      <c r="A6" s="196"/>
      <c r="B6" s="203"/>
      <c r="C6" s="197"/>
      <c r="D6" s="279"/>
      <c r="E6" s="278" t="s">
        <v>622</v>
      </c>
      <c r="F6" s="278"/>
      <c r="G6" s="280"/>
      <c r="H6" s="200"/>
      <c r="I6" s="200"/>
      <c r="J6" s="202"/>
      <c r="K6" s="203"/>
      <c r="L6" s="205"/>
      <c r="M6" s="205"/>
      <c r="N6" s="205"/>
      <c r="O6" s="203"/>
      <c r="P6" s="202"/>
      <c r="Q6" s="203"/>
      <c r="R6" s="200"/>
      <c r="S6" s="230"/>
      <c r="T6" s="197"/>
      <c r="U6" s="197"/>
      <c r="V6" s="197"/>
      <c r="W6" s="203"/>
      <c r="X6" s="197"/>
      <c r="Y6" s="200"/>
      <c r="Z6" s="197"/>
      <c r="AA6" s="202"/>
      <c r="AB6" s="203"/>
      <c r="AC6" s="200"/>
      <c r="AD6" s="204"/>
      <c r="AE6" s="205"/>
      <c r="AF6" s="205"/>
      <c r="AG6" s="204"/>
      <c r="AH6" s="197"/>
      <c r="AI6" s="205"/>
      <c r="AJ6" s="204"/>
      <c r="AK6" s="202"/>
      <c r="AL6" s="197"/>
      <c r="AM6" s="205"/>
      <c r="AN6" s="204"/>
      <c r="AO6" s="205"/>
      <c r="AP6" s="205"/>
      <c r="AQ6" s="205"/>
      <c r="AR6" s="197"/>
      <c r="AS6" s="205"/>
      <c r="AT6" s="205"/>
      <c r="AU6" s="204"/>
      <c r="AV6" s="204"/>
      <c r="AW6" s="205"/>
      <c r="AX6" s="282"/>
      <c r="AY6" s="282"/>
      <c r="AZ6" s="206"/>
      <c r="BA6" s="202"/>
      <c r="BB6" s="202"/>
      <c r="BC6" s="203"/>
      <c r="BD6" s="203"/>
      <c r="BE6" s="203"/>
      <c r="BF6" s="202"/>
      <c r="BG6" s="281"/>
    </row>
    <row r="7" spans="1:59" s="283" customFormat="1" ht="13.5" customHeight="1">
      <c r="A7" s="196" t="s">
        <v>408</v>
      </c>
      <c r="B7" s="203"/>
      <c r="C7" s="197"/>
      <c r="D7" s="203"/>
      <c r="E7" s="203"/>
      <c r="F7" s="203"/>
      <c r="G7" s="204"/>
      <c r="H7" s="200"/>
      <c r="I7" s="200"/>
      <c r="J7" s="202"/>
      <c r="K7" s="203"/>
      <c r="L7" s="203"/>
      <c r="M7" s="203"/>
      <c r="N7" s="203"/>
      <c r="O7" s="203"/>
      <c r="P7" s="202"/>
      <c r="Q7" s="203"/>
      <c r="R7" s="200"/>
      <c r="S7" s="230"/>
      <c r="T7" s="197"/>
      <c r="U7" s="197"/>
      <c r="V7" s="197"/>
      <c r="W7" s="203"/>
      <c r="X7" s="197"/>
      <c r="Y7" s="200"/>
      <c r="Z7" s="197"/>
      <c r="AA7" s="202"/>
      <c r="AB7" s="203"/>
      <c r="AC7" s="200"/>
      <c r="AD7" s="202"/>
      <c r="AE7" s="203"/>
      <c r="AF7" s="203"/>
      <c r="AG7" s="202"/>
      <c r="AH7" s="197"/>
      <c r="AI7" s="203"/>
      <c r="AJ7" s="202"/>
      <c r="AK7" s="202"/>
      <c r="AL7" s="197"/>
      <c r="AM7" s="203"/>
      <c r="AN7" s="202"/>
      <c r="AO7" s="203"/>
      <c r="AP7" s="203"/>
      <c r="AQ7" s="203"/>
      <c r="AR7" s="197"/>
      <c r="AS7" s="203"/>
      <c r="AT7" s="203"/>
      <c r="AU7" s="202"/>
      <c r="AV7" s="202"/>
      <c r="AW7" s="211" t="s">
        <v>725</v>
      </c>
      <c r="AX7" s="111"/>
      <c r="AY7" s="199"/>
      <c r="AZ7" s="147"/>
      <c r="BA7" s="202"/>
      <c r="BB7" s="202"/>
      <c r="BC7" s="203"/>
      <c r="BD7" s="203"/>
      <c r="BE7" s="203"/>
      <c r="BF7" s="202"/>
      <c r="BG7" s="281"/>
    </row>
    <row r="8" spans="1:59" s="283" customFormat="1" ht="18" customHeight="1">
      <c r="A8" s="196"/>
      <c r="B8" s="203"/>
      <c r="C8" s="203" t="s">
        <v>726</v>
      </c>
      <c r="D8" s="203"/>
      <c r="E8" s="203"/>
      <c r="F8" s="219" t="s">
        <v>776</v>
      </c>
      <c r="G8" s="202"/>
      <c r="H8" s="202" t="s">
        <v>727</v>
      </c>
      <c r="I8" s="200"/>
      <c r="J8" s="202"/>
      <c r="K8" s="203" t="s">
        <v>728</v>
      </c>
      <c r="L8" s="203"/>
      <c r="M8" s="203"/>
      <c r="N8" s="203" t="s">
        <v>777</v>
      </c>
      <c r="O8" s="203"/>
      <c r="P8" s="202"/>
      <c r="Q8" s="203"/>
      <c r="R8" s="200"/>
      <c r="S8" s="230"/>
      <c r="T8" s="793" t="s">
        <v>778</v>
      </c>
      <c r="U8" s="197"/>
      <c r="V8" s="197"/>
      <c r="W8" s="203"/>
      <c r="X8" s="219" t="s">
        <v>729</v>
      </c>
      <c r="Y8" s="284" t="s">
        <v>730</v>
      </c>
      <c r="Z8" s="197"/>
      <c r="AA8" s="202"/>
      <c r="AB8" s="203"/>
      <c r="AC8" s="200"/>
      <c r="AD8" s="285" t="s">
        <v>731</v>
      </c>
      <c r="AE8" s="229" t="s">
        <v>732</v>
      </c>
      <c r="AF8" s="229"/>
      <c r="AG8" s="285" t="s">
        <v>733</v>
      </c>
      <c r="AH8" s="286"/>
      <c r="AI8" s="229"/>
      <c r="AJ8" s="143" t="s">
        <v>734</v>
      </c>
      <c r="AK8" s="143"/>
      <c r="AL8" s="286"/>
      <c r="AM8" s="229"/>
      <c r="AN8" s="143"/>
      <c r="AO8" s="229" t="s">
        <v>735</v>
      </c>
      <c r="AP8" s="229" t="s">
        <v>736</v>
      </c>
      <c r="AQ8" s="229"/>
      <c r="AR8" s="286"/>
      <c r="AS8" s="229"/>
      <c r="AT8" s="229" t="s">
        <v>737</v>
      </c>
      <c r="AU8" s="143" t="s">
        <v>738</v>
      </c>
      <c r="AV8" s="143" t="s">
        <v>413</v>
      </c>
      <c r="AW8" s="229" t="s">
        <v>739</v>
      </c>
      <c r="AX8" s="229" t="s">
        <v>740</v>
      </c>
      <c r="AY8" s="287" t="s">
        <v>741</v>
      </c>
      <c r="AZ8" s="288" t="s">
        <v>741</v>
      </c>
      <c r="BA8" s="143"/>
      <c r="BB8" s="143"/>
      <c r="BC8" s="229"/>
      <c r="BD8" s="229"/>
      <c r="BE8" s="229"/>
      <c r="BF8" s="143"/>
      <c r="BG8" s="162"/>
    </row>
    <row r="9" spans="1:59" s="283" customFormat="1" ht="18" customHeight="1">
      <c r="A9" s="196"/>
      <c r="B9" s="203"/>
      <c r="C9" s="203" t="s">
        <v>742</v>
      </c>
      <c r="D9" s="203" t="s">
        <v>743</v>
      </c>
      <c r="E9" s="203" t="s">
        <v>744</v>
      </c>
      <c r="F9" s="219" t="s">
        <v>779</v>
      </c>
      <c r="G9" s="143" t="s">
        <v>745</v>
      </c>
      <c r="H9" s="202" t="s">
        <v>742</v>
      </c>
      <c r="I9" s="202" t="s">
        <v>746</v>
      </c>
      <c r="J9" s="202"/>
      <c r="K9" s="203" t="s">
        <v>747</v>
      </c>
      <c r="L9" s="203" t="s">
        <v>748</v>
      </c>
      <c r="M9" s="203" t="s">
        <v>749</v>
      </c>
      <c r="N9" s="203" t="s">
        <v>780</v>
      </c>
      <c r="O9" s="203"/>
      <c r="P9" s="202"/>
      <c r="Q9" s="203"/>
      <c r="R9" s="227" t="s">
        <v>631</v>
      </c>
      <c r="S9" s="227" t="s">
        <v>750</v>
      </c>
      <c r="T9" s="826"/>
      <c r="U9" s="203" t="s">
        <v>751</v>
      </c>
      <c r="V9" s="289" t="s">
        <v>413</v>
      </c>
      <c r="W9" s="203"/>
      <c r="X9" s="203" t="s">
        <v>752</v>
      </c>
      <c r="Y9" s="230" t="s">
        <v>753</v>
      </c>
      <c r="Z9" s="219" t="s">
        <v>413</v>
      </c>
      <c r="AA9" s="202"/>
      <c r="AB9" s="203"/>
      <c r="AC9" s="202" t="s">
        <v>754</v>
      </c>
      <c r="AD9" s="285" t="s">
        <v>755</v>
      </c>
      <c r="AE9" s="229" t="s">
        <v>756</v>
      </c>
      <c r="AF9" s="229" t="s">
        <v>757</v>
      </c>
      <c r="AG9" s="285" t="s">
        <v>758</v>
      </c>
      <c r="AH9" s="229" t="s">
        <v>759</v>
      </c>
      <c r="AI9" s="229" t="s">
        <v>631</v>
      </c>
      <c r="AJ9" s="143" t="s">
        <v>752</v>
      </c>
      <c r="AK9" s="143"/>
      <c r="AL9" s="229" t="s">
        <v>760</v>
      </c>
      <c r="AM9" s="229" t="s">
        <v>761</v>
      </c>
      <c r="AN9" s="143" t="s">
        <v>416</v>
      </c>
      <c r="AO9" s="229" t="s">
        <v>762</v>
      </c>
      <c r="AP9" s="229" t="s">
        <v>763</v>
      </c>
      <c r="AQ9" s="229" t="s">
        <v>413</v>
      </c>
      <c r="AR9" s="229" t="s">
        <v>764</v>
      </c>
      <c r="AS9" s="229" t="s">
        <v>765</v>
      </c>
      <c r="AT9" s="229" t="s">
        <v>763</v>
      </c>
      <c r="AU9" s="143" t="s">
        <v>763</v>
      </c>
      <c r="AV9" s="143" t="s">
        <v>763</v>
      </c>
      <c r="AW9" s="229" t="s">
        <v>722</v>
      </c>
      <c r="AX9" s="229" t="s">
        <v>766</v>
      </c>
      <c r="AY9" s="290" t="s">
        <v>404</v>
      </c>
      <c r="AZ9" s="829" t="s">
        <v>767</v>
      </c>
      <c r="BA9" s="143"/>
      <c r="BB9" s="143"/>
      <c r="BC9" s="229"/>
      <c r="BD9" s="229"/>
      <c r="BE9" s="817" t="s">
        <v>781</v>
      </c>
      <c r="BF9" s="820" t="s">
        <v>782</v>
      </c>
      <c r="BG9" s="162" t="s">
        <v>768</v>
      </c>
    </row>
    <row r="10" spans="1:59" s="283" customFormat="1" ht="15.75" customHeight="1">
      <c r="A10" s="234"/>
      <c r="B10" s="236"/>
      <c r="C10" s="235"/>
      <c r="D10" s="236"/>
      <c r="E10" s="236"/>
      <c r="F10" s="236"/>
      <c r="G10" s="240"/>
      <c r="H10" s="237"/>
      <c r="I10" s="237"/>
      <c r="J10" s="240"/>
      <c r="K10" s="236"/>
      <c r="L10" s="236"/>
      <c r="M10" s="236"/>
      <c r="N10" s="236"/>
      <c r="O10" s="236"/>
      <c r="P10" s="238" t="s">
        <v>769</v>
      </c>
      <c r="Q10" s="236"/>
      <c r="R10" s="237"/>
      <c r="S10" s="237"/>
      <c r="T10" s="235"/>
      <c r="U10" s="235"/>
      <c r="V10" s="235"/>
      <c r="W10" s="236"/>
      <c r="X10" s="235"/>
      <c r="Y10" s="237"/>
      <c r="Z10" s="235"/>
      <c r="AA10" s="238" t="s">
        <v>770</v>
      </c>
      <c r="AB10" s="236"/>
      <c r="AC10" s="237"/>
      <c r="AD10" s="291"/>
      <c r="AE10" s="292"/>
      <c r="AF10" s="292"/>
      <c r="AG10" s="291"/>
      <c r="AH10" s="293"/>
      <c r="AI10" s="292"/>
      <c r="AJ10" s="291"/>
      <c r="AK10" s="291"/>
      <c r="AL10" s="293"/>
      <c r="AM10" s="292"/>
      <c r="AN10" s="291"/>
      <c r="AO10" s="292"/>
      <c r="AP10" s="292"/>
      <c r="AQ10" s="292"/>
      <c r="AR10" s="293"/>
      <c r="AS10" s="292"/>
      <c r="AT10" s="292"/>
      <c r="AU10" s="291"/>
      <c r="AV10" s="291"/>
      <c r="AW10" s="292"/>
      <c r="AX10" s="292"/>
      <c r="AY10" s="292"/>
      <c r="AZ10" s="830"/>
      <c r="BA10" s="294" t="s">
        <v>771</v>
      </c>
      <c r="BB10" s="294" t="s">
        <v>772</v>
      </c>
      <c r="BC10" s="295" t="s">
        <v>773</v>
      </c>
      <c r="BD10" s="295" t="s">
        <v>768</v>
      </c>
      <c r="BE10" s="827"/>
      <c r="BF10" s="828"/>
      <c r="BG10" s="296" t="s">
        <v>774</v>
      </c>
    </row>
    <row r="11" spans="1:59" s="303" customFormat="1" ht="25.5" customHeight="1" hidden="1">
      <c r="A11" s="297"/>
      <c r="B11" s="298" t="s">
        <v>783</v>
      </c>
      <c r="C11" s="298" t="s">
        <v>784</v>
      </c>
      <c r="D11" s="298" t="s">
        <v>785</v>
      </c>
      <c r="E11" s="298" t="s">
        <v>786</v>
      </c>
      <c r="F11" s="298" t="s">
        <v>787</v>
      </c>
      <c r="G11" s="97" t="s">
        <v>788</v>
      </c>
      <c r="H11" s="97" t="s">
        <v>789</v>
      </c>
      <c r="I11" s="97" t="s">
        <v>790</v>
      </c>
      <c r="J11" s="97" t="s">
        <v>791</v>
      </c>
      <c r="K11" s="298" t="s">
        <v>792</v>
      </c>
      <c r="L11" s="298" t="s">
        <v>793</v>
      </c>
      <c r="M11" s="298" t="s">
        <v>794</v>
      </c>
      <c r="N11" s="298" t="s">
        <v>795</v>
      </c>
      <c r="O11" s="298" t="s">
        <v>796</v>
      </c>
      <c r="P11" s="97" t="s">
        <v>797</v>
      </c>
      <c r="Q11" s="298" t="s">
        <v>798</v>
      </c>
      <c r="R11" s="97" t="s">
        <v>799</v>
      </c>
      <c r="S11" s="97" t="s">
        <v>800</v>
      </c>
      <c r="T11" s="298" t="s">
        <v>801</v>
      </c>
      <c r="U11" s="298" t="s">
        <v>802</v>
      </c>
      <c r="V11" s="298" t="s">
        <v>803</v>
      </c>
      <c r="W11" s="298" t="s">
        <v>804</v>
      </c>
      <c r="X11" s="298" t="s">
        <v>805</v>
      </c>
      <c r="Y11" s="97" t="s">
        <v>806</v>
      </c>
      <c r="Z11" s="298" t="s">
        <v>807</v>
      </c>
      <c r="AA11" s="97" t="s">
        <v>808</v>
      </c>
      <c r="AB11" s="298" t="s">
        <v>809</v>
      </c>
      <c r="AC11" s="97" t="s">
        <v>810</v>
      </c>
      <c r="AD11" s="97" t="s">
        <v>811</v>
      </c>
      <c r="AE11" s="298" t="s">
        <v>812</v>
      </c>
      <c r="AF11" s="298" t="s">
        <v>813</v>
      </c>
      <c r="AG11" s="298" t="s">
        <v>814</v>
      </c>
      <c r="AH11" s="298" t="s">
        <v>815</v>
      </c>
      <c r="AI11" s="298" t="s">
        <v>816</v>
      </c>
      <c r="AJ11" s="97" t="s">
        <v>817</v>
      </c>
      <c r="AK11" s="97" t="s">
        <v>818</v>
      </c>
      <c r="AL11" s="298" t="s">
        <v>819</v>
      </c>
      <c r="AM11" s="298" t="s">
        <v>820</v>
      </c>
      <c r="AN11" s="97" t="s">
        <v>821</v>
      </c>
      <c r="AO11" s="298" t="s">
        <v>822</v>
      </c>
      <c r="AP11" s="298" t="s">
        <v>823</v>
      </c>
      <c r="AQ11" s="298" t="s">
        <v>824</v>
      </c>
      <c r="AR11" s="298" t="s">
        <v>825</v>
      </c>
      <c r="AS11" s="298" t="s">
        <v>826</v>
      </c>
      <c r="AT11" s="298" t="s">
        <v>827</v>
      </c>
      <c r="AU11" s="97" t="s">
        <v>828</v>
      </c>
      <c r="AV11" s="97" t="s">
        <v>829</v>
      </c>
      <c r="AW11" s="298" t="s">
        <v>830</v>
      </c>
      <c r="AX11" s="298" t="s">
        <v>831</v>
      </c>
      <c r="AY11" s="298" t="s">
        <v>832</v>
      </c>
      <c r="AZ11" s="97" t="s">
        <v>833</v>
      </c>
      <c r="BA11" s="97" t="s">
        <v>834</v>
      </c>
      <c r="BB11" s="97" t="s">
        <v>835</v>
      </c>
      <c r="BC11" s="299"/>
      <c r="BD11" s="298" t="s">
        <v>836</v>
      </c>
      <c r="BE11" s="300" t="s">
        <v>837</v>
      </c>
      <c r="BF11" s="301"/>
      <c r="BG11" s="302"/>
    </row>
    <row r="12" spans="1:59" s="276" customFormat="1" ht="49.5" customHeight="1">
      <c r="A12" s="101" t="s">
        <v>500</v>
      </c>
      <c r="B12" s="107">
        <v>421542</v>
      </c>
      <c r="C12" s="107">
        <v>421542</v>
      </c>
      <c r="D12" s="107">
        <v>0</v>
      </c>
      <c r="E12" s="107">
        <v>477340</v>
      </c>
      <c r="F12" s="107">
        <v>55798</v>
      </c>
      <c r="G12" s="107">
        <v>0</v>
      </c>
      <c r="H12" s="107">
        <v>0</v>
      </c>
      <c r="I12" s="107">
        <v>0</v>
      </c>
      <c r="J12" s="107">
        <v>9349</v>
      </c>
      <c r="K12" s="107">
        <v>8477</v>
      </c>
      <c r="L12" s="107">
        <v>872</v>
      </c>
      <c r="M12" s="107">
        <v>0</v>
      </c>
      <c r="N12" s="107">
        <v>0</v>
      </c>
      <c r="O12" s="107">
        <v>0</v>
      </c>
      <c r="P12" s="107">
        <v>430891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6316</v>
      </c>
      <c r="X12" s="107">
        <v>0</v>
      </c>
      <c r="Y12" s="107">
        <v>6316</v>
      </c>
      <c r="Z12" s="107">
        <v>0</v>
      </c>
      <c r="AA12" s="107">
        <v>6316</v>
      </c>
      <c r="AB12" s="107">
        <v>401568</v>
      </c>
      <c r="AC12" s="107">
        <v>325184</v>
      </c>
      <c r="AD12" s="107">
        <v>325184</v>
      </c>
      <c r="AE12" s="107">
        <v>0</v>
      </c>
      <c r="AF12" s="107">
        <v>0</v>
      </c>
      <c r="AG12" s="107">
        <v>0</v>
      </c>
      <c r="AH12" s="107">
        <v>76384</v>
      </c>
      <c r="AI12" s="107">
        <v>76384</v>
      </c>
      <c r="AJ12" s="107">
        <v>0</v>
      </c>
      <c r="AK12" s="107">
        <v>23007</v>
      </c>
      <c r="AL12" s="107">
        <v>73067</v>
      </c>
      <c r="AM12" s="107">
        <v>38687</v>
      </c>
      <c r="AN12" s="107">
        <v>6059</v>
      </c>
      <c r="AO12" s="107">
        <v>160</v>
      </c>
      <c r="AP12" s="107">
        <v>0</v>
      </c>
      <c r="AQ12" s="107">
        <v>28161</v>
      </c>
      <c r="AR12" s="107">
        <v>-50060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50060</v>
      </c>
      <c r="AY12" s="107">
        <v>0</v>
      </c>
      <c r="AZ12" s="107">
        <v>11206</v>
      </c>
      <c r="BA12" s="107">
        <v>424575</v>
      </c>
      <c r="BB12" s="107">
        <v>430891</v>
      </c>
      <c r="BC12" s="312">
        <v>50060</v>
      </c>
      <c r="BD12" s="107">
        <v>0</v>
      </c>
      <c r="BE12" s="107">
        <v>0</v>
      </c>
      <c r="BF12" s="314">
        <f>BC12/('第3-3表 (特排）'!C9-'第3-3表 (特排）'!F9)*100</f>
        <v>1504.206730769231</v>
      </c>
      <c r="BG12" s="315">
        <v>0</v>
      </c>
    </row>
    <row r="13" spans="1:59" s="276" customFormat="1" ht="49.5" customHeight="1" thickBot="1">
      <c r="A13" s="108" t="s">
        <v>433</v>
      </c>
      <c r="B13" s="324">
        <f aca="true" t="shared" si="0" ref="B13:BC13">SUM(B12:B12)</f>
        <v>421542</v>
      </c>
      <c r="C13" s="324">
        <f t="shared" si="0"/>
        <v>421542</v>
      </c>
      <c r="D13" s="324">
        <f t="shared" si="0"/>
        <v>0</v>
      </c>
      <c r="E13" s="324">
        <f t="shared" si="0"/>
        <v>477340</v>
      </c>
      <c r="F13" s="324">
        <f t="shared" si="0"/>
        <v>55798</v>
      </c>
      <c r="G13" s="324">
        <f t="shared" si="0"/>
        <v>0</v>
      </c>
      <c r="H13" s="324">
        <f t="shared" si="0"/>
        <v>0</v>
      </c>
      <c r="I13" s="324">
        <f t="shared" si="0"/>
        <v>0</v>
      </c>
      <c r="J13" s="324">
        <f t="shared" si="0"/>
        <v>9349</v>
      </c>
      <c r="K13" s="324">
        <f t="shared" si="0"/>
        <v>8477</v>
      </c>
      <c r="L13" s="324">
        <f t="shared" si="0"/>
        <v>872</v>
      </c>
      <c r="M13" s="324">
        <f t="shared" si="0"/>
        <v>0</v>
      </c>
      <c r="N13" s="324">
        <f t="shared" si="0"/>
        <v>0</v>
      </c>
      <c r="O13" s="324">
        <f t="shared" si="0"/>
        <v>0</v>
      </c>
      <c r="P13" s="324">
        <f t="shared" si="0"/>
        <v>430891</v>
      </c>
      <c r="Q13" s="324">
        <f t="shared" si="0"/>
        <v>0</v>
      </c>
      <c r="R13" s="324">
        <f t="shared" si="0"/>
        <v>0</v>
      </c>
      <c r="S13" s="324">
        <f t="shared" si="0"/>
        <v>0</v>
      </c>
      <c r="T13" s="324">
        <f t="shared" si="0"/>
        <v>0</v>
      </c>
      <c r="U13" s="324">
        <f t="shared" si="0"/>
        <v>0</v>
      </c>
      <c r="V13" s="324">
        <f t="shared" si="0"/>
        <v>0</v>
      </c>
      <c r="W13" s="324">
        <f t="shared" si="0"/>
        <v>6316</v>
      </c>
      <c r="X13" s="324">
        <f t="shared" si="0"/>
        <v>0</v>
      </c>
      <c r="Y13" s="324">
        <f t="shared" si="0"/>
        <v>6316</v>
      </c>
      <c r="Z13" s="324">
        <f t="shared" si="0"/>
        <v>0</v>
      </c>
      <c r="AA13" s="324">
        <f t="shared" si="0"/>
        <v>6316</v>
      </c>
      <c r="AB13" s="324">
        <f t="shared" si="0"/>
        <v>401568</v>
      </c>
      <c r="AC13" s="324">
        <f t="shared" si="0"/>
        <v>325184</v>
      </c>
      <c r="AD13" s="324">
        <f t="shared" si="0"/>
        <v>325184</v>
      </c>
      <c r="AE13" s="324">
        <f t="shared" si="0"/>
        <v>0</v>
      </c>
      <c r="AF13" s="324">
        <f t="shared" si="0"/>
        <v>0</v>
      </c>
      <c r="AG13" s="324">
        <f t="shared" si="0"/>
        <v>0</v>
      </c>
      <c r="AH13" s="324">
        <f t="shared" si="0"/>
        <v>76384</v>
      </c>
      <c r="AI13" s="324">
        <f t="shared" si="0"/>
        <v>76384</v>
      </c>
      <c r="AJ13" s="324">
        <f t="shared" si="0"/>
        <v>0</v>
      </c>
      <c r="AK13" s="324">
        <f t="shared" si="0"/>
        <v>23007</v>
      </c>
      <c r="AL13" s="324">
        <f t="shared" si="0"/>
        <v>73067</v>
      </c>
      <c r="AM13" s="324">
        <f t="shared" si="0"/>
        <v>38687</v>
      </c>
      <c r="AN13" s="324">
        <f t="shared" si="0"/>
        <v>6059</v>
      </c>
      <c r="AO13" s="324">
        <f t="shared" si="0"/>
        <v>160</v>
      </c>
      <c r="AP13" s="324">
        <f t="shared" si="0"/>
        <v>0</v>
      </c>
      <c r="AQ13" s="324">
        <f t="shared" si="0"/>
        <v>28161</v>
      </c>
      <c r="AR13" s="324">
        <f t="shared" si="0"/>
        <v>-50060</v>
      </c>
      <c r="AS13" s="324">
        <f t="shared" si="0"/>
        <v>0</v>
      </c>
      <c r="AT13" s="324">
        <f t="shared" si="0"/>
        <v>0</v>
      </c>
      <c r="AU13" s="324">
        <f t="shared" si="0"/>
        <v>0</v>
      </c>
      <c r="AV13" s="324">
        <f t="shared" si="0"/>
        <v>0</v>
      </c>
      <c r="AW13" s="324">
        <f t="shared" si="0"/>
        <v>0</v>
      </c>
      <c r="AX13" s="324">
        <f t="shared" si="0"/>
        <v>50060</v>
      </c>
      <c r="AY13" s="324">
        <f t="shared" si="0"/>
        <v>0</v>
      </c>
      <c r="AZ13" s="324">
        <f t="shared" si="0"/>
        <v>11206</v>
      </c>
      <c r="BA13" s="324">
        <f t="shared" si="0"/>
        <v>424575</v>
      </c>
      <c r="BB13" s="324">
        <f t="shared" si="0"/>
        <v>430891</v>
      </c>
      <c r="BC13" s="324">
        <f t="shared" si="0"/>
        <v>50060</v>
      </c>
      <c r="BD13" s="324">
        <v>0</v>
      </c>
      <c r="BE13" s="324">
        <v>0</v>
      </c>
      <c r="BF13" s="414">
        <f>BF12</f>
        <v>1504.206730769231</v>
      </c>
      <c r="BG13" s="325">
        <v>0</v>
      </c>
    </row>
    <row r="14" spans="1:59" s="283" customFormat="1" ht="23.25" customHeight="1">
      <c r="A14" s="111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2"/>
      <c r="BG14" s="322"/>
    </row>
    <row r="15" spans="2:59" ht="14.25"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</row>
  </sheetData>
  <sheetProtection/>
  <mergeCells count="4">
    <mergeCell ref="T8:T9"/>
    <mergeCell ref="AZ9:AZ10"/>
    <mergeCell ref="BE9:BE10"/>
    <mergeCell ref="BF9:BF10"/>
  </mergeCells>
  <printOptions/>
  <pageMargins left="0.7874015748031497" right="0.3937007874015748" top="0.7874015748031497" bottom="0.7874015748031497" header="0.5118110236220472" footer="0.5118110236220472"/>
  <pageSetup fitToWidth="5" horizontalDpi="300" verticalDpi="300" orientation="landscape" paperSize="9" scale="49" r:id="rId1"/>
  <colBreaks count="3" manualBreakCount="3">
    <brk id="16" max="12" man="1"/>
    <brk id="33" max="12" man="1"/>
    <brk id="48" max="1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GridLines="0" view="pageBreakPreview" zoomScale="80" zoomScaleSheetLayoutView="80" zoomScalePageLayoutView="0" workbookViewId="0" topLeftCell="A4">
      <selection activeCell="E6" sqref="E6"/>
    </sheetView>
  </sheetViews>
  <sheetFormatPr defaultColWidth="10.625" defaultRowHeight="12"/>
  <cols>
    <col min="1" max="1" width="35.00390625" style="331" customWidth="1"/>
    <col min="2" max="11" width="20.00390625" style="331" customWidth="1"/>
    <col min="12" max="16384" width="10.625" style="331" customWidth="1"/>
  </cols>
  <sheetData>
    <row r="1" ht="17.25">
      <c r="B1" s="332" t="s">
        <v>538</v>
      </c>
    </row>
    <row r="2" spans="1:2" s="335" customFormat="1" ht="19.5" customHeight="1">
      <c r="A2" s="333"/>
      <c r="B2" s="334" t="s">
        <v>842</v>
      </c>
    </row>
    <row r="3" s="335" customFormat="1" ht="20.25" customHeight="1" thickBot="1">
      <c r="B3" s="336"/>
    </row>
    <row r="4" spans="1:11" s="335" customFormat="1" ht="15" customHeight="1">
      <c r="A4" s="337"/>
      <c r="B4" s="338"/>
      <c r="C4" s="338"/>
      <c r="D4" s="339"/>
      <c r="E4" s="338"/>
      <c r="F4" s="340"/>
      <c r="G4" s="340"/>
      <c r="H4" s="341"/>
      <c r="I4" s="342" t="s">
        <v>839</v>
      </c>
      <c r="J4" s="342"/>
      <c r="K4" s="343"/>
    </row>
    <row r="5" spans="1:11" s="335" customFormat="1" ht="15" customHeight="1">
      <c r="A5" s="60" t="s">
        <v>408</v>
      </c>
      <c r="B5" s="344" t="s">
        <v>606</v>
      </c>
      <c r="C5" s="76" t="s">
        <v>506</v>
      </c>
      <c r="D5" s="76" t="s">
        <v>507</v>
      </c>
      <c r="E5" s="344" t="s">
        <v>508</v>
      </c>
      <c r="F5" s="345" t="s">
        <v>509</v>
      </c>
      <c r="G5" s="346" t="s">
        <v>510</v>
      </c>
      <c r="H5" s="346" t="s">
        <v>511</v>
      </c>
      <c r="I5" s="345" t="s">
        <v>512</v>
      </c>
      <c r="J5" s="346" t="s">
        <v>513</v>
      </c>
      <c r="K5" s="347" t="s">
        <v>840</v>
      </c>
    </row>
    <row r="6" spans="1:11" s="335" customFormat="1" ht="48.75" customHeight="1">
      <c r="A6" s="79"/>
      <c r="B6" s="349" t="s">
        <v>991</v>
      </c>
      <c r="C6" s="349" t="s">
        <v>843</v>
      </c>
      <c r="D6" s="348" t="s">
        <v>841</v>
      </c>
      <c r="E6" s="350" t="s">
        <v>844</v>
      </c>
      <c r="F6" s="350" t="s">
        <v>845</v>
      </c>
      <c r="G6" s="351" t="s">
        <v>846</v>
      </c>
      <c r="H6" s="352" t="s">
        <v>847</v>
      </c>
      <c r="I6" s="349" t="s">
        <v>848</v>
      </c>
      <c r="J6" s="352" t="s">
        <v>849</v>
      </c>
      <c r="K6" s="353" t="s">
        <v>850</v>
      </c>
    </row>
    <row r="7" spans="1:11" s="357" customFormat="1" ht="37.5" customHeight="1">
      <c r="A7" s="155" t="s">
        <v>122</v>
      </c>
      <c r="B7" s="354">
        <v>48.9819193105072</v>
      </c>
      <c r="C7" s="354">
        <v>98.0352807226198</v>
      </c>
      <c r="D7" s="354">
        <v>292.4892905918746</v>
      </c>
      <c r="E7" s="354">
        <v>89.92978719126293</v>
      </c>
      <c r="F7" s="354">
        <v>61.552244079769515</v>
      </c>
      <c r="G7" s="354">
        <v>88.75858501364797</v>
      </c>
      <c r="H7" s="354">
        <v>100.91759795938273</v>
      </c>
      <c r="I7" s="355">
        <v>35.14026288021423</v>
      </c>
      <c r="J7" s="354">
        <v>136.05786083959697</v>
      </c>
      <c r="K7" s="356">
        <v>9.096589414445702</v>
      </c>
    </row>
    <row r="8" spans="1:11" s="357" customFormat="1" ht="37.5" customHeight="1">
      <c r="A8" s="101" t="s">
        <v>924</v>
      </c>
      <c r="B8" s="358">
        <v>65.90000564308072</v>
      </c>
      <c r="C8" s="358">
        <v>98.55171792215654</v>
      </c>
      <c r="D8" s="358">
        <v>499.59305221436824</v>
      </c>
      <c r="E8" s="358">
        <v>117.34362515078314</v>
      </c>
      <c r="F8" s="358">
        <v>112.9090694831797</v>
      </c>
      <c r="G8" s="358">
        <v>139.04407183345512</v>
      </c>
      <c r="H8" s="358">
        <v>92.91628046100953</v>
      </c>
      <c r="I8" s="359">
        <v>29.24963164289117</v>
      </c>
      <c r="J8" s="358">
        <v>122.16591210390071</v>
      </c>
      <c r="K8" s="360">
        <v>24.59563806098295</v>
      </c>
    </row>
    <row r="9" spans="1:11" s="357" customFormat="1" ht="37.5" customHeight="1">
      <c r="A9" s="101" t="s">
        <v>925</v>
      </c>
      <c r="B9" s="358">
        <v>61.293329343885915</v>
      </c>
      <c r="C9" s="358">
        <v>99.43957964384335</v>
      </c>
      <c r="D9" s="358">
        <v>147.07803929128477</v>
      </c>
      <c r="E9" s="358">
        <v>101.77021898378631</v>
      </c>
      <c r="F9" s="358">
        <v>88.10762616987287</v>
      </c>
      <c r="G9" s="358">
        <v>107.48169893982993</v>
      </c>
      <c r="H9" s="358">
        <v>90.0606544124227</v>
      </c>
      <c r="I9" s="359">
        <v>38.12061820279515</v>
      </c>
      <c r="J9" s="358">
        <v>128.18127261521786</v>
      </c>
      <c r="K9" s="360">
        <v>11.927841624084206</v>
      </c>
    </row>
    <row r="10" spans="1:11" s="357" customFormat="1" ht="37.5" customHeight="1">
      <c r="A10" s="101" t="s">
        <v>926</v>
      </c>
      <c r="B10" s="358">
        <v>49.761465977172236</v>
      </c>
      <c r="C10" s="358">
        <v>98.61744150236203</v>
      </c>
      <c r="D10" s="358">
        <v>213.40691510404307</v>
      </c>
      <c r="E10" s="358">
        <v>102.46152711176688</v>
      </c>
      <c r="F10" s="358">
        <v>89.80983491234298</v>
      </c>
      <c r="G10" s="358">
        <v>105.68301447044637</v>
      </c>
      <c r="H10" s="358">
        <v>84.69753664543272</v>
      </c>
      <c r="I10" s="359">
        <v>42.48417090776241</v>
      </c>
      <c r="J10" s="358">
        <v>127.18170755319514</v>
      </c>
      <c r="K10" s="360">
        <v>8.684864610556584</v>
      </c>
    </row>
    <row r="11" spans="1:11" s="357" customFormat="1" ht="37.5" customHeight="1">
      <c r="A11" s="101" t="s">
        <v>927</v>
      </c>
      <c r="B11" s="358">
        <v>74.87449633374122</v>
      </c>
      <c r="C11" s="358">
        <v>97.74337118695512</v>
      </c>
      <c r="D11" s="358">
        <v>1669.2734169827836</v>
      </c>
      <c r="E11" s="358">
        <v>106.98417597549827</v>
      </c>
      <c r="F11" s="358">
        <v>47.75299868408181</v>
      </c>
      <c r="G11" s="358">
        <v>244.7481657514651</v>
      </c>
      <c r="H11" s="358">
        <v>293.26813422262154</v>
      </c>
      <c r="I11" s="359">
        <v>72.08902097660435</v>
      </c>
      <c r="J11" s="358">
        <v>365.3571551992259</v>
      </c>
      <c r="K11" s="360">
        <v>18.704772436672773</v>
      </c>
    </row>
    <row r="12" spans="1:11" s="357" customFormat="1" ht="37.5" customHeight="1">
      <c r="A12" s="144" t="s">
        <v>928</v>
      </c>
      <c r="B12" s="361">
        <v>66.29001667224648</v>
      </c>
      <c r="C12" s="361">
        <v>98.91256835718356</v>
      </c>
      <c r="D12" s="361">
        <v>244.6532511967992</v>
      </c>
      <c r="E12" s="361">
        <v>105.70520368825717</v>
      </c>
      <c r="F12" s="361">
        <v>100.2237094531122</v>
      </c>
      <c r="G12" s="361">
        <v>141.77126349923256</v>
      </c>
      <c r="H12" s="361">
        <v>113.32202134431935</v>
      </c>
      <c r="I12" s="362">
        <v>29.410041851131965</v>
      </c>
      <c r="J12" s="361">
        <v>142.73206319545133</v>
      </c>
      <c r="K12" s="363">
        <v>12.837768165545555</v>
      </c>
    </row>
    <row r="13" spans="1:11" s="357" customFormat="1" ht="37.5" customHeight="1" thickBot="1">
      <c r="A13" s="160" t="s">
        <v>433</v>
      </c>
      <c r="B13" s="364">
        <v>59.2362203368436</v>
      </c>
      <c r="C13" s="364">
        <v>98.65033674105551</v>
      </c>
      <c r="D13" s="364">
        <v>258.1014573144379</v>
      </c>
      <c r="E13" s="364">
        <v>101.13295231932094</v>
      </c>
      <c r="F13" s="364">
        <v>84.27487085323314</v>
      </c>
      <c r="G13" s="364">
        <v>112.47323769313343</v>
      </c>
      <c r="H13" s="364">
        <v>100.56202837229893</v>
      </c>
      <c r="I13" s="365">
        <v>34.68300110741971</v>
      </c>
      <c r="J13" s="364">
        <v>135.24502947971862</v>
      </c>
      <c r="K13" s="366">
        <v>13.492532270328065</v>
      </c>
    </row>
    <row r="14" spans="1:11" s="357" customFormat="1" ht="24" customHeight="1">
      <c r="A14" s="111"/>
      <c r="B14" s="367"/>
      <c r="C14" s="368"/>
      <c r="D14" s="368"/>
      <c r="E14" s="368"/>
      <c r="F14" s="368"/>
      <c r="G14" s="368"/>
      <c r="H14" s="368"/>
      <c r="I14" s="368"/>
      <c r="J14" s="368"/>
      <c r="K14" s="368"/>
    </row>
    <row r="15" spans="1:11" s="357" customFormat="1" ht="24" customHeight="1">
      <c r="A15" s="111"/>
      <c r="B15" s="367"/>
      <c r="C15" s="368"/>
      <c r="D15" s="368"/>
      <c r="E15" s="368"/>
      <c r="F15" s="368"/>
      <c r="G15" s="368"/>
      <c r="H15" s="368"/>
      <c r="I15" s="368"/>
      <c r="J15" s="368"/>
      <c r="K15" s="368"/>
    </row>
    <row r="16" spans="1:11" s="357" customFormat="1" ht="24" customHeight="1">
      <c r="A16" s="111"/>
      <c r="B16" s="367"/>
      <c r="C16" s="368"/>
      <c r="D16" s="368"/>
      <c r="E16" s="368"/>
      <c r="F16" s="368"/>
      <c r="G16" s="368"/>
      <c r="H16" s="368"/>
      <c r="I16" s="368"/>
      <c r="J16" s="368"/>
      <c r="K16" s="368"/>
    </row>
    <row r="17" ht="17.25">
      <c r="B17" s="332" t="s">
        <v>577</v>
      </c>
    </row>
    <row r="18" spans="1:2" s="335" customFormat="1" ht="19.5" customHeight="1">
      <c r="A18" s="333"/>
      <c r="B18" s="334" t="s">
        <v>842</v>
      </c>
    </row>
    <row r="19" s="335" customFormat="1" ht="20.25" customHeight="1" thickBot="1">
      <c r="B19" s="336"/>
    </row>
    <row r="20" spans="1:11" s="335" customFormat="1" ht="15" customHeight="1">
      <c r="A20" s="50"/>
      <c r="B20" s="338"/>
      <c r="C20" s="338"/>
      <c r="D20" s="339"/>
      <c r="E20" s="338"/>
      <c r="F20" s="339"/>
      <c r="G20" s="339"/>
      <c r="H20" s="53"/>
      <c r="I20" s="369" t="s">
        <v>839</v>
      </c>
      <c r="J20" s="369"/>
      <c r="K20" s="370"/>
    </row>
    <row r="21" spans="1:11" s="335" customFormat="1" ht="15" customHeight="1">
      <c r="A21" s="60" t="s">
        <v>408</v>
      </c>
      <c r="B21" s="344" t="s">
        <v>606</v>
      </c>
      <c r="C21" s="76" t="s">
        <v>506</v>
      </c>
      <c r="D21" s="76" t="s">
        <v>507</v>
      </c>
      <c r="E21" s="344" t="s">
        <v>508</v>
      </c>
      <c r="F21" s="344" t="s">
        <v>509</v>
      </c>
      <c r="G21" s="76" t="s">
        <v>510</v>
      </c>
      <c r="H21" s="76" t="s">
        <v>511</v>
      </c>
      <c r="I21" s="371" t="s">
        <v>512</v>
      </c>
      <c r="J21" s="76" t="s">
        <v>513</v>
      </c>
      <c r="K21" s="372" t="s">
        <v>840</v>
      </c>
    </row>
    <row r="22" spans="1:11" s="335" customFormat="1" ht="45" customHeight="1">
      <c r="A22" s="79"/>
      <c r="B22" s="81" t="s">
        <v>991</v>
      </c>
      <c r="C22" s="81" t="s">
        <v>843</v>
      </c>
      <c r="D22" s="64" t="s">
        <v>841</v>
      </c>
      <c r="E22" s="350" t="s">
        <v>844</v>
      </c>
      <c r="F22" s="350" t="s">
        <v>845</v>
      </c>
      <c r="G22" s="351" t="s">
        <v>846</v>
      </c>
      <c r="H22" s="352" t="s">
        <v>847</v>
      </c>
      <c r="I22" s="349" t="s">
        <v>848</v>
      </c>
      <c r="J22" s="352" t="s">
        <v>849</v>
      </c>
      <c r="K22" s="353" t="s">
        <v>850</v>
      </c>
    </row>
    <row r="23" spans="1:11" s="357" customFormat="1" ht="37.5" customHeight="1">
      <c r="A23" s="373" t="s">
        <v>122</v>
      </c>
      <c r="B23" s="354">
        <v>76.8806051478628</v>
      </c>
      <c r="C23" s="354">
        <v>94.78727333350432</v>
      </c>
      <c r="D23" s="354">
        <v>1270.327075895428</v>
      </c>
      <c r="E23" s="354">
        <v>92.25071986762384</v>
      </c>
      <c r="F23" s="354">
        <v>31.282276022172738</v>
      </c>
      <c r="G23" s="354">
        <v>60.46349463857522</v>
      </c>
      <c r="H23" s="354">
        <v>107.24959612277867</v>
      </c>
      <c r="I23" s="355">
        <v>28.781300484652668</v>
      </c>
      <c r="J23" s="354">
        <v>136.03089660743134</v>
      </c>
      <c r="K23" s="356">
        <v>35.32411147011308</v>
      </c>
    </row>
    <row r="24" spans="1:11" s="357" customFormat="1" ht="37.5" customHeight="1">
      <c r="A24" s="196" t="s">
        <v>925</v>
      </c>
      <c r="B24" s="358">
        <v>48.34510246835539</v>
      </c>
      <c r="C24" s="358">
        <v>97.70583464787373</v>
      </c>
      <c r="D24" s="358">
        <v>336.87871567140826</v>
      </c>
      <c r="E24" s="358">
        <v>76.43324929512329</v>
      </c>
      <c r="F24" s="358">
        <v>39.91718161346439</v>
      </c>
      <c r="G24" s="358">
        <v>60.84317098732475</v>
      </c>
      <c r="H24" s="358">
        <v>317.9272576978715</v>
      </c>
      <c r="I24" s="359">
        <v>417.100640628229</v>
      </c>
      <c r="J24" s="358">
        <v>735.0278983261004</v>
      </c>
      <c r="K24" s="360">
        <v>0</v>
      </c>
    </row>
    <row r="25" spans="1:11" s="357" customFormat="1" ht="37.5" customHeight="1">
      <c r="A25" s="234" t="s">
        <v>928</v>
      </c>
      <c r="B25" s="361">
        <v>62.154431603793206</v>
      </c>
      <c r="C25" s="361">
        <v>99.50902873106558</v>
      </c>
      <c r="D25" s="361">
        <v>387.4854173295153</v>
      </c>
      <c r="E25" s="361">
        <v>100.12850380888987</v>
      </c>
      <c r="F25" s="361">
        <v>47.694898150755655</v>
      </c>
      <c r="G25" s="361">
        <v>170.01013389680674</v>
      </c>
      <c r="H25" s="361">
        <v>194.4914628745756</v>
      </c>
      <c r="I25" s="362">
        <v>56.448359002115836</v>
      </c>
      <c r="J25" s="361">
        <v>250.93982187669144</v>
      </c>
      <c r="K25" s="363">
        <v>17.0853220489101</v>
      </c>
    </row>
    <row r="26" spans="1:11" s="357" customFormat="1" ht="37.5" customHeight="1" thickBot="1">
      <c r="A26" s="160" t="s">
        <v>433</v>
      </c>
      <c r="B26" s="364">
        <v>61.99897402980278</v>
      </c>
      <c r="C26" s="364">
        <v>97.6019990319359</v>
      </c>
      <c r="D26" s="364">
        <v>581.0541102104123</v>
      </c>
      <c r="E26" s="364">
        <v>91.5869060203543</v>
      </c>
      <c r="F26" s="364">
        <v>38.252443320945204</v>
      </c>
      <c r="G26" s="364">
        <v>96.32683975059005</v>
      </c>
      <c r="H26" s="364">
        <v>160.89763927568418</v>
      </c>
      <c r="I26" s="365">
        <v>64.07621532061903</v>
      </c>
      <c r="J26" s="364">
        <v>224.97385459630323</v>
      </c>
      <c r="K26" s="366">
        <v>24.604293721577893</v>
      </c>
    </row>
    <row r="27" spans="1:11" s="357" customFormat="1" ht="24" customHeight="1">
      <c r="A27" s="111"/>
      <c r="B27" s="367"/>
      <c r="C27" s="368"/>
      <c r="D27" s="368"/>
      <c r="E27" s="368"/>
      <c r="F27" s="368"/>
      <c r="G27" s="368"/>
      <c r="H27" s="368"/>
      <c r="I27" s="368"/>
      <c r="J27" s="368"/>
      <c r="K27" s="368"/>
    </row>
  </sheetData>
  <sheetProtection/>
  <printOptions/>
  <pageMargins left="0.7874015748031497" right="0.3937007874015748" top="0.7874015748031497" bottom="0.7874015748031497" header="0.5118110236220472" footer="0.433070866141732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28"/>
  <sheetViews>
    <sheetView showGridLines="0" view="pageBreakPreview" zoomScale="85" zoomScaleSheetLayoutView="85" zoomScalePageLayoutView="0" workbookViewId="0" topLeftCell="A1">
      <selection activeCell="O28" sqref="O28"/>
    </sheetView>
  </sheetViews>
  <sheetFormatPr defaultColWidth="12.00390625" defaultRowHeight="15" customHeight="1"/>
  <cols>
    <col min="1" max="1" width="0.6171875" style="7" customWidth="1"/>
    <col min="2" max="2" width="19.375" style="7" customWidth="1"/>
    <col min="3" max="4" width="13.875" style="7" customWidth="1"/>
    <col min="5" max="7" width="15.875" style="1" customWidth="1"/>
    <col min="8" max="15" width="13.875" style="1" customWidth="1"/>
    <col min="16" max="17" width="18.875" style="1" customWidth="1"/>
    <col min="18" max="21" width="12.875" style="1" customWidth="1"/>
    <col min="22" max="22" width="12.875" style="7" customWidth="1"/>
    <col min="23" max="27" width="9.875" style="1" customWidth="1"/>
    <col min="28" max="30" width="13.625" style="1" customWidth="1"/>
    <col min="31" max="34" width="18.875" style="1" customWidth="1"/>
    <col min="35" max="35" width="12.875" style="37" customWidth="1"/>
    <col min="36" max="37" width="11.875" style="1" customWidth="1"/>
    <col min="38" max="38" width="13.625" style="1" customWidth="1"/>
    <col min="39" max="39" width="8.875" style="1" customWidth="1"/>
    <col min="40" max="40" width="15.875" style="1" customWidth="1"/>
    <col min="41" max="41" width="14.125" style="7" customWidth="1"/>
    <col min="42" max="42" width="12.875" style="7" customWidth="1"/>
    <col min="43" max="43" width="15.875" style="7" customWidth="1"/>
    <col min="44" max="44" width="13.875" style="7" customWidth="1"/>
    <col min="45" max="46" width="12.875" style="1" customWidth="1"/>
    <col min="47" max="48" width="13.875" style="1" customWidth="1"/>
    <col min="49" max="50" width="16.875" style="1" customWidth="1"/>
    <col min="51" max="51" width="13.875" style="7" customWidth="1"/>
    <col min="52" max="53" width="10.875" style="1" customWidth="1"/>
    <col min="54" max="54" width="9.875" style="1" customWidth="1"/>
    <col min="55" max="55" width="13.875" style="7" customWidth="1"/>
    <col min="56" max="58" width="9.875" style="1" customWidth="1"/>
    <col min="59" max="65" width="18.50390625" style="1" customWidth="1"/>
    <col min="66" max="16384" width="12.00390625" style="1" customWidth="1"/>
  </cols>
  <sheetData>
    <row r="1" spans="3:35" s="7" customFormat="1" ht="18" customHeight="1">
      <c r="C1" s="31"/>
      <c r="AI1" s="34"/>
    </row>
    <row r="2" spans="2:35" s="3" customFormat="1" ht="18" customHeight="1">
      <c r="B2" s="9"/>
      <c r="C2" s="11" t="s">
        <v>363</v>
      </c>
      <c r="AI2" s="35"/>
    </row>
    <row r="3" spans="2:35" s="3" customFormat="1" ht="18" customHeight="1" thickBot="1">
      <c r="B3" s="9"/>
      <c r="C3" s="11" t="s">
        <v>242</v>
      </c>
      <c r="AI3" s="35"/>
    </row>
    <row r="4" spans="2:58" s="4" customFormat="1" ht="18" customHeight="1">
      <c r="B4" s="26" t="s">
        <v>33</v>
      </c>
      <c r="C4" s="15" t="s">
        <v>271</v>
      </c>
      <c r="D4" s="16">
        <v>2</v>
      </c>
      <c r="E4" s="715" t="s">
        <v>34</v>
      </c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 t="s">
        <v>35</v>
      </c>
      <c r="Q4" s="715"/>
      <c r="R4" s="715" t="s">
        <v>36</v>
      </c>
      <c r="S4" s="715"/>
      <c r="T4" s="715"/>
      <c r="U4" s="715"/>
      <c r="V4" s="15" t="s">
        <v>272</v>
      </c>
      <c r="W4" s="717" t="s">
        <v>37</v>
      </c>
      <c r="X4" s="718"/>
      <c r="Y4" s="718"/>
      <c r="Z4" s="718"/>
      <c r="AA4" s="718"/>
      <c r="AB4" s="718"/>
      <c r="AC4" s="718"/>
      <c r="AD4" s="719"/>
      <c r="AE4" s="717" t="s">
        <v>37</v>
      </c>
      <c r="AF4" s="718"/>
      <c r="AG4" s="718"/>
      <c r="AH4" s="718"/>
      <c r="AI4" s="718"/>
      <c r="AJ4" s="718"/>
      <c r="AK4" s="718"/>
      <c r="AL4" s="719"/>
      <c r="AM4" s="715" t="s">
        <v>38</v>
      </c>
      <c r="AN4" s="715"/>
      <c r="AO4" s="717" t="s">
        <v>39</v>
      </c>
      <c r="AP4" s="724"/>
      <c r="AQ4" s="724"/>
      <c r="AR4" s="725"/>
      <c r="AS4" s="718" t="s">
        <v>232</v>
      </c>
      <c r="AT4" s="724"/>
      <c r="AU4" s="724"/>
      <c r="AV4" s="724"/>
      <c r="AW4" s="724"/>
      <c r="AX4" s="725"/>
      <c r="AY4" s="740" t="s">
        <v>40</v>
      </c>
      <c r="AZ4" s="740"/>
      <c r="BA4" s="740"/>
      <c r="BB4" s="740"/>
      <c r="BC4" s="740"/>
      <c r="BD4" s="715" t="s">
        <v>41</v>
      </c>
      <c r="BE4" s="715"/>
      <c r="BF4" s="716"/>
    </row>
    <row r="5" spans="2:58" s="4" customFormat="1" ht="18" customHeight="1">
      <c r="B5" s="27"/>
      <c r="C5" s="17" t="s">
        <v>42</v>
      </c>
      <c r="D5" s="17" t="s">
        <v>43</v>
      </c>
      <c r="E5" s="18" t="s">
        <v>273</v>
      </c>
      <c r="F5" s="18" t="s">
        <v>274</v>
      </c>
      <c r="G5" s="18" t="s">
        <v>275</v>
      </c>
      <c r="H5" s="18" t="s">
        <v>276</v>
      </c>
      <c r="I5" s="18" t="s">
        <v>277</v>
      </c>
      <c r="J5" s="18" t="s">
        <v>278</v>
      </c>
      <c r="K5" s="18" t="s">
        <v>279</v>
      </c>
      <c r="L5" s="18" t="s">
        <v>280</v>
      </c>
      <c r="M5" s="18" t="s">
        <v>281</v>
      </c>
      <c r="N5" s="18" t="s">
        <v>282</v>
      </c>
      <c r="O5" s="18" t="s">
        <v>283</v>
      </c>
      <c r="P5" s="20" t="s">
        <v>273</v>
      </c>
      <c r="Q5" s="18" t="s">
        <v>274</v>
      </c>
      <c r="R5" s="18" t="s">
        <v>273</v>
      </c>
      <c r="S5" s="722" t="s">
        <v>44</v>
      </c>
      <c r="T5" s="722"/>
      <c r="U5" s="722"/>
      <c r="V5" s="19" t="s">
        <v>45</v>
      </c>
      <c r="W5" s="18" t="s">
        <v>284</v>
      </c>
      <c r="X5" s="722" t="s">
        <v>46</v>
      </c>
      <c r="Y5" s="722"/>
      <c r="Z5" s="722"/>
      <c r="AA5" s="722"/>
      <c r="AB5" s="18" t="s">
        <v>285</v>
      </c>
      <c r="AC5" s="18" t="s">
        <v>286</v>
      </c>
      <c r="AD5" s="18" t="s">
        <v>287</v>
      </c>
      <c r="AE5" s="18" t="s">
        <v>288</v>
      </c>
      <c r="AF5" s="722" t="s">
        <v>47</v>
      </c>
      <c r="AG5" s="722"/>
      <c r="AH5" s="18" t="s">
        <v>289</v>
      </c>
      <c r="AI5" s="18" t="s">
        <v>290</v>
      </c>
      <c r="AJ5" s="722" t="s">
        <v>48</v>
      </c>
      <c r="AK5" s="722"/>
      <c r="AL5" s="18" t="s">
        <v>291</v>
      </c>
      <c r="AM5" s="18" t="s">
        <v>292</v>
      </c>
      <c r="AN5" s="18" t="s">
        <v>293</v>
      </c>
      <c r="AO5" s="20" t="s">
        <v>292</v>
      </c>
      <c r="AP5" s="18" t="s">
        <v>293</v>
      </c>
      <c r="AQ5" s="18" t="s">
        <v>294</v>
      </c>
      <c r="AR5" s="18" t="s">
        <v>295</v>
      </c>
      <c r="AS5" s="726" t="s">
        <v>233</v>
      </c>
      <c r="AT5" s="727"/>
      <c r="AU5" s="727"/>
      <c r="AV5" s="727"/>
      <c r="AW5" s="727"/>
      <c r="AX5" s="728"/>
      <c r="AY5" s="43" t="s">
        <v>296</v>
      </c>
      <c r="AZ5" s="739" t="s">
        <v>51</v>
      </c>
      <c r="BA5" s="739"/>
      <c r="BB5" s="43" t="s">
        <v>297</v>
      </c>
      <c r="BC5" s="43" t="s">
        <v>298</v>
      </c>
      <c r="BD5" s="18" t="s">
        <v>299</v>
      </c>
      <c r="BE5" s="18" t="s">
        <v>300</v>
      </c>
      <c r="BF5" s="28"/>
    </row>
    <row r="6" spans="1:58" s="4" customFormat="1" ht="18" customHeight="1">
      <c r="A6" s="459"/>
      <c r="B6" s="463"/>
      <c r="C6" s="464"/>
      <c r="D6" s="464"/>
      <c r="E6" s="468" t="s">
        <v>52</v>
      </c>
      <c r="F6" s="468" t="s">
        <v>53</v>
      </c>
      <c r="G6" s="468" t="s">
        <v>54</v>
      </c>
      <c r="H6" s="468" t="s">
        <v>55</v>
      </c>
      <c r="I6" s="468" t="s">
        <v>56</v>
      </c>
      <c r="J6" s="468" t="s">
        <v>247</v>
      </c>
      <c r="K6" s="468" t="s">
        <v>57</v>
      </c>
      <c r="L6" s="468" t="s">
        <v>53</v>
      </c>
      <c r="M6" s="468" t="s">
        <v>54</v>
      </c>
      <c r="N6" s="468" t="s">
        <v>55</v>
      </c>
      <c r="O6" s="468" t="s">
        <v>56</v>
      </c>
      <c r="P6" s="468" t="s">
        <v>58</v>
      </c>
      <c r="Q6" s="468" t="s">
        <v>59</v>
      </c>
      <c r="R6" s="468" t="s">
        <v>60</v>
      </c>
      <c r="S6" s="465" t="s">
        <v>301</v>
      </c>
      <c r="T6" s="465" t="s">
        <v>302</v>
      </c>
      <c r="U6" s="465" t="s">
        <v>303</v>
      </c>
      <c r="V6" s="466"/>
      <c r="W6" s="468" t="s">
        <v>61</v>
      </c>
      <c r="X6" s="468" t="s">
        <v>62</v>
      </c>
      <c r="Y6" s="468" t="s">
        <v>63</v>
      </c>
      <c r="Z6" s="468" t="s">
        <v>245</v>
      </c>
      <c r="AA6" s="468" t="s">
        <v>246</v>
      </c>
      <c r="AB6" s="468" t="s">
        <v>64</v>
      </c>
      <c r="AC6" s="468" t="s">
        <v>65</v>
      </c>
      <c r="AD6" s="468" t="s">
        <v>66</v>
      </c>
      <c r="AE6" s="468" t="s">
        <v>67</v>
      </c>
      <c r="AF6" s="468" t="s">
        <v>68</v>
      </c>
      <c r="AG6" s="468" t="s">
        <v>69</v>
      </c>
      <c r="AH6" s="468" t="s">
        <v>70</v>
      </c>
      <c r="AI6" s="468" t="s">
        <v>71</v>
      </c>
      <c r="AJ6" s="474" t="s">
        <v>304</v>
      </c>
      <c r="AK6" s="474" t="s">
        <v>305</v>
      </c>
      <c r="AL6" s="468" t="s">
        <v>72</v>
      </c>
      <c r="AM6" s="468" t="s">
        <v>306</v>
      </c>
      <c r="AN6" s="468" t="s">
        <v>73</v>
      </c>
      <c r="AO6" s="468" t="s">
        <v>74</v>
      </c>
      <c r="AP6" s="468" t="s">
        <v>75</v>
      </c>
      <c r="AQ6" s="468" t="s">
        <v>76</v>
      </c>
      <c r="AR6" s="468" t="s">
        <v>77</v>
      </c>
      <c r="AS6" s="468" t="s">
        <v>78</v>
      </c>
      <c r="AT6" s="468" t="s">
        <v>79</v>
      </c>
      <c r="AU6" s="468" t="s">
        <v>80</v>
      </c>
      <c r="AV6" s="468" t="s">
        <v>81</v>
      </c>
      <c r="AW6" s="468" t="s">
        <v>82</v>
      </c>
      <c r="AX6" s="468" t="s">
        <v>83</v>
      </c>
      <c r="AY6" s="476" t="s">
        <v>84</v>
      </c>
      <c r="AZ6" s="477" t="s">
        <v>307</v>
      </c>
      <c r="BA6" s="477" t="s">
        <v>308</v>
      </c>
      <c r="BB6" s="476" t="s">
        <v>250</v>
      </c>
      <c r="BC6" s="476" t="s">
        <v>85</v>
      </c>
      <c r="BD6" s="468" t="s">
        <v>86</v>
      </c>
      <c r="BE6" s="468" t="s">
        <v>87</v>
      </c>
      <c r="BF6" s="478" t="s">
        <v>88</v>
      </c>
    </row>
    <row r="7" spans="1:58" s="4" customFormat="1" ht="18" customHeight="1">
      <c r="A7" s="459"/>
      <c r="B7" s="463"/>
      <c r="C7" s="468" t="s">
        <v>89</v>
      </c>
      <c r="D7" s="464"/>
      <c r="E7" s="468" t="s">
        <v>227</v>
      </c>
      <c r="F7" s="468" t="s">
        <v>228</v>
      </c>
      <c r="G7" s="468" t="s">
        <v>229</v>
      </c>
      <c r="H7" s="468" t="s">
        <v>91</v>
      </c>
      <c r="I7" s="468" t="s">
        <v>91</v>
      </c>
      <c r="J7" s="468" t="s">
        <v>92</v>
      </c>
      <c r="K7" s="468" t="s">
        <v>230</v>
      </c>
      <c r="L7" s="468" t="s">
        <v>230</v>
      </c>
      <c r="M7" s="468" t="s">
        <v>230</v>
      </c>
      <c r="N7" s="468" t="s">
        <v>93</v>
      </c>
      <c r="O7" s="468" t="s">
        <v>93</v>
      </c>
      <c r="P7" s="466"/>
      <c r="Q7" s="468"/>
      <c r="R7" s="468" t="s">
        <v>94</v>
      </c>
      <c r="S7" s="468" t="s">
        <v>95</v>
      </c>
      <c r="T7" s="468" t="s">
        <v>96</v>
      </c>
      <c r="U7" s="468" t="s">
        <v>97</v>
      </c>
      <c r="V7" s="466"/>
      <c r="W7" s="468" t="s">
        <v>98</v>
      </c>
      <c r="X7" s="468" t="s">
        <v>99</v>
      </c>
      <c r="Y7" s="468" t="s">
        <v>99</v>
      </c>
      <c r="Z7" s="468" t="s">
        <v>99</v>
      </c>
      <c r="AA7" s="468"/>
      <c r="AB7" s="468" t="s">
        <v>100</v>
      </c>
      <c r="AC7" s="466" t="s">
        <v>101</v>
      </c>
      <c r="AD7" s="466" t="s">
        <v>102</v>
      </c>
      <c r="AE7" s="468" t="s">
        <v>102</v>
      </c>
      <c r="AF7" s="468" t="s">
        <v>101</v>
      </c>
      <c r="AG7" s="468" t="s">
        <v>102</v>
      </c>
      <c r="AH7" s="468" t="s">
        <v>103</v>
      </c>
      <c r="AI7" s="468" t="s">
        <v>309</v>
      </c>
      <c r="AJ7" s="468" t="s">
        <v>104</v>
      </c>
      <c r="AK7" s="476" t="s">
        <v>248</v>
      </c>
      <c r="AL7" s="466" t="s">
        <v>105</v>
      </c>
      <c r="AM7" s="468" t="s">
        <v>106</v>
      </c>
      <c r="AN7" s="468" t="s">
        <v>107</v>
      </c>
      <c r="AO7" s="468" t="s">
        <v>108</v>
      </c>
      <c r="AP7" s="468" t="s">
        <v>109</v>
      </c>
      <c r="AQ7" s="468"/>
      <c r="AR7" s="468" t="s">
        <v>110</v>
      </c>
      <c r="AS7" s="480" t="s">
        <v>982</v>
      </c>
      <c r="AT7" s="480" t="s">
        <v>983</v>
      </c>
      <c r="AU7" s="480" t="s">
        <v>984</v>
      </c>
      <c r="AV7" s="480" t="s">
        <v>985</v>
      </c>
      <c r="AW7" s="480" t="s">
        <v>986</v>
      </c>
      <c r="AX7" s="480" t="s">
        <v>987</v>
      </c>
      <c r="AY7" s="476" t="s">
        <v>112</v>
      </c>
      <c r="AZ7" s="476" t="s">
        <v>249</v>
      </c>
      <c r="BA7" s="476" t="s">
        <v>113</v>
      </c>
      <c r="BB7" s="476" t="s">
        <v>111</v>
      </c>
      <c r="BC7" s="476" t="s">
        <v>110</v>
      </c>
      <c r="BD7" s="468" t="s">
        <v>114</v>
      </c>
      <c r="BE7" s="468" t="s">
        <v>114</v>
      </c>
      <c r="BF7" s="478"/>
    </row>
    <row r="8" spans="1:58" s="4" customFormat="1" ht="15.75" customHeight="1">
      <c r="A8" s="459"/>
      <c r="B8" s="481" t="s">
        <v>115</v>
      </c>
      <c r="C8" s="482"/>
      <c r="D8" s="482"/>
      <c r="E8" s="483" t="s">
        <v>116</v>
      </c>
      <c r="F8" s="483" t="s">
        <v>116</v>
      </c>
      <c r="G8" s="483" t="s">
        <v>116</v>
      </c>
      <c r="H8" s="483" t="s">
        <v>116</v>
      </c>
      <c r="I8" s="483" t="s">
        <v>116</v>
      </c>
      <c r="J8" s="483" t="s">
        <v>116</v>
      </c>
      <c r="K8" s="483" t="s">
        <v>310</v>
      </c>
      <c r="L8" s="483" t="s">
        <v>310</v>
      </c>
      <c r="M8" s="483" t="s">
        <v>310</v>
      </c>
      <c r="N8" s="483" t="s">
        <v>310</v>
      </c>
      <c r="O8" s="483" t="s">
        <v>310</v>
      </c>
      <c r="P8" s="483" t="s">
        <v>117</v>
      </c>
      <c r="Q8" s="483" t="s">
        <v>117</v>
      </c>
      <c r="R8" s="483" t="s">
        <v>311</v>
      </c>
      <c r="S8" s="483" t="s">
        <v>311</v>
      </c>
      <c r="T8" s="483" t="s">
        <v>311</v>
      </c>
      <c r="U8" s="483" t="s">
        <v>311</v>
      </c>
      <c r="V8" s="483"/>
      <c r="W8" s="483" t="s">
        <v>118</v>
      </c>
      <c r="X8" s="483" t="s">
        <v>118</v>
      </c>
      <c r="Y8" s="483" t="s">
        <v>118</v>
      </c>
      <c r="Z8" s="483" t="s">
        <v>118</v>
      </c>
      <c r="AA8" s="483" t="s">
        <v>118</v>
      </c>
      <c r="AB8" s="483" t="s">
        <v>980</v>
      </c>
      <c r="AC8" s="483" t="s">
        <v>980</v>
      </c>
      <c r="AD8" s="483" t="s">
        <v>980</v>
      </c>
      <c r="AE8" s="483" t="s">
        <v>988</v>
      </c>
      <c r="AF8" s="483" t="s">
        <v>988</v>
      </c>
      <c r="AG8" s="483" t="s">
        <v>988</v>
      </c>
      <c r="AH8" s="483" t="s">
        <v>988</v>
      </c>
      <c r="AI8" s="483" t="s">
        <v>312</v>
      </c>
      <c r="AJ8" s="483" t="s">
        <v>980</v>
      </c>
      <c r="AK8" s="483" t="s">
        <v>312</v>
      </c>
      <c r="AL8" s="483" t="s">
        <v>988</v>
      </c>
      <c r="AM8" s="483" t="s">
        <v>118</v>
      </c>
      <c r="AN8" s="483" t="s">
        <v>980</v>
      </c>
      <c r="AO8" s="482"/>
      <c r="AP8" s="482"/>
      <c r="AQ8" s="482"/>
      <c r="AR8" s="482"/>
      <c r="AS8" s="483" t="s">
        <v>119</v>
      </c>
      <c r="AT8" s="483" t="s">
        <v>119</v>
      </c>
      <c r="AU8" s="483" t="s">
        <v>119</v>
      </c>
      <c r="AV8" s="483" t="s">
        <v>119</v>
      </c>
      <c r="AW8" s="483" t="s">
        <v>119</v>
      </c>
      <c r="AX8" s="483" t="s">
        <v>119</v>
      </c>
      <c r="AY8" s="487"/>
      <c r="AZ8" s="487"/>
      <c r="BA8" s="487"/>
      <c r="BB8" s="488" t="s">
        <v>119</v>
      </c>
      <c r="BC8" s="488"/>
      <c r="BD8" s="483" t="s">
        <v>116</v>
      </c>
      <c r="BE8" s="483" t="s">
        <v>116</v>
      </c>
      <c r="BF8" s="489"/>
    </row>
    <row r="9" spans="1:58" s="8" customFormat="1" ht="21.75" customHeight="1" hidden="1">
      <c r="A9" s="490"/>
      <c r="B9" s="491"/>
      <c r="C9" s="492" t="s">
        <v>313</v>
      </c>
      <c r="D9" s="492" t="s">
        <v>314</v>
      </c>
      <c r="E9" s="492" t="s">
        <v>315</v>
      </c>
      <c r="F9" s="492" t="s">
        <v>316</v>
      </c>
      <c r="G9" s="492" t="s">
        <v>317</v>
      </c>
      <c r="H9" s="492" t="s">
        <v>318</v>
      </c>
      <c r="I9" s="492" t="s">
        <v>319</v>
      </c>
      <c r="J9" s="492" t="s">
        <v>320</v>
      </c>
      <c r="K9" s="492" t="s">
        <v>321</v>
      </c>
      <c r="L9" s="492" t="s">
        <v>322</v>
      </c>
      <c r="M9" s="492" t="s">
        <v>323</v>
      </c>
      <c r="N9" s="492" t="s">
        <v>324</v>
      </c>
      <c r="O9" s="492" t="s">
        <v>325</v>
      </c>
      <c r="P9" s="492" t="s">
        <v>326</v>
      </c>
      <c r="Q9" s="492" t="s">
        <v>327</v>
      </c>
      <c r="R9" s="492" t="s">
        <v>328</v>
      </c>
      <c r="S9" s="492" t="s">
        <v>329</v>
      </c>
      <c r="T9" s="492" t="s">
        <v>330</v>
      </c>
      <c r="U9" s="492" t="s">
        <v>331</v>
      </c>
      <c r="V9" s="492"/>
      <c r="W9" s="492" t="s">
        <v>332</v>
      </c>
      <c r="X9" s="492" t="s">
        <v>333</v>
      </c>
      <c r="Y9" s="492" t="s">
        <v>334</v>
      </c>
      <c r="Z9" s="492" t="s">
        <v>335</v>
      </c>
      <c r="AA9" s="492" t="s">
        <v>336</v>
      </c>
      <c r="AB9" s="492" t="s">
        <v>337</v>
      </c>
      <c r="AC9" s="492" t="s">
        <v>338</v>
      </c>
      <c r="AD9" s="492" t="s">
        <v>339</v>
      </c>
      <c r="AE9" s="492" t="s">
        <v>340</v>
      </c>
      <c r="AF9" s="492" t="s">
        <v>341</v>
      </c>
      <c r="AG9" s="492" t="s">
        <v>342</v>
      </c>
      <c r="AH9" s="492" t="s">
        <v>343</v>
      </c>
      <c r="AI9" s="493"/>
      <c r="AJ9" s="492" t="s">
        <v>344</v>
      </c>
      <c r="AK9" s="492" t="s">
        <v>345</v>
      </c>
      <c r="AL9" s="492" t="s">
        <v>346</v>
      </c>
      <c r="AM9" s="492" t="s">
        <v>347</v>
      </c>
      <c r="AN9" s="492" t="s">
        <v>348</v>
      </c>
      <c r="AO9" s="492" t="s">
        <v>349</v>
      </c>
      <c r="AP9" s="492" t="s">
        <v>350</v>
      </c>
      <c r="AQ9" s="492" t="s">
        <v>351</v>
      </c>
      <c r="AR9" s="492" t="s">
        <v>352</v>
      </c>
      <c r="AS9" s="492" t="s">
        <v>353</v>
      </c>
      <c r="AT9" s="492" t="s">
        <v>354</v>
      </c>
      <c r="AU9" s="492" t="s">
        <v>355</v>
      </c>
      <c r="AV9" s="492" t="s">
        <v>356</v>
      </c>
      <c r="AW9" s="492" t="s">
        <v>357</v>
      </c>
      <c r="AX9" s="492" t="s">
        <v>358</v>
      </c>
      <c r="AY9" s="492" t="s">
        <v>221</v>
      </c>
      <c r="AZ9" s="492" t="s">
        <v>378</v>
      </c>
      <c r="BA9" s="492" t="s">
        <v>379</v>
      </c>
      <c r="BB9" s="492" t="s">
        <v>222</v>
      </c>
      <c r="BC9" s="492" t="s">
        <v>380</v>
      </c>
      <c r="BD9" s="492" t="s">
        <v>359</v>
      </c>
      <c r="BE9" s="492" t="s">
        <v>360</v>
      </c>
      <c r="BF9" s="494" t="s">
        <v>361</v>
      </c>
    </row>
    <row r="10" spans="1:71" s="2" customFormat="1" ht="53.25" customHeight="1">
      <c r="A10" s="495"/>
      <c r="B10" s="496" t="s">
        <v>268</v>
      </c>
      <c r="C10" s="497" t="s">
        <v>365</v>
      </c>
      <c r="D10" s="497" t="s">
        <v>366</v>
      </c>
      <c r="E10" s="498">
        <v>171220</v>
      </c>
      <c r="F10" s="498">
        <v>87507</v>
      </c>
      <c r="G10" s="498">
        <v>4010</v>
      </c>
      <c r="H10" s="498">
        <v>1637</v>
      </c>
      <c r="I10" s="498">
        <v>1637</v>
      </c>
      <c r="J10" s="498">
        <v>1533</v>
      </c>
      <c r="K10" s="498">
        <v>28771</v>
      </c>
      <c r="L10" s="498">
        <v>2927</v>
      </c>
      <c r="M10" s="498">
        <v>272</v>
      </c>
      <c r="N10" s="498">
        <v>272</v>
      </c>
      <c r="O10" s="498">
        <v>272</v>
      </c>
      <c r="P10" s="498">
        <v>6265338</v>
      </c>
      <c r="Q10" s="498">
        <v>2386792</v>
      </c>
      <c r="R10" s="498">
        <v>79</v>
      </c>
      <c r="S10" s="498">
        <v>79</v>
      </c>
      <c r="T10" s="498">
        <v>0</v>
      </c>
      <c r="U10" s="498">
        <v>0</v>
      </c>
      <c r="V10" s="518" t="s">
        <v>369</v>
      </c>
      <c r="W10" s="498">
        <v>4</v>
      </c>
      <c r="X10" s="498">
        <v>3</v>
      </c>
      <c r="Y10" s="498">
        <v>1</v>
      </c>
      <c r="Z10" s="498">
        <v>0</v>
      </c>
      <c r="AA10" s="498">
        <v>0</v>
      </c>
      <c r="AB10" s="498">
        <v>1356</v>
      </c>
      <c r="AC10" s="498">
        <v>729</v>
      </c>
      <c r="AD10" s="498">
        <v>452</v>
      </c>
      <c r="AE10" s="498">
        <v>165151</v>
      </c>
      <c r="AF10" s="498">
        <v>165151</v>
      </c>
      <c r="AG10" s="498">
        <v>0</v>
      </c>
      <c r="AH10" s="498">
        <v>120197</v>
      </c>
      <c r="AI10" s="499">
        <f>ROUND(AH10/AF10*100,1)</f>
        <v>72.8</v>
      </c>
      <c r="AJ10" s="498">
        <v>7</v>
      </c>
      <c r="AK10" s="498">
        <v>98</v>
      </c>
      <c r="AL10" s="519">
        <v>717</v>
      </c>
      <c r="AM10" s="498">
        <v>0</v>
      </c>
      <c r="AN10" s="498">
        <v>0</v>
      </c>
      <c r="AO10" s="497" t="s">
        <v>373</v>
      </c>
      <c r="AP10" s="497" t="s">
        <v>235</v>
      </c>
      <c r="AQ10" s="497" t="s">
        <v>362</v>
      </c>
      <c r="AR10" s="497" t="s">
        <v>375</v>
      </c>
      <c r="AS10" s="498">
        <v>2992</v>
      </c>
      <c r="AT10" s="498">
        <v>19162</v>
      </c>
      <c r="AU10" s="498">
        <v>109200</v>
      </c>
      <c r="AV10" s="498">
        <v>224175</v>
      </c>
      <c r="AW10" s="498">
        <v>1167390</v>
      </c>
      <c r="AX10" s="498">
        <v>2348640</v>
      </c>
      <c r="AY10" s="500">
        <v>0</v>
      </c>
      <c r="AZ10" s="500">
        <v>0</v>
      </c>
      <c r="BA10" s="500">
        <v>0</v>
      </c>
      <c r="BB10" s="498">
        <v>0</v>
      </c>
      <c r="BC10" s="498">
        <v>0</v>
      </c>
      <c r="BD10" s="498">
        <v>2</v>
      </c>
      <c r="BE10" s="498">
        <v>0</v>
      </c>
      <c r="BF10" s="501">
        <v>2</v>
      </c>
      <c r="BG10" s="5"/>
      <c r="BH10"/>
      <c r="BI10"/>
      <c r="BJ10" s="38"/>
      <c r="BK10" s="38"/>
      <c r="BL10" s="5"/>
      <c r="BM10" s="5"/>
      <c r="BN10" s="5"/>
      <c r="BO10" s="5"/>
      <c r="BP10" s="5"/>
      <c r="BQ10" s="5"/>
      <c r="BR10" s="5"/>
      <c r="BS10" s="5"/>
    </row>
    <row r="11" spans="1:71" s="2" customFormat="1" ht="53.25" customHeight="1">
      <c r="A11" s="495"/>
      <c r="B11" s="496" t="s">
        <v>941</v>
      </c>
      <c r="C11" s="497" t="s">
        <v>946</v>
      </c>
      <c r="D11" s="497" t="s">
        <v>947</v>
      </c>
      <c r="E11" s="498">
        <v>148908</v>
      </c>
      <c r="F11" s="498">
        <v>91253</v>
      </c>
      <c r="G11" s="498">
        <v>8047</v>
      </c>
      <c r="H11" s="498">
        <v>5489</v>
      </c>
      <c r="I11" s="498">
        <v>5489</v>
      </c>
      <c r="J11" s="498">
        <v>4488</v>
      </c>
      <c r="K11" s="498">
        <v>65632</v>
      </c>
      <c r="L11" s="498">
        <v>3028</v>
      </c>
      <c r="M11" s="498">
        <v>266</v>
      </c>
      <c r="N11" s="498">
        <v>266</v>
      </c>
      <c r="O11" s="498">
        <v>266</v>
      </c>
      <c r="P11" s="498">
        <v>7014699</v>
      </c>
      <c r="Q11" s="498">
        <v>4193802</v>
      </c>
      <c r="R11" s="498">
        <v>72</v>
      </c>
      <c r="S11" s="498">
        <v>72</v>
      </c>
      <c r="T11" s="498">
        <v>0</v>
      </c>
      <c r="U11" s="498">
        <v>0</v>
      </c>
      <c r="V11" s="518" t="s">
        <v>369</v>
      </c>
      <c r="W11" s="498">
        <v>4</v>
      </c>
      <c r="X11" s="498">
        <v>0</v>
      </c>
      <c r="Y11" s="498">
        <v>4</v>
      </c>
      <c r="Z11" s="498">
        <v>0</v>
      </c>
      <c r="AA11" s="498">
        <v>0</v>
      </c>
      <c r="AB11" s="498">
        <v>2134</v>
      </c>
      <c r="AC11" s="498">
        <v>2106</v>
      </c>
      <c r="AD11" s="498">
        <v>1606</v>
      </c>
      <c r="AE11" s="498">
        <v>598928</v>
      </c>
      <c r="AF11" s="498">
        <v>598928</v>
      </c>
      <c r="AG11" s="498">
        <v>0</v>
      </c>
      <c r="AH11" s="498">
        <v>456149</v>
      </c>
      <c r="AI11" s="499">
        <f>ROUND(AH11/AF11*100,1)</f>
        <v>76.2</v>
      </c>
      <c r="AJ11" s="498">
        <v>25</v>
      </c>
      <c r="AK11" s="498">
        <v>99</v>
      </c>
      <c r="AL11" s="519">
        <v>3487</v>
      </c>
      <c r="AM11" s="498">
        <v>0</v>
      </c>
      <c r="AN11" s="498">
        <v>0</v>
      </c>
      <c r="AO11" s="497" t="s">
        <v>948</v>
      </c>
      <c r="AP11" s="497" t="s">
        <v>235</v>
      </c>
      <c r="AQ11" s="497" t="s">
        <v>391</v>
      </c>
      <c r="AR11" s="520" t="s">
        <v>979</v>
      </c>
      <c r="AS11" s="498">
        <v>3130</v>
      </c>
      <c r="AT11" s="498">
        <v>19000</v>
      </c>
      <c r="AU11" s="498">
        <v>104500</v>
      </c>
      <c r="AV11" s="498">
        <v>214500</v>
      </c>
      <c r="AW11" s="498">
        <v>1114500</v>
      </c>
      <c r="AX11" s="498">
        <v>2239500</v>
      </c>
      <c r="AY11" s="497" t="s">
        <v>949</v>
      </c>
      <c r="AZ11" s="500">
        <v>2</v>
      </c>
      <c r="BA11" s="500">
        <v>0</v>
      </c>
      <c r="BB11" s="498">
        <v>300</v>
      </c>
      <c r="BC11" s="497" t="s">
        <v>949</v>
      </c>
      <c r="BD11" s="498">
        <v>2</v>
      </c>
      <c r="BE11" s="498">
        <v>0</v>
      </c>
      <c r="BF11" s="501">
        <v>2</v>
      </c>
      <c r="BG11" s="5"/>
      <c r="BH11"/>
      <c r="BI11"/>
      <c r="BJ11" s="38"/>
      <c r="BK11" s="38"/>
      <c r="BL11" s="5"/>
      <c r="BM11" s="5"/>
      <c r="BN11" s="5"/>
      <c r="BO11" s="5"/>
      <c r="BP11" s="5"/>
      <c r="BQ11" s="5"/>
      <c r="BR11" s="5"/>
      <c r="BS11" s="5"/>
    </row>
    <row r="12" spans="1:71" s="14" customFormat="1" ht="53.25" customHeight="1" thickBot="1">
      <c r="A12" s="521"/>
      <c r="B12" s="506" t="s">
        <v>123</v>
      </c>
      <c r="C12" s="507">
        <v>0</v>
      </c>
      <c r="D12" s="507">
        <v>0</v>
      </c>
      <c r="E12" s="507">
        <f>SUM(E10:E11)</f>
        <v>320128</v>
      </c>
      <c r="F12" s="507">
        <f aca="true" t="shared" si="0" ref="F12:S12">SUM(F10:F11)</f>
        <v>178760</v>
      </c>
      <c r="G12" s="507">
        <f t="shared" si="0"/>
        <v>12057</v>
      </c>
      <c r="H12" s="507">
        <f t="shared" si="0"/>
        <v>7126</v>
      </c>
      <c r="I12" s="507">
        <f t="shared" si="0"/>
        <v>7126</v>
      </c>
      <c r="J12" s="507">
        <f t="shared" si="0"/>
        <v>6021</v>
      </c>
      <c r="K12" s="507">
        <f t="shared" si="0"/>
        <v>94403</v>
      </c>
      <c r="L12" s="507">
        <f t="shared" si="0"/>
        <v>5955</v>
      </c>
      <c r="M12" s="507">
        <f t="shared" si="0"/>
        <v>538</v>
      </c>
      <c r="N12" s="507">
        <f t="shared" si="0"/>
        <v>538</v>
      </c>
      <c r="O12" s="507">
        <f t="shared" si="0"/>
        <v>538</v>
      </c>
      <c r="P12" s="507">
        <f t="shared" si="0"/>
        <v>13280037</v>
      </c>
      <c r="Q12" s="507">
        <f t="shared" si="0"/>
        <v>6580594</v>
      </c>
      <c r="R12" s="507">
        <f t="shared" si="0"/>
        <v>151</v>
      </c>
      <c r="S12" s="507">
        <f t="shared" si="0"/>
        <v>151</v>
      </c>
      <c r="T12" s="507">
        <f>SUM(T10:T10)</f>
        <v>0</v>
      </c>
      <c r="U12" s="507">
        <f>SUM(U10:U10)</f>
        <v>0</v>
      </c>
      <c r="V12" s="507">
        <v>0</v>
      </c>
      <c r="W12" s="507">
        <f>SUM(W10:W11)</f>
        <v>8</v>
      </c>
      <c r="X12" s="507">
        <f>SUM(X10:X11)</f>
        <v>3</v>
      </c>
      <c r="Y12" s="507">
        <f>SUM(Y10:Y11)</f>
        <v>5</v>
      </c>
      <c r="Z12" s="507">
        <f>SUM(Z10:Z10)</f>
        <v>0</v>
      </c>
      <c r="AA12" s="507">
        <f>SUM(AA10:AA10)</f>
        <v>0</v>
      </c>
      <c r="AB12" s="507">
        <f>SUM(AB10:AB11)</f>
        <v>3490</v>
      </c>
      <c r="AC12" s="507">
        <f>SUM(AC10:AC11)</f>
        <v>2835</v>
      </c>
      <c r="AD12" s="507">
        <f>SUM(AD10:AD11)</f>
        <v>2058</v>
      </c>
      <c r="AE12" s="507">
        <f>SUM(AE10:AE11)</f>
        <v>764079</v>
      </c>
      <c r="AF12" s="507">
        <f>SUM(AF10:AF11)</f>
        <v>764079</v>
      </c>
      <c r="AG12" s="507">
        <f>SUM(AG10:AG10)</f>
        <v>0</v>
      </c>
      <c r="AH12" s="507">
        <f>SUM(AH10:AH11)</f>
        <v>576346</v>
      </c>
      <c r="AI12" s="510">
        <f>ROUND(AH12/AF12*100,1)</f>
        <v>75.4</v>
      </c>
      <c r="AJ12" s="507">
        <f>SUM(AJ10:AJ11)</f>
        <v>32</v>
      </c>
      <c r="AK12" s="507">
        <v>0</v>
      </c>
      <c r="AL12" s="507">
        <f>SUM(AL10:AL11)</f>
        <v>4204</v>
      </c>
      <c r="AM12" s="507">
        <f>SUM(AM10:AM10)</f>
        <v>0</v>
      </c>
      <c r="AN12" s="507">
        <f>SUM(AN10:AN10)</f>
        <v>0</v>
      </c>
      <c r="AO12" s="507">
        <v>0</v>
      </c>
      <c r="AP12" s="507">
        <v>0</v>
      </c>
      <c r="AQ12" s="507">
        <v>0</v>
      </c>
      <c r="AR12" s="507">
        <v>0</v>
      </c>
      <c r="AS12" s="507">
        <v>0</v>
      </c>
      <c r="AT12" s="507">
        <v>0</v>
      </c>
      <c r="AU12" s="507">
        <v>0</v>
      </c>
      <c r="AV12" s="507">
        <v>0</v>
      </c>
      <c r="AW12" s="507">
        <v>0</v>
      </c>
      <c r="AX12" s="507">
        <v>0</v>
      </c>
      <c r="AY12" s="507">
        <v>0</v>
      </c>
      <c r="AZ12" s="507">
        <v>0</v>
      </c>
      <c r="BA12" s="507">
        <v>0</v>
      </c>
      <c r="BB12" s="507">
        <v>0</v>
      </c>
      <c r="BC12" s="507">
        <v>0</v>
      </c>
      <c r="BD12" s="507">
        <f>SUM(BD10:BD11)</f>
        <v>4</v>
      </c>
      <c r="BE12" s="507">
        <f>SUM(BE10:BE10)</f>
        <v>0</v>
      </c>
      <c r="BF12" s="522">
        <f>SUM(BF10:BF11)</f>
        <v>4</v>
      </c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s="2" customFormat="1" ht="30" customHeight="1">
      <c r="A13" s="495"/>
      <c r="B13" s="523"/>
      <c r="C13" s="511"/>
      <c r="D13" s="511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1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24"/>
      <c r="AJ13" s="512"/>
      <c r="AK13" s="512"/>
      <c r="AL13" s="512"/>
      <c r="AM13" s="512"/>
      <c r="AN13" s="512"/>
      <c r="AO13" s="511"/>
      <c r="AP13" s="511"/>
      <c r="AQ13" s="511"/>
      <c r="AR13" s="511"/>
      <c r="AS13" s="512"/>
      <c r="AT13" s="512"/>
      <c r="AU13" s="512"/>
      <c r="AV13" s="512"/>
      <c r="AW13" s="512"/>
      <c r="AX13" s="512"/>
      <c r="AY13" s="511"/>
      <c r="AZ13" s="512"/>
      <c r="BA13" s="512"/>
      <c r="BB13" s="512"/>
      <c r="BC13" s="511"/>
      <c r="BD13" s="512"/>
      <c r="BE13" s="512"/>
      <c r="BF13" s="512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s="2" customFormat="1" ht="30" customHeight="1">
      <c r="A14" s="495"/>
      <c r="B14" s="525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s="2" customFormat="1" ht="30" customHeight="1">
      <c r="A15" s="495"/>
      <c r="B15" s="523"/>
      <c r="C15" s="511"/>
      <c r="D15" s="511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1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24"/>
      <c r="AJ15" s="512"/>
      <c r="AK15" s="512"/>
      <c r="AL15" s="512"/>
      <c r="AM15" s="512"/>
      <c r="AN15" s="512"/>
      <c r="AO15" s="511"/>
      <c r="AP15" s="511"/>
      <c r="AQ15" s="511"/>
      <c r="AR15" s="511"/>
      <c r="AS15" s="512"/>
      <c r="AT15" s="512"/>
      <c r="AU15" s="512"/>
      <c r="AV15" s="512"/>
      <c r="AW15" s="512"/>
      <c r="AX15" s="512"/>
      <c r="AY15" s="511"/>
      <c r="AZ15" s="512"/>
      <c r="BA15" s="512"/>
      <c r="BB15" s="512"/>
      <c r="BC15" s="511"/>
      <c r="BD15" s="512"/>
      <c r="BE15" s="512"/>
      <c r="BF15" s="512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33" customFormat="1" ht="18" customHeight="1">
      <c r="A16" s="495"/>
      <c r="B16" s="523"/>
      <c r="C16" s="452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27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511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58" s="3" customFormat="1" ht="18" customHeight="1">
      <c r="A17" s="454"/>
      <c r="B17" s="455"/>
      <c r="C17" s="456" t="s">
        <v>923</v>
      </c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7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8"/>
      <c r="AZ17" s="458"/>
      <c r="BA17" s="458"/>
      <c r="BB17" s="458"/>
      <c r="BC17" s="458"/>
      <c r="BD17" s="454"/>
      <c r="BE17" s="454"/>
      <c r="BF17" s="454"/>
    </row>
    <row r="18" spans="1:58" s="3" customFormat="1" ht="18" customHeight="1" thickBot="1">
      <c r="A18" s="454"/>
      <c r="B18" s="455"/>
      <c r="C18" s="456" t="s">
        <v>242</v>
      </c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7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8"/>
      <c r="AZ18" s="458"/>
      <c r="BA18" s="458"/>
      <c r="BB18" s="458"/>
      <c r="BC18" s="458"/>
      <c r="BD18" s="454"/>
      <c r="BE18" s="454"/>
      <c r="BF18" s="454"/>
    </row>
    <row r="19" spans="1:58" s="4" customFormat="1" ht="18" customHeight="1">
      <c r="A19" s="459"/>
      <c r="B19" s="460" t="s">
        <v>33</v>
      </c>
      <c r="C19" s="461" t="s">
        <v>124</v>
      </c>
      <c r="D19" s="462">
        <v>2</v>
      </c>
      <c r="E19" s="736" t="s">
        <v>34</v>
      </c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 t="s">
        <v>35</v>
      </c>
      <c r="Q19" s="736"/>
      <c r="R19" s="736" t="s">
        <v>36</v>
      </c>
      <c r="S19" s="736"/>
      <c r="T19" s="736"/>
      <c r="U19" s="736"/>
      <c r="V19" s="461" t="s">
        <v>125</v>
      </c>
      <c r="W19" s="732" t="s">
        <v>37</v>
      </c>
      <c r="X19" s="735"/>
      <c r="Y19" s="735"/>
      <c r="Z19" s="735"/>
      <c r="AA19" s="735"/>
      <c r="AB19" s="735"/>
      <c r="AC19" s="735"/>
      <c r="AD19" s="738"/>
      <c r="AE19" s="732" t="s">
        <v>37</v>
      </c>
      <c r="AF19" s="735"/>
      <c r="AG19" s="735"/>
      <c r="AH19" s="735"/>
      <c r="AI19" s="735"/>
      <c r="AJ19" s="735"/>
      <c r="AK19" s="735"/>
      <c r="AL19" s="738"/>
      <c r="AM19" s="736" t="s">
        <v>38</v>
      </c>
      <c r="AN19" s="736"/>
      <c r="AO19" s="732" t="s">
        <v>39</v>
      </c>
      <c r="AP19" s="733"/>
      <c r="AQ19" s="733"/>
      <c r="AR19" s="734"/>
      <c r="AS19" s="735" t="s">
        <v>232</v>
      </c>
      <c r="AT19" s="733"/>
      <c r="AU19" s="733"/>
      <c r="AV19" s="733"/>
      <c r="AW19" s="733"/>
      <c r="AX19" s="734"/>
      <c r="AY19" s="723" t="s">
        <v>40</v>
      </c>
      <c r="AZ19" s="723"/>
      <c r="BA19" s="723"/>
      <c r="BB19" s="723"/>
      <c r="BC19" s="723"/>
      <c r="BD19" s="736" t="s">
        <v>41</v>
      </c>
      <c r="BE19" s="736"/>
      <c r="BF19" s="737"/>
    </row>
    <row r="20" spans="1:58" s="4" customFormat="1" ht="18" customHeight="1">
      <c r="A20" s="459"/>
      <c r="B20" s="463"/>
      <c r="C20" s="464" t="s">
        <v>42</v>
      </c>
      <c r="D20" s="464" t="s">
        <v>43</v>
      </c>
      <c r="E20" s="465" t="s">
        <v>126</v>
      </c>
      <c r="F20" s="465" t="s">
        <v>127</v>
      </c>
      <c r="G20" s="465" t="s">
        <v>128</v>
      </c>
      <c r="H20" s="465" t="s">
        <v>129</v>
      </c>
      <c r="I20" s="465" t="s">
        <v>130</v>
      </c>
      <c r="J20" s="465" t="s">
        <v>49</v>
      </c>
      <c r="K20" s="465" t="s">
        <v>50</v>
      </c>
      <c r="L20" s="465" t="s">
        <v>133</v>
      </c>
      <c r="M20" s="465" t="s">
        <v>134</v>
      </c>
      <c r="N20" s="465" t="s">
        <v>135</v>
      </c>
      <c r="O20" s="465" t="s">
        <v>136</v>
      </c>
      <c r="P20" s="466" t="s">
        <v>126</v>
      </c>
      <c r="Q20" s="465" t="s">
        <v>127</v>
      </c>
      <c r="R20" s="465" t="s">
        <v>126</v>
      </c>
      <c r="S20" s="720" t="s">
        <v>44</v>
      </c>
      <c r="T20" s="720"/>
      <c r="U20" s="720"/>
      <c r="V20" s="468" t="s">
        <v>45</v>
      </c>
      <c r="W20" s="465" t="s">
        <v>126</v>
      </c>
      <c r="X20" s="720" t="s">
        <v>46</v>
      </c>
      <c r="Y20" s="720"/>
      <c r="Z20" s="720"/>
      <c r="AA20" s="720"/>
      <c r="AB20" s="465" t="s">
        <v>127</v>
      </c>
      <c r="AC20" s="465" t="s">
        <v>128</v>
      </c>
      <c r="AD20" s="465" t="s">
        <v>129</v>
      </c>
      <c r="AE20" s="465" t="s">
        <v>130</v>
      </c>
      <c r="AF20" s="720" t="s">
        <v>47</v>
      </c>
      <c r="AG20" s="720"/>
      <c r="AH20" s="465" t="s">
        <v>49</v>
      </c>
      <c r="AI20" s="465" t="s">
        <v>50</v>
      </c>
      <c r="AJ20" s="720" t="s">
        <v>48</v>
      </c>
      <c r="AK20" s="720"/>
      <c r="AL20" s="465" t="s">
        <v>134</v>
      </c>
      <c r="AM20" s="465" t="s">
        <v>126</v>
      </c>
      <c r="AN20" s="465" t="s">
        <v>127</v>
      </c>
      <c r="AO20" s="466" t="s">
        <v>126</v>
      </c>
      <c r="AP20" s="465" t="s">
        <v>127</v>
      </c>
      <c r="AQ20" s="465" t="s">
        <v>128</v>
      </c>
      <c r="AR20" s="465" t="s">
        <v>129</v>
      </c>
      <c r="AS20" s="729" t="s">
        <v>233</v>
      </c>
      <c r="AT20" s="730"/>
      <c r="AU20" s="730"/>
      <c r="AV20" s="730"/>
      <c r="AW20" s="730"/>
      <c r="AX20" s="731"/>
      <c r="AY20" s="470" t="s">
        <v>126</v>
      </c>
      <c r="AZ20" s="721" t="s">
        <v>51</v>
      </c>
      <c r="BA20" s="721"/>
      <c r="BB20" s="470" t="s">
        <v>128</v>
      </c>
      <c r="BC20" s="470" t="s">
        <v>129</v>
      </c>
      <c r="BD20" s="465" t="s">
        <v>126</v>
      </c>
      <c r="BE20" s="465" t="s">
        <v>127</v>
      </c>
      <c r="BF20" s="471"/>
    </row>
    <row r="21" spans="1:58" s="4" customFormat="1" ht="18" customHeight="1">
      <c r="A21" s="459"/>
      <c r="B21" s="463"/>
      <c r="C21" s="464"/>
      <c r="D21" s="464"/>
      <c r="E21" s="468" t="s">
        <v>52</v>
      </c>
      <c r="F21" s="468" t="s">
        <v>53</v>
      </c>
      <c r="G21" s="468" t="s">
        <v>54</v>
      </c>
      <c r="H21" s="468" t="s">
        <v>55</v>
      </c>
      <c r="I21" s="468" t="s">
        <v>56</v>
      </c>
      <c r="J21" s="468" t="s">
        <v>247</v>
      </c>
      <c r="K21" s="468" t="s">
        <v>57</v>
      </c>
      <c r="L21" s="468" t="s">
        <v>53</v>
      </c>
      <c r="M21" s="468" t="s">
        <v>54</v>
      </c>
      <c r="N21" s="468" t="s">
        <v>55</v>
      </c>
      <c r="O21" s="468" t="s">
        <v>56</v>
      </c>
      <c r="P21" s="468" t="s">
        <v>58</v>
      </c>
      <c r="Q21" s="468" t="s">
        <v>59</v>
      </c>
      <c r="R21" s="468" t="s">
        <v>60</v>
      </c>
      <c r="S21" s="465" t="s">
        <v>152</v>
      </c>
      <c r="T21" s="465" t="s">
        <v>153</v>
      </c>
      <c r="U21" s="465" t="s">
        <v>154</v>
      </c>
      <c r="V21" s="466"/>
      <c r="W21" s="468" t="s">
        <v>61</v>
      </c>
      <c r="X21" s="468" t="s">
        <v>62</v>
      </c>
      <c r="Y21" s="468" t="s">
        <v>63</v>
      </c>
      <c r="Z21" s="468" t="s">
        <v>245</v>
      </c>
      <c r="AA21" s="468" t="s">
        <v>246</v>
      </c>
      <c r="AB21" s="468" t="s">
        <v>64</v>
      </c>
      <c r="AC21" s="468" t="s">
        <v>65</v>
      </c>
      <c r="AD21" s="468" t="s">
        <v>66</v>
      </c>
      <c r="AE21" s="468" t="s">
        <v>67</v>
      </c>
      <c r="AF21" s="468" t="s">
        <v>68</v>
      </c>
      <c r="AG21" s="468" t="s">
        <v>69</v>
      </c>
      <c r="AH21" s="468" t="s">
        <v>70</v>
      </c>
      <c r="AI21" s="468" t="s">
        <v>71</v>
      </c>
      <c r="AJ21" s="474" t="s">
        <v>152</v>
      </c>
      <c r="AK21" s="474" t="s">
        <v>153</v>
      </c>
      <c r="AL21" s="468" t="s">
        <v>72</v>
      </c>
      <c r="AM21" s="468" t="s">
        <v>157</v>
      </c>
      <c r="AN21" s="468" t="s">
        <v>73</v>
      </c>
      <c r="AO21" s="468" t="s">
        <v>74</v>
      </c>
      <c r="AP21" s="468" t="s">
        <v>75</v>
      </c>
      <c r="AQ21" s="468" t="s">
        <v>76</v>
      </c>
      <c r="AR21" s="468" t="s">
        <v>77</v>
      </c>
      <c r="AS21" s="468" t="s">
        <v>78</v>
      </c>
      <c r="AT21" s="468" t="s">
        <v>79</v>
      </c>
      <c r="AU21" s="468" t="s">
        <v>80</v>
      </c>
      <c r="AV21" s="468" t="s">
        <v>81</v>
      </c>
      <c r="AW21" s="468" t="s">
        <v>82</v>
      </c>
      <c r="AX21" s="468" t="s">
        <v>83</v>
      </c>
      <c r="AY21" s="476" t="s">
        <v>84</v>
      </c>
      <c r="AZ21" s="477" t="s">
        <v>152</v>
      </c>
      <c r="BA21" s="477" t="s">
        <v>153</v>
      </c>
      <c r="BB21" s="476" t="s">
        <v>250</v>
      </c>
      <c r="BC21" s="476" t="s">
        <v>85</v>
      </c>
      <c r="BD21" s="468" t="s">
        <v>86</v>
      </c>
      <c r="BE21" s="468" t="s">
        <v>87</v>
      </c>
      <c r="BF21" s="478" t="s">
        <v>88</v>
      </c>
    </row>
    <row r="22" spans="1:58" s="4" customFormat="1" ht="18" customHeight="1">
      <c r="A22" s="459"/>
      <c r="B22" s="463"/>
      <c r="C22" s="468" t="s">
        <v>89</v>
      </c>
      <c r="D22" s="464"/>
      <c r="E22" s="468" t="s">
        <v>227</v>
      </c>
      <c r="F22" s="468" t="s">
        <v>228</v>
      </c>
      <c r="G22" s="468" t="s">
        <v>229</v>
      </c>
      <c r="H22" s="468" t="s">
        <v>91</v>
      </c>
      <c r="I22" s="468" t="s">
        <v>91</v>
      </c>
      <c r="J22" s="468" t="s">
        <v>92</v>
      </c>
      <c r="K22" s="468" t="s">
        <v>230</v>
      </c>
      <c r="L22" s="468" t="s">
        <v>230</v>
      </c>
      <c r="M22" s="468" t="s">
        <v>230</v>
      </c>
      <c r="N22" s="468" t="s">
        <v>93</v>
      </c>
      <c r="O22" s="468" t="s">
        <v>93</v>
      </c>
      <c r="P22" s="466"/>
      <c r="Q22" s="468"/>
      <c r="R22" s="468" t="s">
        <v>94</v>
      </c>
      <c r="S22" s="468" t="s">
        <v>95</v>
      </c>
      <c r="T22" s="468" t="s">
        <v>96</v>
      </c>
      <c r="U22" s="468" t="s">
        <v>97</v>
      </c>
      <c r="V22" s="466"/>
      <c r="W22" s="468" t="s">
        <v>98</v>
      </c>
      <c r="X22" s="468" t="s">
        <v>99</v>
      </c>
      <c r="Y22" s="468" t="s">
        <v>99</v>
      </c>
      <c r="Z22" s="468" t="s">
        <v>99</v>
      </c>
      <c r="AA22" s="468"/>
      <c r="AB22" s="468" t="s">
        <v>100</v>
      </c>
      <c r="AC22" s="466" t="s">
        <v>101</v>
      </c>
      <c r="AD22" s="466" t="s">
        <v>102</v>
      </c>
      <c r="AE22" s="468" t="s">
        <v>102</v>
      </c>
      <c r="AF22" s="468" t="s">
        <v>101</v>
      </c>
      <c r="AG22" s="468" t="s">
        <v>102</v>
      </c>
      <c r="AH22" s="468" t="s">
        <v>103</v>
      </c>
      <c r="AI22" s="468" t="s">
        <v>160</v>
      </c>
      <c r="AJ22" s="468" t="s">
        <v>104</v>
      </c>
      <c r="AK22" s="476" t="s">
        <v>248</v>
      </c>
      <c r="AL22" s="466" t="s">
        <v>105</v>
      </c>
      <c r="AM22" s="468" t="s">
        <v>106</v>
      </c>
      <c r="AN22" s="468" t="s">
        <v>107</v>
      </c>
      <c r="AO22" s="468" t="s">
        <v>108</v>
      </c>
      <c r="AP22" s="468" t="s">
        <v>109</v>
      </c>
      <c r="AQ22" s="468"/>
      <c r="AR22" s="468" t="s">
        <v>110</v>
      </c>
      <c r="AS22" s="480" t="s">
        <v>982</v>
      </c>
      <c r="AT22" s="480" t="s">
        <v>983</v>
      </c>
      <c r="AU22" s="480" t="s">
        <v>984</v>
      </c>
      <c r="AV22" s="480" t="s">
        <v>985</v>
      </c>
      <c r="AW22" s="480" t="s">
        <v>986</v>
      </c>
      <c r="AX22" s="480" t="s">
        <v>987</v>
      </c>
      <c r="AY22" s="476" t="s">
        <v>112</v>
      </c>
      <c r="AZ22" s="476" t="s">
        <v>249</v>
      </c>
      <c r="BA22" s="476" t="s">
        <v>113</v>
      </c>
      <c r="BB22" s="476" t="s">
        <v>111</v>
      </c>
      <c r="BC22" s="476" t="s">
        <v>110</v>
      </c>
      <c r="BD22" s="468" t="s">
        <v>114</v>
      </c>
      <c r="BE22" s="468" t="s">
        <v>114</v>
      </c>
      <c r="BF22" s="478"/>
    </row>
    <row r="23" spans="1:58" s="4" customFormat="1" ht="15.75" customHeight="1">
      <c r="A23" s="459"/>
      <c r="B23" s="481" t="s">
        <v>115</v>
      </c>
      <c r="C23" s="482"/>
      <c r="D23" s="482"/>
      <c r="E23" s="483" t="s">
        <v>116</v>
      </c>
      <c r="F23" s="483" t="s">
        <v>116</v>
      </c>
      <c r="G23" s="483" t="s">
        <v>116</v>
      </c>
      <c r="H23" s="483" t="s">
        <v>116</v>
      </c>
      <c r="I23" s="483" t="s">
        <v>116</v>
      </c>
      <c r="J23" s="483" t="s">
        <v>116</v>
      </c>
      <c r="K23" s="483" t="s">
        <v>161</v>
      </c>
      <c r="L23" s="483" t="s">
        <v>161</v>
      </c>
      <c r="M23" s="483" t="s">
        <v>161</v>
      </c>
      <c r="N23" s="483" t="s">
        <v>161</v>
      </c>
      <c r="O23" s="483" t="s">
        <v>161</v>
      </c>
      <c r="P23" s="483" t="s">
        <v>117</v>
      </c>
      <c r="Q23" s="483" t="s">
        <v>117</v>
      </c>
      <c r="R23" s="483" t="s">
        <v>162</v>
      </c>
      <c r="S23" s="483" t="s">
        <v>162</v>
      </c>
      <c r="T23" s="483" t="s">
        <v>162</v>
      </c>
      <c r="U23" s="483" t="s">
        <v>162</v>
      </c>
      <c r="V23" s="483"/>
      <c r="W23" s="483" t="s">
        <v>118</v>
      </c>
      <c r="X23" s="483" t="s">
        <v>118</v>
      </c>
      <c r="Y23" s="483" t="s">
        <v>118</v>
      </c>
      <c r="Z23" s="483" t="s">
        <v>118</v>
      </c>
      <c r="AA23" s="483" t="s">
        <v>118</v>
      </c>
      <c r="AB23" s="483" t="s">
        <v>980</v>
      </c>
      <c r="AC23" s="483" t="s">
        <v>980</v>
      </c>
      <c r="AD23" s="483" t="s">
        <v>980</v>
      </c>
      <c r="AE23" s="483" t="s">
        <v>988</v>
      </c>
      <c r="AF23" s="483" t="s">
        <v>988</v>
      </c>
      <c r="AG23" s="483" t="s">
        <v>988</v>
      </c>
      <c r="AH23" s="483" t="s">
        <v>988</v>
      </c>
      <c r="AI23" s="483" t="s">
        <v>163</v>
      </c>
      <c r="AJ23" s="483" t="s">
        <v>980</v>
      </c>
      <c r="AK23" s="483" t="s">
        <v>163</v>
      </c>
      <c r="AL23" s="483" t="s">
        <v>988</v>
      </c>
      <c r="AM23" s="483" t="s">
        <v>118</v>
      </c>
      <c r="AN23" s="483" t="s">
        <v>980</v>
      </c>
      <c r="AO23" s="482"/>
      <c r="AP23" s="482"/>
      <c r="AQ23" s="482"/>
      <c r="AR23" s="482"/>
      <c r="AS23" s="483" t="s">
        <v>119</v>
      </c>
      <c r="AT23" s="483" t="s">
        <v>119</v>
      </c>
      <c r="AU23" s="483" t="s">
        <v>119</v>
      </c>
      <c r="AV23" s="483" t="s">
        <v>119</v>
      </c>
      <c r="AW23" s="483" t="s">
        <v>119</v>
      </c>
      <c r="AX23" s="483" t="s">
        <v>119</v>
      </c>
      <c r="AY23" s="487"/>
      <c r="AZ23" s="487"/>
      <c r="BA23" s="487"/>
      <c r="BB23" s="488" t="s">
        <v>119</v>
      </c>
      <c r="BC23" s="488"/>
      <c r="BD23" s="483" t="s">
        <v>116</v>
      </c>
      <c r="BE23" s="483" t="s">
        <v>116</v>
      </c>
      <c r="BF23" s="489"/>
    </row>
    <row r="24" spans="1:58" s="8" customFormat="1" ht="21.75" customHeight="1" hidden="1">
      <c r="A24" s="490"/>
      <c r="B24" s="491"/>
      <c r="C24" s="492" t="s">
        <v>173</v>
      </c>
      <c r="D24" s="492" t="s">
        <v>174</v>
      </c>
      <c r="E24" s="492" t="s">
        <v>175</v>
      </c>
      <c r="F24" s="492" t="s">
        <v>176</v>
      </c>
      <c r="G24" s="492" t="s">
        <v>177</v>
      </c>
      <c r="H24" s="492" t="s">
        <v>178</v>
      </c>
      <c r="I24" s="492" t="s">
        <v>179</v>
      </c>
      <c r="J24" s="492" t="s">
        <v>180</v>
      </c>
      <c r="K24" s="492" t="s">
        <v>181</v>
      </c>
      <c r="L24" s="492" t="s">
        <v>182</v>
      </c>
      <c r="M24" s="492" t="s">
        <v>183</v>
      </c>
      <c r="N24" s="492" t="s">
        <v>184</v>
      </c>
      <c r="O24" s="492" t="s">
        <v>185</v>
      </c>
      <c r="P24" s="492" t="s">
        <v>186</v>
      </c>
      <c r="Q24" s="492" t="s">
        <v>187</v>
      </c>
      <c r="R24" s="492" t="s">
        <v>188</v>
      </c>
      <c r="S24" s="492" t="s">
        <v>189</v>
      </c>
      <c r="T24" s="492" t="s">
        <v>190</v>
      </c>
      <c r="U24" s="492" t="s">
        <v>191</v>
      </c>
      <c r="V24" s="492"/>
      <c r="W24" s="492" t="s">
        <v>192</v>
      </c>
      <c r="X24" s="492" t="s">
        <v>193</v>
      </c>
      <c r="Y24" s="492" t="s">
        <v>194</v>
      </c>
      <c r="Z24" s="492" t="s">
        <v>195</v>
      </c>
      <c r="AA24" s="492" t="s">
        <v>196</v>
      </c>
      <c r="AB24" s="492" t="s">
        <v>197</v>
      </c>
      <c r="AC24" s="492" t="s">
        <v>198</v>
      </c>
      <c r="AD24" s="492" t="s">
        <v>199</v>
      </c>
      <c r="AE24" s="492" t="s">
        <v>200</v>
      </c>
      <c r="AF24" s="492" t="s">
        <v>201</v>
      </c>
      <c r="AG24" s="492" t="s">
        <v>202</v>
      </c>
      <c r="AH24" s="492" t="s">
        <v>203</v>
      </c>
      <c r="AI24" s="493"/>
      <c r="AJ24" s="492" t="s">
        <v>204</v>
      </c>
      <c r="AK24" s="492" t="s">
        <v>205</v>
      </c>
      <c r="AL24" s="492" t="s">
        <v>206</v>
      </c>
      <c r="AM24" s="492" t="s">
        <v>207</v>
      </c>
      <c r="AN24" s="492" t="s">
        <v>208</v>
      </c>
      <c r="AO24" s="492" t="s">
        <v>212</v>
      </c>
      <c r="AP24" s="492" t="s">
        <v>213</v>
      </c>
      <c r="AQ24" s="492" t="s">
        <v>241</v>
      </c>
      <c r="AR24" s="492" t="s">
        <v>214</v>
      </c>
      <c r="AS24" s="492" t="s">
        <v>215</v>
      </c>
      <c r="AT24" s="492" t="s">
        <v>216</v>
      </c>
      <c r="AU24" s="492" t="s">
        <v>217</v>
      </c>
      <c r="AV24" s="492" t="s">
        <v>218</v>
      </c>
      <c r="AW24" s="492" t="s">
        <v>219</v>
      </c>
      <c r="AX24" s="492" t="s">
        <v>220</v>
      </c>
      <c r="AY24" s="492" t="s">
        <v>221</v>
      </c>
      <c r="AZ24" s="492" t="s">
        <v>378</v>
      </c>
      <c r="BA24" s="492" t="s">
        <v>379</v>
      </c>
      <c r="BB24" s="492" t="s">
        <v>222</v>
      </c>
      <c r="BC24" s="492" t="s">
        <v>380</v>
      </c>
      <c r="BD24" s="492" t="s">
        <v>209</v>
      </c>
      <c r="BE24" s="492" t="s">
        <v>210</v>
      </c>
      <c r="BF24" s="494" t="s">
        <v>211</v>
      </c>
    </row>
    <row r="25" spans="1:71" s="2" customFormat="1" ht="53.25" customHeight="1">
      <c r="A25" s="495"/>
      <c r="B25" s="496" t="s">
        <v>941</v>
      </c>
      <c r="C25" s="497" t="s">
        <v>950</v>
      </c>
      <c r="D25" s="497" t="s">
        <v>951</v>
      </c>
      <c r="E25" s="498">
        <v>148908</v>
      </c>
      <c r="F25" s="498">
        <v>91253</v>
      </c>
      <c r="G25" s="498">
        <v>270</v>
      </c>
      <c r="H25" s="498">
        <v>379</v>
      </c>
      <c r="I25" s="498">
        <v>379</v>
      </c>
      <c r="J25" s="498">
        <v>326</v>
      </c>
      <c r="K25" s="498">
        <v>65632</v>
      </c>
      <c r="L25" s="498">
        <v>3028</v>
      </c>
      <c r="M25" s="498">
        <v>13</v>
      </c>
      <c r="N25" s="498">
        <v>13</v>
      </c>
      <c r="O25" s="498">
        <v>13</v>
      </c>
      <c r="P25" s="498">
        <v>563586</v>
      </c>
      <c r="Q25" s="498">
        <v>439600</v>
      </c>
      <c r="R25" s="498">
        <v>6</v>
      </c>
      <c r="S25" s="498">
        <v>6</v>
      </c>
      <c r="T25" s="498">
        <v>0</v>
      </c>
      <c r="U25" s="498">
        <v>0</v>
      </c>
      <c r="V25" s="518" t="s">
        <v>369</v>
      </c>
      <c r="W25" s="498">
        <v>0</v>
      </c>
      <c r="X25" s="498">
        <v>0</v>
      </c>
      <c r="Y25" s="498">
        <v>0</v>
      </c>
      <c r="Z25" s="498">
        <v>0</v>
      </c>
      <c r="AA25" s="498">
        <v>0</v>
      </c>
      <c r="AB25" s="498">
        <v>0</v>
      </c>
      <c r="AC25" s="498">
        <v>0</v>
      </c>
      <c r="AD25" s="498">
        <v>0</v>
      </c>
      <c r="AE25" s="498">
        <v>27889</v>
      </c>
      <c r="AF25" s="498">
        <v>27889</v>
      </c>
      <c r="AG25" s="498">
        <v>0</v>
      </c>
      <c r="AH25" s="498">
        <v>27889</v>
      </c>
      <c r="AI25" s="499">
        <f>ROUND(AH25/AF25*100,1)</f>
        <v>100</v>
      </c>
      <c r="AJ25" s="498">
        <v>0</v>
      </c>
      <c r="AK25" s="498">
        <v>0</v>
      </c>
      <c r="AL25" s="519">
        <v>0</v>
      </c>
      <c r="AM25" s="498">
        <v>0</v>
      </c>
      <c r="AN25" s="498">
        <v>0</v>
      </c>
      <c r="AO25" s="497" t="s">
        <v>952</v>
      </c>
      <c r="AP25" s="497" t="s">
        <v>235</v>
      </c>
      <c r="AQ25" s="497" t="s">
        <v>391</v>
      </c>
      <c r="AR25" s="520" t="s">
        <v>979</v>
      </c>
      <c r="AS25" s="498">
        <v>3130</v>
      </c>
      <c r="AT25" s="498">
        <v>19220</v>
      </c>
      <c r="AU25" s="498">
        <v>104720</v>
      </c>
      <c r="AV25" s="498">
        <v>214720</v>
      </c>
      <c r="AW25" s="498">
        <v>1114720</v>
      </c>
      <c r="AX25" s="498">
        <v>2239720</v>
      </c>
      <c r="AY25" s="497" t="s">
        <v>953</v>
      </c>
      <c r="AZ25" s="500">
        <v>0</v>
      </c>
      <c r="BA25" s="500">
        <v>0</v>
      </c>
      <c r="BB25" s="500">
        <v>0</v>
      </c>
      <c r="BC25" s="500">
        <v>0</v>
      </c>
      <c r="BD25" s="500">
        <v>0</v>
      </c>
      <c r="BE25" s="498">
        <v>0</v>
      </c>
      <c r="BF25" s="501">
        <v>0</v>
      </c>
      <c r="BG25" s="5"/>
      <c r="BH25"/>
      <c r="BI25"/>
      <c r="BJ25" s="38"/>
      <c r="BK25" s="38"/>
      <c r="BL25" s="5"/>
      <c r="BM25" s="5"/>
      <c r="BN25" s="5"/>
      <c r="BO25" s="5"/>
      <c r="BP25" s="5"/>
      <c r="BQ25" s="5"/>
      <c r="BR25" s="5"/>
      <c r="BS25" s="5"/>
    </row>
    <row r="26" spans="1:71" s="14" customFormat="1" ht="53.25" customHeight="1" thickBot="1">
      <c r="A26" s="521"/>
      <c r="B26" s="506" t="s">
        <v>123</v>
      </c>
      <c r="C26" s="507">
        <v>0</v>
      </c>
      <c r="D26" s="507">
        <v>0</v>
      </c>
      <c r="E26" s="507">
        <f aca="true" t="shared" si="1" ref="E26:V26">SUM(E25:E25)</f>
        <v>148908</v>
      </c>
      <c r="F26" s="507">
        <f t="shared" si="1"/>
        <v>91253</v>
      </c>
      <c r="G26" s="507">
        <f t="shared" si="1"/>
        <v>270</v>
      </c>
      <c r="H26" s="507">
        <f t="shared" si="1"/>
        <v>379</v>
      </c>
      <c r="I26" s="507">
        <f t="shared" si="1"/>
        <v>379</v>
      </c>
      <c r="J26" s="507">
        <f t="shared" si="1"/>
        <v>326</v>
      </c>
      <c r="K26" s="507">
        <f t="shared" si="1"/>
        <v>65632</v>
      </c>
      <c r="L26" s="507">
        <f t="shared" si="1"/>
        <v>3028</v>
      </c>
      <c r="M26" s="507">
        <f t="shared" si="1"/>
        <v>13</v>
      </c>
      <c r="N26" s="507">
        <f t="shared" si="1"/>
        <v>13</v>
      </c>
      <c r="O26" s="507">
        <f t="shared" si="1"/>
        <v>13</v>
      </c>
      <c r="P26" s="507">
        <f t="shared" si="1"/>
        <v>563586</v>
      </c>
      <c r="Q26" s="507">
        <f t="shared" si="1"/>
        <v>439600</v>
      </c>
      <c r="R26" s="507">
        <f t="shared" si="1"/>
        <v>6</v>
      </c>
      <c r="S26" s="507">
        <f t="shared" si="1"/>
        <v>6</v>
      </c>
      <c r="T26" s="507">
        <f t="shared" si="1"/>
        <v>0</v>
      </c>
      <c r="U26" s="507">
        <f t="shared" si="1"/>
        <v>0</v>
      </c>
      <c r="V26" s="507">
        <f t="shared" si="1"/>
        <v>0</v>
      </c>
      <c r="W26" s="507">
        <f aca="true" t="shared" si="2" ref="W26:AH26">SUM(W25:W25)</f>
        <v>0</v>
      </c>
      <c r="X26" s="507">
        <f t="shared" si="2"/>
        <v>0</v>
      </c>
      <c r="Y26" s="507">
        <f t="shared" si="2"/>
        <v>0</v>
      </c>
      <c r="Z26" s="507">
        <f t="shared" si="2"/>
        <v>0</v>
      </c>
      <c r="AA26" s="507">
        <f t="shared" si="2"/>
        <v>0</v>
      </c>
      <c r="AB26" s="507">
        <f t="shared" si="2"/>
        <v>0</v>
      </c>
      <c r="AC26" s="507">
        <f t="shared" si="2"/>
        <v>0</v>
      </c>
      <c r="AD26" s="507">
        <f t="shared" si="2"/>
        <v>0</v>
      </c>
      <c r="AE26" s="507">
        <f t="shared" si="2"/>
        <v>27889</v>
      </c>
      <c r="AF26" s="507">
        <f t="shared" si="2"/>
        <v>27889</v>
      </c>
      <c r="AG26" s="507">
        <f t="shared" si="2"/>
        <v>0</v>
      </c>
      <c r="AH26" s="507">
        <f t="shared" si="2"/>
        <v>27889</v>
      </c>
      <c r="AI26" s="510">
        <f>ROUND(AH26/AF26*100,1)</f>
        <v>100</v>
      </c>
      <c r="AJ26" s="507">
        <f>SUM(AJ25:AJ25)</f>
        <v>0</v>
      </c>
      <c r="AK26" s="507">
        <v>0</v>
      </c>
      <c r="AL26" s="507">
        <f aca="true" t="shared" si="3" ref="AL26:AQ26">SUM(AL25:AL25)</f>
        <v>0</v>
      </c>
      <c r="AM26" s="507">
        <f t="shared" si="3"/>
        <v>0</v>
      </c>
      <c r="AN26" s="507">
        <f t="shared" si="3"/>
        <v>0</v>
      </c>
      <c r="AO26" s="507">
        <f t="shared" si="3"/>
        <v>0</v>
      </c>
      <c r="AP26" s="507">
        <f t="shared" si="3"/>
        <v>0</v>
      </c>
      <c r="AQ26" s="507">
        <f t="shared" si="3"/>
        <v>0</v>
      </c>
      <c r="AR26" s="507">
        <v>0</v>
      </c>
      <c r="AS26" s="507">
        <v>0</v>
      </c>
      <c r="AT26" s="507">
        <v>0</v>
      </c>
      <c r="AU26" s="507">
        <v>0</v>
      </c>
      <c r="AV26" s="507">
        <v>0</v>
      </c>
      <c r="AW26" s="507">
        <v>0</v>
      </c>
      <c r="AX26" s="507">
        <v>0</v>
      </c>
      <c r="AY26" s="507">
        <v>0</v>
      </c>
      <c r="AZ26" s="507">
        <v>0</v>
      </c>
      <c r="BA26" s="507">
        <v>0</v>
      </c>
      <c r="BB26" s="507">
        <v>0</v>
      </c>
      <c r="BC26" s="507">
        <v>0</v>
      </c>
      <c r="BD26" s="507">
        <f>SUM(BD25:BD25)</f>
        <v>0</v>
      </c>
      <c r="BE26" s="507">
        <f>SUM(BE25:BE25)</f>
        <v>0</v>
      </c>
      <c r="BF26" s="522">
        <f>SUM(BF25:BF25)</f>
        <v>0</v>
      </c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2" customFormat="1" ht="30" customHeight="1">
      <c r="A27" s="10"/>
      <c r="B27" s="10"/>
      <c r="C27" s="12"/>
      <c r="D27" s="1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2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36"/>
      <c r="AJ27" s="6"/>
      <c r="AK27" s="6"/>
      <c r="AL27" s="6"/>
      <c r="AM27" s="6"/>
      <c r="AN27" s="6"/>
      <c r="AO27" s="12"/>
      <c r="AP27" s="12"/>
      <c r="AQ27" s="12"/>
      <c r="AR27" s="12"/>
      <c r="AS27" s="6"/>
      <c r="AT27" s="6"/>
      <c r="AU27" s="6"/>
      <c r="AV27" s="6"/>
      <c r="AW27" s="6"/>
      <c r="AX27" s="6"/>
      <c r="AY27" s="12"/>
      <c r="AZ27" s="6"/>
      <c r="BA27" s="6"/>
      <c r="BB27" s="6"/>
      <c r="BC27" s="12"/>
      <c r="BD27" s="6"/>
      <c r="BE27" s="6"/>
      <c r="BF27" s="6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58" s="428" customFormat="1" ht="15" customHeight="1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</row>
  </sheetData>
  <sheetProtection/>
  <mergeCells count="32">
    <mergeCell ref="BD4:BF4"/>
    <mergeCell ref="E4:O4"/>
    <mergeCell ref="P4:Q4"/>
    <mergeCell ref="R4:U4"/>
    <mergeCell ref="W4:AD4"/>
    <mergeCell ref="AE4:AL4"/>
    <mergeCell ref="AY4:BC4"/>
    <mergeCell ref="AM4:AN4"/>
    <mergeCell ref="AO4:AR4"/>
    <mergeCell ref="AS4:AX4"/>
    <mergeCell ref="BD19:BF19"/>
    <mergeCell ref="E19:O19"/>
    <mergeCell ref="P19:Q19"/>
    <mergeCell ref="R19:U19"/>
    <mergeCell ref="W19:AD19"/>
    <mergeCell ref="AE19:AL19"/>
    <mergeCell ref="S20:U20"/>
    <mergeCell ref="X20:AA20"/>
    <mergeCell ref="AF20:AG20"/>
    <mergeCell ref="AJ20:AK20"/>
    <mergeCell ref="S5:U5"/>
    <mergeCell ref="X5:AA5"/>
    <mergeCell ref="AF5:AG5"/>
    <mergeCell ref="AJ5:AK5"/>
    <mergeCell ref="AZ20:BA20"/>
    <mergeCell ref="AM19:AN19"/>
    <mergeCell ref="AY19:BC19"/>
    <mergeCell ref="AZ5:BA5"/>
    <mergeCell ref="AS5:AX5"/>
    <mergeCell ref="AS20:AX20"/>
    <mergeCell ref="AO19:AR19"/>
    <mergeCell ref="AS19:AX19"/>
  </mergeCells>
  <printOptions/>
  <pageMargins left="0.7874015748031497" right="0.3937007874015748" top="0.7874015748031497" bottom="0.7874015748031497" header="0.5118110236220472" footer="0.4724409448818898"/>
  <pageSetup fitToWidth="4" horizontalDpi="600" verticalDpi="600" orientation="landscape" pageOrder="overThenDown" paperSize="9" scale="52" r:id="rId2"/>
  <colBreaks count="2" manualBreakCount="2">
    <brk id="22" max="25" man="1"/>
    <brk id="44" max="2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showGridLines="0" view="pageBreakPreview" zoomScale="80" zoomScaleSheetLayoutView="80" zoomScalePageLayoutView="0" workbookViewId="0" topLeftCell="A1">
      <selection activeCell="C18" sqref="C18"/>
    </sheetView>
  </sheetViews>
  <sheetFormatPr defaultColWidth="10.625" defaultRowHeight="12"/>
  <cols>
    <col min="1" max="1" width="35.00390625" style="331" customWidth="1"/>
    <col min="2" max="11" width="20.00390625" style="331" customWidth="1"/>
    <col min="12" max="16384" width="10.625" style="331" customWidth="1"/>
  </cols>
  <sheetData>
    <row r="1" ht="17.25">
      <c r="B1" s="442" t="s">
        <v>851</v>
      </c>
    </row>
    <row r="2" spans="1:2" s="335" customFormat="1" ht="19.5" customHeight="1">
      <c r="A2" s="333"/>
      <c r="B2" s="334" t="s">
        <v>842</v>
      </c>
    </row>
    <row r="3" s="335" customFormat="1" ht="20.25" customHeight="1" thickBot="1">
      <c r="B3" s="336"/>
    </row>
    <row r="4" spans="1:11" s="335" customFormat="1" ht="15" customHeight="1">
      <c r="A4" s="337"/>
      <c r="B4" s="338"/>
      <c r="C4" s="338"/>
      <c r="D4" s="339"/>
      <c r="E4" s="338"/>
      <c r="F4" s="340"/>
      <c r="G4" s="340"/>
      <c r="H4" s="341"/>
      <c r="I4" s="342" t="s">
        <v>839</v>
      </c>
      <c r="J4" s="342"/>
      <c r="K4" s="343"/>
    </row>
    <row r="5" spans="1:11" s="335" customFormat="1" ht="15" customHeight="1">
      <c r="A5" s="60" t="s">
        <v>408</v>
      </c>
      <c r="B5" s="344" t="s">
        <v>606</v>
      </c>
      <c r="C5" s="76" t="s">
        <v>506</v>
      </c>
      <c r="D5" s="76" t="s">
        <v>507</v>
      </c>
      <c r="E5" s="344" t="s">
        <v>508</v>
      </c>
      <c r="F5" s="345" t="s">
        <v>509</v>
      </c>
      <c r="G5" s="346" t="s">
        <v>510</v>
      </c>
      <c r="H5" s="346" t="s">
        <v>511</v>
      </c>
      <c r="I5" s="345" t="s">
        <v>512</v>
      </c>
      <c r="J5" s="346" t="s">
        <v>513</v>
      </c>
      <c r="K5" s="347" t="s">
        <v>840</v>
      </c>
    </row>
    <row r="6" spans="1:11" s="335" customFormat="1" ht="48.75" customHeight="1">
      <c r="A6" s="79"/>
      <c r="B6" s="349" t="s">
        <v>990</v>
      </c>
      <c r="C6" s="349" t="s">
        <v>843</v>
      </c>
      <c r="D6" s="348" t="s">
        <v>841</v>
      </c>
      <c r="E6" s="350" t="s">
        <v>844</v>
      </c>
      <c r="F6" s="350" t="s">
        <v>845</v>
      </c>
      <c r="G6" s="351" t="s">
        <v>846</v>
      </c>
      <c r="H6" s="352" t="s">
        <v>847</v>
      </c>
      <c r="I6" s="349" t="s">
        <v>544</v>
      </c>
      <c r="J6" s="352" t="s">
        <v>849</v>
      </c>
      <c r="K6" s="353" t="s">
        <v>453</v>
      </c>
    </row>
    <row r="7" spans="1:11" s="357" customFormat="1" ht="38.25" customHeight="1">
      <c r="A7" s="155" t="s">
        <v>924</v>
      </c>
      <c r="B7" s="354">
        <v>52.752679783514125</v>
      </c>
      <c r="C7" s="354">
        <v>99.84936883650637</v>
      </c>
      <c r="D7" s="354">
        <v>151.7596951356198</v>
      </c>
      <c r="E7" s="354">
        <v>82.64361008103282</v>
      </c>
      <c r="F7" s="354">
        <v>10.05096529955222</v>
      </c>
      <c r="G7" s="354">
        <v>124.87326828929551</v>
      </c>
      <c r="H7" s="354">
        <v>751.1042656502898</v>
      </c>
      <c r="I7" s="355">
        <v>210.36913277293374</v>
      </c>
      <c r="J7" s="354">
        <v>961.4733984232234</v>
      </c>
      <c r="K7" s="356">
        <v>79.11554325693103</v>
      </c>
    </row>
    <row r="8" spans="1:11" s="357" customFormat="1" ht="38.25" customHeight="1">
      <c r="A8" s="101" t="s">
        <v>928</v>
      </c>
      <c r="B8" s="358">
        <v>48.927440901961674</v>
      </c>
      <c r="C8" s="358">
        <v>99.03617395408136</v>
      </c>
      <c r="D8" s="358">
        <v>144.96525481498063</v>
      </c>
      <c r="E8" s="358">
        <v>100.18845820811899</v>
      </c>
      <c r="F8" s="358">
        <v>43.00481781187146</v>
      </c>
      <c r="G8" s="358">
        <v>156.56339906404733</v>
      </c>
      <c r="H8" s="358">
        <v>172.38960191429194</v>
      </c>
      <c r="I8" s="359">
        <v>61.08739395257777</v>
      </c>
      <c r="J8" s="358">
        <v>233.4769958668697</v>
      </c>
      <c r="K8" s="360">
        <v>21.070807048074833</v>
      </c>
    </row>
    <row r="9" spans="1:11" s="357" customFormat="1" ht="39.75" customHeight="1" thickBot="1">
      <c r="A9" s="108" t="s">
        <v>433</v>
      </c>
      <c r="B9" s="443">
        <v>50.82532325999218</v>
      </c>
      <c r="C9" s="443">
        <v>99.4433592867438</v>
      </c>
      <c r="D9" s="443">
        <v>145.7795289692845</v>
      </c>
      <c r="E9" s="443">
        <v>91.08329342584446</v>
      </c>
      <c r="F9" s="443">
        <v>25.631237042156187</v>
      </c>
      <c r="G9" s="443">
        <v>137.9548501205458</v>
      </c>
      <c r="H9" s="443">
        <v>291.95296909551803</v>
      </c>
      <c r="I9" s="444">
        <v>91.9292379051831</v>
      </c>
      <c r="J9" s="443">
        <v>383.88220700070116</v>
      </c>
      <c r="K9" s="445">
        <v>33.06294158891106</v>
      </c>
    </row>
    <row r="10" spans="1:11" s="357" customFormat="1" ht="24" customHeight="1">
      <c r="A10" s="111"/>
      <c r="B10" s="367"/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1" s="357" customFormat="1" ht="24" customHeight="1">
      <c r="A11" s="111"/>
      <c r="B11" s="367"/>
      <c r="C11" s="368"/>
      <c r="D11" s="368"/>
      <c r="E11" s="368"/>
      <c r="F11" s="368"/>
      <c r="G11" s="368"/>
      <c r="H11" s="368"/>
      <c r="I11" s="368"/>
      <c r="J11" s="368"/>
      <c r="K11" s="368"/>
    </row>
    <row r="12" spans="1:11" s="357" customFormat="1" ht="24" customHeight="1">
      <c r="A12" s="111"/>
      <c r="B12" s="367"/>
      <c r="C12" s="368"/>
      <c r="D12" s="368"/>
      <c r="E12" s="368"/>
      <c r="F12" s="368"/>
      <c r="G12" s="368"/>
      <c r="H12" s="368"/>
      <c r="I12" s="368"/>
      <c r="J12" s="368"/>
      <c r="K12" s="368"/>
    </row>
    <row r="13" ht="17.25">
      <c r="B13" s="442" t="s">
        <v>962</v>
      </c>
    </row>
    <row r="14" spans="1:2" s="335" customFormat="1" ht="19.5" customHeight="1">
      <c r="A14" s="333"/>
      <c r="B14" s="334" t="s">
        <v>842</v>
      </c>
    </row>
    <row r="15" s="335" customFormat="1" ht="20.25" customHeight="1" thickBot="1">
      <c r="B15" s="336"/>
    </row>
    <row r="16" spans="1:11" s="335" customFormat="1" ht="15" customHeight="1">
      <c r="A16" s="50"/>
      <c r="B16" s="338"/>
      <c r="C16" s="338"/>
      <c r="D16" s="339"/>
      <c r="E16" s="338"/>
      <c r="F16" s="339"/>
      <c r="G16" s="339"/>
      <c r="H16" s="53"/>
      <c r="I16" s="369" t="s">
        <v>839</v>
      </c>
      <c r="J16" s="369"/>
      <c r="K16" s="370"/>
    </row>
    <row r="17" spans="1:11" s="335" customFormat="1" ht="15" customHeight="1">
      <c r="A17" s="60" t="s">
        <v>408</v>
      </c>
      <c r="B17" s="344" t="s">
        <v>606</v>
      </c>
      <c r="C17" s="76" t="s">
        <v>506</v>
      </c>
      <c r="D17" s="76" t="s">
        <v>507</v>
      </c>
      <c r="E17" s="344" t="s">
        <v>508</v>
      </c>
      <c r="F17" s="344" t="s">
        <v>509</v>
      </c>
      <c r="G17" s="76" t="s">
        <v>510</v>
      </c>
      <c r="H17" s="76" t="s">
        <v>511</v>
      </c>
      <c r="I17" s="371" t="s">
        <v>512</v>
      </c>
      <c r="J17" s="76" t="s">
        <v>513</v>
      </c>
      <c r="K17" s="372" t="s">
        <v>840</v>
      </c>
    </row>
    <row r="18" spans="1:11" s="335" customFormat="1" ht="45" customHeight="1">
      <c r="A18" s="79"/>
      <c r="B18" s="81" t="s">
        <v>990</v>
      </c>
      <c r="C18" s="81" t="s">
        <v>843</v>
      </c>
      <c r="D18" s="64" t="s">
        <v>841</v>
      </c>
      <c r="E18" s="350" t="s">
        <v>844</v>
      </c>
      <c r="F18" s="350" t="s">
        <v>845</v>
      </c>
      <c r="G18" s="351" t="s">
        <v>846</v>
      </c>
      <c r="H18" s="352" t="s">
        <v>847</v>
      </c>
      <c r="I18" s="349" t="s">
        <v>544</v>
      </c>
      <c r="J18" s="352" t="s">
        <v>849</v>
      </c>
      <c r="K18" s="353" t="s">
        <v>453</v>
      </c>
    </row>
    <row r="19" spans="1:11" s="357" customFormat="1" ht="38.25" customHeight="1">
      <c r="A19" s="373" t="s">
        <v>122</v>
      </c>
      <c r="B19" s="354">
        <v>75.50181848468863</v>
      </c>
      <c r="C19" s="354">
        <v>100</v>
      </c>
      <c r="D19" s="354">
        <v>100</v>
      </c>
      <c r="E19" s="354">
        <v>100</v>
      </c>
      <c r="F19" s="354">
        <v>51.38127726205123</v>
      </c>
      <c r="G19" s="354">
        <v>104.43233424159854</v>
      </c>
      <c r="H19" s="354">
        <v>125.14148889856334</v>
      </c>
      <c r="I19" s="355">
        <v>54.832390074009574</v>
      </c>
      <c r="J19" s="354">
        <v>179.97387897257292</v>
      </c>
      <c r="K19" s="356">
        <v>0</v>
      </c>
    </row>
    <row r="20" spans="1:11" s="357" customFormat="1" ht="39.75" customHeight="1" thickBot="1">
      <c r="A20" s="108" t="s">
        <v>433</v>
      </c>
      <c r="B20" s="443">
        <v>75.50181848468863</v>
      </c>
      <c r="C20" s="443">
        <v>100</v>
      </c>
      <c r="D20" s="443">
        <v>100</v>
      </c>
      <c r="E20" s="443">
        <v>100</v>
      </c>
      <c r="F20" s="443">
        <v>51.38127726205123</v>
      </c>
      <c r="G20" s="443">
        <v>104.43233424159854</v>
      </c>
      <c r="H20" s="443">
        <v>125.14148889856334</v>
      </c>
      <c r="I20" s="444">
        <v>54.832390074009574</v>
      </c>
      <c r="J20" s="443">
        <v>179.97387897257292</v>
      </c>
      <c r="K20" s="445">
        <v>0</v>
      </c>
    </row>
    <row r="21" spans="1:11" s="357" customFormat="1" ht="24" customHeight="1">
      <c r="A21" s="111"/>
      <c r="B21" s="367"/>
      <c r="C21" s="368"/>
      <c r="D21" s="368"/>
      <c r="E21" s="368"/>
      <c r="F21" s="368"/>
      <c r="G21" s="368"/>
      <c r="H21" s="368"/>
      <c r="I21" s="368"/>
      <c r="J21" s="368"/>
      <c r="K21" s="368"/>
    </row>
  </sheetData>
  <sheetProtection/>
  <printOptions/>
  <pageMargins left="0.7874015748031497" right="0.3937007874015748" top="0.7874015748031497" bottom="0.7874015748031497" header="0.5118110236220472" footer="0.4330708661417323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showGridLines="0" view="pageBreakPreview" zoomScale="80" zoomScaleSheetLayoutView="80" zoomScalePageLayoutView="0" workbookViewId="0" topLeftCell="A1">
      <selection activeCell="C6" sqref="C6"/>
    </sheetView>
  </sheetViews>
  <sheetFormatPr defaultColWidth="10.625" defaultRowHeight="12"/>
  <cols>
    <col min="1" max="1" width="35.00390625" style="331" customWidth="1"/>
    <col min="2" max="11" width="20.00390625" style="331" customWidth="1"/>
    <col min="12" max="16384" width="10.625" style="331" customWidth="1"/>
  </cols>
  <sheetData>
    <row r="1" ht="17.25">
      <c r="B1" s="332" t="s">
        <v>852</v>
      </c>
    </row>
    <row r="2" spans="1:2" s="335" customFormat="1" ht="19.5" customHeight="1">
      <c r="A2" s="333"/>
      <c r="B2" s="334" t="s">
        <v>842</v>
      </c>
    </row>
    <row r="3" s="335" customFormat="1" ht="20.25" customHeight="1" thickBot="1">
      <c r="B3" s="336"/>
    </row>
    <row r="4" spans="1:11" s="335" customFormat="1" ht="15" customHeight="1">
      <c r="A4" s="50"/>
      <c r="B4" s="338"/>
      <c r="C4" s="338"/>
      <c r="D4" s="339"/>
      <c r="E4" s="338"/>
      <c r="F4" s="339"/>
      <c r="G4" s="339"/>
      <c r="H4" s="53"/>
      <c r="I4" s="369" t="s">
        <v>839</v>
      </c>
      <c r="J4" s="369"/>
      <c r="K4" s="370"/>
    </row>
    <row r="5" spans="1:11" s="335" customFormat="1" ht="15" customHeight="1">
      <c r="A5" s="60" t="s">
        <v>408</v>
      </c>
      <c r="B5" s="344" t="s">
        <v>606</v>
      </c>
      <c r="C5" s="76" t="s">
        <v>506</v>
      </c>
      <c r="D5" s="76" t="s">
        <v>507</v>
      </c>
      <c r="E5" s="344" t="s">
        <v>508</v>
      </c>
      <c r="F5" s="344" t="s">
        <v>509</v>
      </c>
      <c r="G5" s="76" t="s">
        <v>510</v>
      </c>
      <c r="H5" s="76" t="s">
        <v>511</v>
      </c>
      <c r="I5" s="371" t="s">
        <v>512</v>
      </c>
      <c r="J5" s="76" t="s">
        <v>513</v>
      </c>
      <c r="K5" s="372" t="s">
        <v>840</v>
      </c>
    </row>
    <row r="6" spans="1:11" s="335" customFormat="1" ht="45" customHeight="1">
      <c r="A6" s="79"/>
      <c r="B6" s="81" t="s">
        <v>991</v>
      </c>
      <c r="C6" s="81" t="s">
        <v>843</v>
      </c>
      <c r="D6" s="64" t="s">
        <v>841</v>
      </c>
      <c r="E6" s="350" t="s">
        <v>844</v>
      </c>
      <c r="F6" s="350" t="s">
        <v>845</v>
      </c>
      <c r="G6" s="351" t="s">
        <v>846</v>
      </c>
      <c r="H6" s="352" t="s">
        <v>847</v>
      </c>
      <c r="I6" s="349" t="s">
        <v>848</v>
      </c>
      <c r="J6" s="352" t="s">
        <v>849</v>
      </c>
      <c r="K6" s="353" t="s">
        <v>850</v>
      </c>
    </row>
    <row r="7" spans="1:11" s="357" customFormat="1" ht="38.25" customHeight="1">
      <c r="A7" s="234" t="s">
        <v>963</v>
      </c>
      <c r="B7" s="361">
        <v>80.80721110443244</v>
      </c>
      <c r="C7" s="361">
        <v>99.28563857975622</v>
      </c>
      <c r="D7" s="361">
        <v>148.02089930335654</v>
      </c>
      <c r="E7" s="361">
        <v>68.05131860299358</v>
      </c>
      <c r="F7" s="361">
        <v>9.658134540600152</v>
      </c>
      <c r="G7" s="361">
        <v>15.00290613193839</v>
      </c>
      <c r="H7" s="361">
        <v>62.123947051744885</v>
      </c>
      <c r="I7" s="362">
        <v>18.561973525872443</v>
      </c>
      <c r="J7" s="361">
        <v>80.68592057761734</v>
      </c>
      <c r="K7" s="363">
        <v>227.91817087845968</v>
      </c>
    </row>
    <row r="8" spans="1:11" s="357" customFormat="1" ht="39.75" customHeight="1" thickBot="1">
      <c r="A8" s="160" t="s">
        <v>433</v>
      </c>
      <c r="B8" s="364">
        <v>80.80721110443244</v>
      </c>
      <c r="C8" s="364">
        <v>99.28563857975622</v>
      </c>
      <c r="D8" s="364">
        <v>148.02089930335654</v>
      </c>
      <c r="E8" s="364">
        <v>68.05131860299358</v>
      </c>
      <c r="F8" s="364">
        <v>9.658134540600152</v>
      </c>
      <c r="G8" s="364">
        <v>15.00290613193839</v>
      </c>
      <c r="H8" s="364">
        <v>62.123947051744885</v>
      </c>
      <c r="I8" s="365">
        <v>18.561973525872443</v>
      </c>
      <c r="J8" s="364">
        <v>80.68592057761734</v>
      </c>
      <c r="K8" s="366">
        <v>227.91817087845968</v>
      </c>
    </row>
    <row r="9" spans="1:11" s="357" customFormat="1" ht="24" customHeight="1">
      <c r="A9" s="111"/>
      <c r="B9" s="367"/>
      <c r="C9" s="368"/>
      <c r="D9" s="368"/>
      <c r="E9" s="368"/>
      <c r="F9" s="368"/>
      <c r="G9" s="368"/>
      <c r="H9" s="368"/>
      <c r="I9" s="368"/>
      <c r="J9" s="368"/>
      <c r="K9" s="368"/>
    </row>
  </sheetData>
  <sheetProtection/>
  <printOptions/>
  <pageMargins left="0.7874015748031497" right="0.3937007874015748" top="0.7874015748031497" bottom="0.7874015748031497" header="0.5118110236220472" footer="0.4330708661417323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showGridLines="0" view="pageBreakPreview" zoomScale="80" zoomScaleNormal="75" zoomScaleSheetLayoutView="80" zoomScalePageLayoutView="0" workbookViewId="0" topLeftCell="A1">
      <selection activeCell="F9" sqref="F9"/>
    </sheetView>
  </sheetViews>
  <sheetFormatPr defaultColWidth="12.00390625" defaultRowHeight="18" customHeight="1"/>
  <cols>
    <col min="1" max="1" width="18.125" style="7" customWidth="1"/>
    <col min="2" max="7" width="20.875" style="383" customWidth="1"/>
    <col min="8" max="16384" width="12.00390625" style="383" customWidth="1"/>
  </cols>
  <sheetData>
    <row r="1" s="7" customFormat="1" ht="18" customHeight="1">
      <c r="B1" s="31" t="s">
        <v>967</v>
      </c>
    </row>
    <row r="2" spans="1:7" s="7" customFormat="1" ht="18" customHeight="1" thickBot="1">
      <c r="A2" s="683"/>
      <c r="B2" s="684" t="s">
        <v>853</v>
      </c>
      <c r="C2" s="683"/>
      <c r="D2" s="683"/>
      <c r="E2" s="683"/>
      <c r="F2" s="683"/>
      <c r="G2" s="685"/>
    </row>
    <row r="3" spans="1:7" s="7" customFormat="1" ht="18" customHeight="1">
      <c r="A3" s="26" t="s">
        <v>33</v>
      </c>
      <c r="B3" s="831" t="s">
        <v>857</v>
      </c>
      <c r="C3" s="831" t="s">
        <v>858</v>
      </c>
      <c r="D3" s="831" t="s">
        <v>859</v>
      </c>
      <c r="E3" s="833" t="s">
        <v>860</v>
      </c>
      <c r="F3" s="833" t="s">
        <v>861</v>
      </c>
      <c r="G3" s="835" t="s">
        <v>862</v>
      </c>
    </row>
    <row r="4" spans="1:7" s="7" customFormat="1" ht="18" customHeight="1">
      <c r="A4" s="27"/>
      <c r="B4" s="832"/>
      <c r="C4" s="832"/>
      <c r="D4" s="832"/>
      <c r="E4" s="834"/>
      <c r="F4" s="832"/>
      <c r="G4" s="836"/>
    </row>
    <row r="5" spans="1:7" s="7" customFormat="1" ht="18" customHeight="1">
      <c r="A5" s="27"/>
      <c r="B5" s="23" t="s">
        <v>989</v>
      </c>
      <c r="C5" s="23" t="s">
        <v>864</v>
      </c>
      <c r="D5" s="23" t="s">
        <v>854</v>
      </c>
      <c r="E5" s="374" t="s">
        <v>865</v>
      </c>
      <c r="F5" s="23" t="s">
        <v>865</v>
      </c>
      <c r="G5" s="375" t="s">
        <v>866</v>
      </c>
    </row>
    <row r="6" spans="1:7" s="7" customFormat="1" ht="14.25" customHeight="1">
      <c r="A6" s="376" t="s">
        <v>115</v>
      </c>
      <c r="B6" s="19" t="s">
        <v>867</v>
      </c>
      <c r="C6" s="19" t="s">
        <v>868</v>
      </c>
      <c r="D6" s="377" t="s">
        <v>869</v>
      </c>
      <c r="E6" s="19" t="s">
        <v>870</v>
      </c>
      <c r="F6" s="19" t="s">
        <v>871</v>
      </c>
      <c r="G6" s="22" t="s">
        <v>872</v>
      </c>
    </row>
    <row r="7" spans="1:7" s="378" customFormat="1" ht="21.75" customHeight="1" hidden="1">
      <c r="A7" s="686"/>
      <c r="B7" s="687" t="s">
        <v>855</v>
      </c>
      <c r="C7" s="687" t="s">
        <v>873</v>
      </c>
      <c r="D7" s="687" t="s">
        <v>964</v>
      </c>
      <c r="E7" s="688"/>
      <c r="F7" s="688"/>
      <c r="G7" s="689"/>
    </row>
    <row r="8" spans="1:7" s="379" customFormat="1" ht="39.75" customHeight="1">
      <c r="A8" s="690" t="s">
        <v>122</v>
      </c>
      <c r="B8" s="102">
        <v>20000550</v>
      </c>
      <c r="C8" s="102">
        <v>3383290</v>
      </c>
      <c r="D8" s="102">
        <v>5093207</v>
      </c>
      <c r="E8" s="691">
        <f aca="true" t="shared" si="0" ref="E8:E14">C8/B8*1000</f>
        <v>169.15984810417714</v>
      </c>
      <c r="F8" s="692">
        <f aca="true" t="shared" si="1" ref="F8:F14">D8/B8*1000</f>
        <v>254.65334703295662</v>
      </c>
      <c r="G8" s="693">
        <f aca="true" t="shared" si="2" ref="G8:G14">E8/F8*100</f>
        <v>66.42749843075296</v>
      </c>
    </row>
    <row r="9" spans="1:7" s="379" customFormat="1" ht="39.75" customHeight="1">
      <c r="A9" s="694" t="s">
        <v>924</v>
      </c>
      <c r="B9" s="106">
        <v>12701995</v>
      </c>
      <c r="C9" s="106">
        <v>2166376</v>
      </c>
      <c r="D9" s="106">
        <v>1539792</v>
      </c>
      <c r="E9" s="695">
        <f t="shared" si="0"/>
        <v>170.55399565186414</v>
      </c>
      <c r="F9" s="696">
        <f t="shared" si="1"/>
        <v>121.2244218329483</v>
      </c>
      <c r="G9" s="697">
        <f t="shared" si="2"/>
        <v>140.69276889346094</v>
      </c>
    </row>
    <row r="10" spans="1:7" s="379" customFormat="1" ht="39.75" customHeight="1">
      <c r="A10" s="694" t="s">
        <v>925</v>
      </c>
      <c r="B10" s="106">
        <v>13365862</v>
      </c>
      <c r="C10" s="106">
        <v>1977927</v>
      </c>
      <c r="D10" s="106">
        <v>2041356</v>
      </c>
      <c r="E10" s="695">
        <f t="shared" si="0"/>
        <v>147.98349706139416</v>
      </c>
      <c r="F10" s="696">
        <f t="shared" si="1"/>
        <v>152.7290944646892</v>
      </c>
      <c r="G10" s="697">
        <f t="shared" si="2"/>
        <v>96.8928006677914</v>
      </c>
    </row>
    <row r="11" spans="1:7" s="379" customFormat="1" ht="39.75" customHeight="1">
      <c r="A11" s="694" t="s">
        <v>926</v>
      </c>
      <c r="B11" s="106">
        <v>7327583</v>
      </c>
      <c r="C11" s="106">
        <v>1141411</v>
      </c>
      <c r="D11" s="106">
        <v>1089756</v>
      </c>
      <c r="E11" s="695">
        <f t="shared" si="0"/>
        <v>155.7690987601232</v>
      </c>
      <c r="F11" s="696">
        <f t="shared" si="1"/>
        <v>148.71970743968373</v>
      </c>
      <c r="G11" s="697">
        <f t="shared" si="2"/>
        <v>104.74005190152656</v>
      </c>
    </row>
    <row r="12" spans="1:7" s="379" customFormat="1" ht="39.75" customHeight="1">
      <c r="A12" s="694" t="s">
        <v>927</v>
      </c>
      <c r="B12" s="106">
        <v>945292</v>
      </c>
      <c r="C12" s="106">
        <v>144685</v>
      </c>
      <c r="D12" s="106">
        <v>142546</v>
      </c>
      <c r="E12" s="695">
        <f t="shared" si="0"/>
        <v>153.05852583117175</v>
      </c>
      <c r="F12" s="696">
        <f t="shared" si="1"/>
        <v>150.79573295870483</v>
      </c>
      <c r="G12" s="697">
        <f t="shared" si="2"/>
        <v>101.50056823762155</v>
      </c>
    </row>
    <row r="13" spans="1:7" s="379" customFormat="1" ht="39.75" customHeight="1">
      <c r="A13" s="698" t="s">
        <v>928</v>
      </c>
      <c r="B13" s="107">
        <v>13019477</v>
      </c>
      <c r="C13" s="107">
        <v>2065655</v>
      </c>
      <c r="D13" s="107">
        <v>1932705</v>
      </c>
      <c r="E13" s="695">
        <f t="shared" si="0"/>
        <v>158.65883091924508</v>
      </c>
      <c r="F13" s="696">
        <f t="shared" si="1"/>
        <v>148.44720721116525</v>
      </c>
      <c r="G13" s="697">
        <f t="shared" si="2"/>
        <v>106.878959799866</v>
      </c>
    </row>
    <row r="14" spans="1:7" s="379" customFormat="1" ht="39.75" customHeight="1" thickBot="1">
      <c r="A14" s="699" t="s">
        <v>856</v>
      </c>
      <c r="B14" s="700">
        <f>SUM(B8:B13)</f>
        <v>67360759</v>
      </c>
      <c r="C14" s="700">
        <f>SUM(C8:C13)</f>
        <v>10879344</v>
      </c>
      <c r="D14" s="700">
        <f>SUM(D8:D13)</f>
        <v>11839362</v>
      </c>
      <c r="E14" s="701">
        <f t="shared" si="0"/>
        <v>161.50863145707726</v>
      </c>
      <c r="F14" s="701">
        <f t="shared" si="1"/>
        <v>175.76051956302928</v>
      </c>
      <c r="G14" s="702">
        <f t="shared" si="2"/>
        <v>91.89130292662729</v>
      </c>
    </row>
    <row r="15" spans="1:7" s="448" customFormat="1" ht="30" customHeight="1">
      <c r="A15" s="703"/>
      <c r="B15" s="704"/>
      <c r="C15" s="704"/>
      <c r="D15" s="704"/>
      <c r="E15" s="704"/>
      <c r="F15" s="704"/>
      <c r="G15" s="704"/>
    </row>
    <row r="16" spans="1:7" ht="18" customHeight="1">
      <c r="A16" s="683"/>
      <c r="B16" s="705"/>
      <c r="C16" s="705"/>
      <c r="D16" s="705"/>
      <c r="E16" s="705"/>
      <c r="F16" s="705"/>
      <c r="G16" s="705"/>
    </row>
    <row r="17" spans="1:7" s="7" customFormat="1" ht="18" customHeight="1">
      <c r="A17" s="683"/>
      <c r="B17" s="684" t="s">
        <v>968</v>
      </c>
      <c r="C17" s="683"/>
      <c r="D17" s="683"/>
      <c r="E17" s="683"/>
      <c r="F17" s="683"/>
      <c r="G17" s="683"/>
    </row>
    <row r="18" spans="1:7" s="7" customFormat="1" ht="18" customHeight="1" thickBot="1">
      <c r="A18" s="683"/>
      <c r="B18" s="684" t="s">
        <v>853</v>
      </c>
      <c r="C18" s="683"/>
      <c r="D18" s="683"/>
      <c r="E18" s="683"/>
      <c r="F18" s="683"/>
      <c r="G18" s="685"/>
    </row>
    <row r="19" spans="1:7" s="7" customFormat="1" ht="18" customHeight="1">
      <c r="A19" s="26" t="s">
        <v>33</v>
      </c>
      <c r="B19" s="831" t="s">
        <v>857</v>
      </c>
      <c r="C19" s="831" t="s">
        <v>858</v>
      </c>
      <c r="D19" s="831" t="s">
        <v>859</v>
      </c>
      <c r="E19" s="833" t="s">
        <v>860</v>
      </c>
      <c r="F19" s="833" t="s">
        <v>861</v>
      </c>
      <c r="G19" s="835" t="s">
        <v>862</v>
      </c>
    </row>
    <row r="20" spans="1:7" s="7" customFormat="1" ht="18" customHeight="1">
      <c r="A20" s="27"/>
      <c r="B20" s="832"/>
      <c r="C20" s="832"/>
      <c r="D20" s="832"/>
      <c r="E20" s="834"/>
      <c r="F20" s="832"/>
      <c r="G20" s="836"/>
    </row>
    <row r="21" spans="1:7" s="7" customFormat="1" ht="18" customHeight="1">
      <c r="A21" s="27"/>
      <c r="B21" s="23" t="s">
        <v>989</v>
      </c>
      <c r="C21" s="23" t="s">
        <v>864</v>
      </c>
      <c r="D21" s="23" t="s">
        <v>854</v>
      </c>
      <c r="E21" s="374" t="s">
        <v>865</v>
      </c>
      <c r="F21" s="23" t="s">
        <v>865</v>
      </c>
      <c r="G21" s="375" t="s">
        <v>866</v>
      </c>
    </row>
    <row r="22" spans="1:7" s="7" customFormat="1" ht="16.5" customHeight="1">
      <c r="A22" s="29" t="s">
        <v>115</v>
      </c>
      <c r="B22" s="380" t="s">
        <v>867</v>
      </c>
      <c r="C22" s="380" t="s">
        <v>868</v>
      </c>
      <c r="D22" s="381" t="s">
        <v>869</v>
      </c>
      <c r="E22" s="380" t="s">
        <v>870</v>
      </c>
      <c r="F22" s="380" t="s">
        <v>871</v>
      </c>
      <c r="G22" s="382" t="s">
        <v>872</v>
      </c>
    </row>
    <row r="23" spans="1:7" s="378" customFormat="1" ht="21.75" customHeight="1" hidden="1">
      <c r="A23" s="686"/>
      <c r="B23" s="687" t="s">
        <v>855</v>
      </c>
      <c r="C23" s="687" t="s">
        <v>873</v>
      </c>
      <c r="D23" s="687" t="s">
        <v>964</v>
      </c>
      <c r="E23" s="688"/>
      <c r="F23" s="688"/>
      <c r="G23" s="689"/>
    </row>
    <row r="24" spans="1:7" s="379" customFormat="1" ht="39.75" customHeight="1">
      <c r="A24" s="690" t="s">
        <v>122</v>
      </c>
      <c r="B24" s="102">
        <v>456813</v>
      </c>
      <c r="C24" s="102">
        <v>79232</v>
      </c>
      <c r="D24" s="102">
        <v>170881</v>
      </c>
      <c r="E24" s="691">
        <f>C24/B24*1000</f>
        <v>173.4451515171416</v>
      </c>
      <c r="F24" s="692">
        <f>D24/B24*1000</f>
        <v>374.0721039024721</v>
      </c>
      <c r="G24" s="693">
        <f>E24/F24*100</f>
        <v>46.36676985738614</v>
      </c>
    </row>
    <row r="25" spans="1:7" s="379" customFormat="1" ht="39.75" customHeight="1">
      <c r="A25" s="694" t="s">
        <v>925</v>
      </c>
      <c r="B25" s="106">
        <v>69128</v>
      </c>
      <c r="C25" s="106">
        <v>9678</v>
      </c>
      <c r="D25" s="106">
        <v>79258</v>
      </c>
      <c r="E25" s="695">
        <f>C25/B25*1000</f>
        <v>140.00115727346372</v>
      </c>
      <c r="F25" s="696">
        <f>D25/B25*1000</f>
        <v>1146.5397523434788</v>
      </c>
      <c r="G25" s="697">
        <f>E25/F25*100</f>
        <v>12.210754750309116</v>
      </c>
    </row>
    <row r="26" spans="1:7" s="379" customFormat="1" ht="39.75" customHeight="1">
      <c r="A26" s="694" t="s">
        <v>928</v>
      </c>
      <c r="B26" s="107">
        <v>481973</v>
      </c>
      <c r="C26" s="107">
        <v>81292</v>
      </c>
      <c r="D26" s="107">
        <v>100169</v>
      </c>
      <c r="E26" s="695">
        <f>C26/B26*1000</f>
        <v>168.66504970195425</v>
      </c>
      <c r="F26" s="696">
        <f>D26/B26*1000</f>
        <v>207.8311440682362</v>
      </c>
      <c r="G26" s="697">
        <f>E26/F26*100</f>
        <v>81.15484830636224</v>
      </c>
    </row>
    <row r="27" spans="1:7" s="379" customFormat="1" ht="39.75" customHeight="1" thickBot="1">
      <c r="A27" s="699" t="s">
        <v>856</v>
      </c>
      <c r="B27" s="700">
        <f>SUM(B24:B26)</f>
        <v>1007914</v>
      </c>
      <c r="C27" s="700">
        <f>SUM(C24:C26)</f>
        <v>170202</v>
      </c>
      <c r="D27" s="700">
        <f>SUM(D24:D26)</f>
        <v>350308</v>
      </c>
      <c r="E27" s="701">
        <f>C27/B27*1000</f>
        <v>168.86559766011783</v>
      </c>
      <c r="F27" s="701">
        <f>D27/B27*1000</f>
        <v>347.5574304950621</v>
      </c>
      <c r="G27" s="702">
        <f>E27/F27*100</f>
        <v>48.58638683672653</v>
      </c>
    </row>
    <row r="28" spans="1:7" s="448" customFormat="1" ht="30" customHeight="1">
      <c r="A28" s="446"/>
      <c r="B28" s="447"/>
      <c r="C28" s="447"/>
      <c r="D28" s="447"/>
      <c r="E28" s="447"/>
      <c r="F28" s="447"/>
      <c r="G28" s="447"/>
    </row>
  </sheetData>
  <sheetProtection/>
  <mergeCells count="12">
    <mergeCell ref="F3:F4"/>
    <mergeCell ref="G3:G4"/>
    <mergeCell ref="F19:F20"/>
    <mergeCell ref="G19:G20"/>
    <mergeCell ref="B19:B20"/>
    <mergeCell ref="C19:C20"/>
    <mergeCell ref="D19:D20"/>
    <mergeCell ref="E19:E20"/>
    <mergeCell ref="B3:B4"/>
    <mergeCell ref="C3:C4"/>
    <mergeCell ref="D3:D4"/>
    <mergeCell ref="E3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geOrder="overThenDown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showGridLines="0" view="pageBreakPreview" zoomScale="75" zoomScaleNormal="75" zoomScaleSheetLayoutView="75" zoomScalePageLayoutView="0" workbookViewId="0" topLeftCell="A1">
      <selection activeCell="J10" sqref="J10"/>
    </sheetView>
  </sheetViews>
  <sheetFormatPr defaultColWidth="12.00390625" defaultRowHeight="18" customHeight="1"/>
  <cols>
    <col min="1" max="1" width="18.125" style="683" customWidth="1"/>
    <col min="2" max="7" width="20.875" style="705" customWidth="1"/>
    <col min="8" max="16384" width="12.00390625" style="705" customWidth="1"/>
  </cols>
  <sheetData>
    <row r="1" s="683" customFormat="1" ht="18" customHeight="1">
      <c r="B1" s="684" t="s">
        <v>969</v>
      </c>
    </row>
    <row r="2" spans="2:7" s="683" customFormat="1" ht="18" customHeight="1" thickBot="1">
      <c r="B2" s="684" t="s">
        <v>853</v>
      </c>
      <c r="G2" s="685"/>
    </row>
    <row r="3" spans="1:7" s="683" customFormat="1" ht="18" customHeight="1">
      <c r="A3" s="26" t="s">
        <v>33</v>
      </c>
      <c r="B3" s="831" t="s">
        <v>857</v>
      </c>
      <c r="C3" s="831" t="s">
        <v>858</v>
      </c>
      <c r="D3" s="831" t="s">
        <v>859</v>
      </c>
      <c r="E3" s="833" t="s">
        <v>860</v>
      </c>
      <c r="F3" s="833" t="s">
        <v>861</v>
      </c>
      <c r="G3" s="835" t="s">
        <v>862</v>
      </c>
    </row>
    <row r="4" spans="1:7" s="683" customFormat="1" ht="18" customHeight="1">
      <c r="A4" s="27"/>
      <c r="B4" s="832"/>
      <c r="C4" s="832"/>
      <c r="D4" s="832"/>
      <c r="E4" s="834"/>
      <c r="F4" s="832"/>
      <c r="G4" s="836"/>
    </row>
    <row r="5" spans="1:7" s="683" customFormat="1" ht="18" customHeight="1">
      <c r="A5" s="27"/>
      <c r="B5" s="23" t="s">
        <v>989</v>
      </c>
      <c r="C5" s="23" t="s">
        <v>864</v>
      </c>
      <c r="D5" s="23" t="s">
        <v>854</v>
      </c>
      <c r="E5" s="374" t="s">
        <v>865</v>
      </c>
      <c r="F5" s="23" t="s">
        <v>865</v>
      </c>
      <c r="G5" s="375" t="s">
        <v>874</v>
      </c>
    </row>
    <row r="6" spans="1:7" s="683" customFormat="1" ht="13.5" customHeight="1">
      <c r="A6" s="29" t="s">
        <v>115</v>
      </c>
      <c r="B6" s="380" t="s">
        <v>875</v>
      </c>
      <c r="C6" s="380" t="s">
        <v>876</v>
      </c>
      <c r="D6" s="381" t="s">
        <v>877</v>
      </c>
      <c r="E6" s="380" t="s">
        <v>878</v>
      </c>
      <c r="F6" s="380" t="s">
        <v>879</v>
      </c>
      <c r="G6" s="382" t="s">
        <v>880</v>
      </c>
    </row>
    <row r="7" spans="1:7" s="710" customFormat="1" ht="21.75" customHeight="1" hidden="1">
      <c r="A7" s="706"/>
      <c r="B7" s="707" t="s">
        <v>855</v>
      </c>
      <c r="C7" s="707" t="s">
        <v>881</v>
      </c>
      <c r="D7" s="707" t="s">
        <v>965</v>
      </c>
      <c r="E7" s="708"/>
      <c r="F7" s="708"/>
      <c r="G7" s="709"/>
    </row>
    <row r="8" spans="1:7" s="711" customFormat="1" ht="39.75" customHeight="1">
      <c r="A8" s="694" t="s">
        <v>924</v>
      </c>
      <c r="B8" s="106">
        <v>120197</v>
      </c>
      <c r="C8" s="106">
        <v>19153</v>
      </c>
      <c r="D8" s="106">
        <v>98170</v>
      </c>
      <c r="E8" s="695">
        <f>C8/B8*1000</f>
        <v>159.3467391033054</v>
      </c>
      <c r="F8" s="696">
        <f>D8/B8*1000</f>
        <v>816.7425143722389</v>
      </c>
      <c r="G8" s="697">
        <f>E8/F8*100</f>
        <v>19.51003361515738</v>
      </c>
    </row>
    <row r="9" spans="1:7" s="711" customFormat="1" ht="39.75" customHeight="1">
      <c r="A9" s="694" t="s">
        <v>928</v>
      </c>
      <c r="B9" s="106">
        <v>456149</v>
      </c>
      <c r="C9" s="106">
        <v>73552</v>
      </c>
      <c r="D9" s="106">
        <v>135405</v>
      </c>
      <c r="E9" s="695">
        <f>C9/B9*1000</f>
        <v>161.2455579207671</v>
      </c>
      <c r="F9" s="696">
        <f>D9/B9*1000</f>
        <v>296.8437944618973</v>
      </c>
      <c r="G9" s="697">
        <f>E9/F9*100</f>
        <v>54.320002954100666</v>
      </c>
    </row>
    <row r="10" spans="1:7" s="711" customFormat="1" ht="39.75" customHeight="1" thickBot="1">
      <c r="A10" s="699" t="s">
        <v>856</v>
      </c>
      <c r="B10" s="700">
        <f>SUM(B8:B9)</f>
        <v>576346</v>
      </c>
      <c r="C10" s="700">
        <f>SUM(C8:C9)</f>
        <v>92705</v>
      </c>
      <c r="D10" s="700">
        <f>SUM(D8:D9)</f>
        <v>233575</v>
      </c>
      <c r="E10" s="701">
        <f>C10/B10*1000</f>
        <v>160.8495591190014</v>
      </c>
      <c r="F10" s="701">
        <f>D10/B10*1000</f>
        <v>405.26871011510445</v>
      </c>
      <c r="G10" s="702">
        <f>E10/F10*100</f>
        <v>39.68960719255057</v>
      </c>
    </row>
    <row r="11" spans="1:7" s="712" customFormat="1" ht="30" customHeight="1">
      <c r="A11" s="703"/>
      <c r="B11" s="704"/>
      <c r="C11" s="704"/>
      <c r="D11" s="704"/>
      <c r="E11" s="704"/>
      <c r="F11" s="704"/>
      <c r="G11" s="704"/>
    </row>
    <row r="13" s="683" customFormat="1" ht="18" customHeight="1">
      <c r="B13" s="684" t="s">
        <v>966</v>
      </c>
    </row>
    <row r="14" spans="2:7" s="683" customFormat="1" ht="18" customHeight="1" thickBot="1">
      <c r="B14" s="684" t="s">
        <v>853</v>
      </c>
      <c r="G14" s="685"/>
    </row>
    <row r="15" spans="1:7" s="683" customFormat="1" ht="18" customHeight="1">
      <c r="A15" s="26" t="s">
        <v>33</v>
      </c>
      <c r="B15" s="831" t="s">
        <v>857</v>
      </c>
      <c r="C15" s="831" t="s">
        <v>858</v>
      </c>
      <c r="D15" s="831" t="s">
        <v>859</v>
      </c>
      <c r="E15" s="833" t="s">
        <v>860</v>
      </c>
      <c r="F15" s="833" t="s">
        <v>861</v>
      </c>
      <c r="G15" s="835" t="s">
        <v>862</v>
      </c>
    </row>
    <row r="16" spans="1:7" s="683" customFormat="1" ht="18" customHeight="1">
      <c r="A16" s="27"/>
      <c r="B16" s="832"/>
      <c r="C16" s="832"/>
      <c r="D16" s="832"/>
      <c r="E16" s="834"/>
      <c r="F16" s="832"/>
      <c r="G16" s="836"/>
    </row>
    <row r="17" spans="1:7" s="683" customFormat="1" ht="18" customHeight="1">
      <c r="A17" s="27"/>
      <c r="B17" s="23" t="s">
        <v>989</v>
      </c>
      <c r="C17" s="23" t="s">
        <v>864</v>
      </c>
      <c r="D17" s="23" t="s">
        <v>854</v>
      </c>
      <c r="E17" s="374" t="s">
        <v>865</v>
      </c>
      <c r="F17" s="23" t="s">
        <v>865</v>
      </c>
      <c r="G17" s="375" t="s">
        <v>874</v>
      </c>
    </row>
    <row r="18" spans="1:7" s="683" customFormat="1" ht="16.5" customHeight="1">
      <c r="A18" s="29" t="s">
        <v>115</v>
      </c>
      <c r="B18" s="380" t="s">
        <v>875</v>
      </c>
      <c r="C18" s="380" t="s">
        <v>876</v>
      </c>
      <c r="D18" s="381" t="s">
        <v>877</v>
      </c>
      <c r="E18" s="380" t="s">
        <v>878</v>
      </c>
      <c r="F18" s="380" t="s">
        <v>879</v>
      </c>
      <c r="G18" s="382" t="s">
        <v>880</v>
      </c>
    </row>
    <row r="19" spans="1:7" s="710" customFormat="1" ht="21.75" customHeight="1" hidden="1">
      <c r="A19" s="706"/>
      <c r="B19" s="707" t="s">
        <v>855</v>
      </c>
      <c r="C19" s="707" t="s">
        <v>873</v>
      </c>
      <c r="D19" s="707" t="s">
        <v>964</v>
      </c>
      <c r="E19" s="708"/>
      <c r="F19" s="708"/>
      <c r="G19" s="709"/>
    </row>
    <row r="20" spans="1:7" s="711" customFormat="1" ht="39.75" customHeight="1">
      <c r="A20" s="694" t="s">
        <v>941</v>
      </c>
      <c r="B20" s="107">
        <v>27889</v>
      </c>
      <c r="C20" s="107">
        <v>4594</v>
      </c>
      <c r="D20" s="107">
        <v>5692</v>
      </c>
      <c r="E20" s="695">
        <f>C20/B20*1000</f>
        <v>164.72444332891104</v>
      </c>
      <c r="F20" s="696">
        <f>D20/B20*1000</f>
        <v>204.09480440316972</v>
      </c>
      <c r="G20" s="697">
        <f>E20/F20*100</f>
        <v>80.70976809557273</v>
      </c>
    </row>
    <row r="21" spans="1:7" s="711" customFormat="1" ht="39.75" customHeight="1" thickBot="1">
      <c r="A21" s="699" t="s">
        <v>856</v>
      </c>
      <c r="B21" s="700">
        <f>SUM(B20:B20)</f>
        <v>27889</v>
      </c>
      <c r="C21" s="700">
        <f>SUM(C20:C20)</f>
        <v>4594</v>
      </c>
      <c r="D21" s="700">
        <f>SUM(D20:D20)</f>
        <v>5692</v>
      </c>
      <c r="E21" s="701">
        <f>C21/B21*1000</f>
        <v>164.72444332891104</v>
      </c>
      <c r="F21" s="701">
        <f>D21/B21*1000</f>
        <v>204.09480440316972</v>
      </c>
      <c r="G21" s="702">
        <f>E21/F21*100</f>
        <v>80.70976809557273</v>
      </c>
    </row>
    <row r="22" spans="1:7" s="712" customFormat="1" ht="30" customHeight="1">
      <c r="A22" s="703"/>
      <c r="B22" s="704"/>
      <c r="C22" s="704"/>
      <c r="D22" s="704"/>
      <c r="E22" s="704"/>
      <c r="F22" s="704"/>
      <c r="G22" s="704"/>
    </row>
  </sheetData>
  <sheetProtection/>
  <mergeCells count="12">
    <mergeCell ref="D15:D16"/>
    <mergeCell ref="E15:E16"/>
    <mergeCell ref="F3:F4"/>
    <mergeCell ref="G3:G4"/>
    <mergeCell ref="F15:F16"/>
    <mergeCell ref="G15:G16"/>
    <mergeCell ref="B3:B4"/>
    <mergeCell ref="C3:C4"/>
    <mergeCell ref="D3:D4"/>
    <mergeCell ref="E3:E4"/>
    <mergeCell ref="B15:B16"/>
    <mergeCell ref="C15:C1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geOrder="overThenDown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showGridLines="0" view="pageBreakPreview" zoomScale="75" zoomScaleNormal="75" zoomScaleSheetLayoutView="75" zoomScalePageLayoutView="0" workbookViewId="0" topLeftCell="A1">
      <selection activeCell="F15" sqref="F15"/>
    </sheetView>
  </sheetViews>
  <sheetFormatPr defaultColWidth="12.00390625" defaultRowHeight="18" customHeight="1"/>
  <cols>
    <col min="1" max="1" width="18.125" style="683" customWidth="1"/>
    <col min="2" max="7" width="20.875" style="705" customWidth="1"/>
    <col min="8" max="16384" width="12.00390625" style="705" customWidth="1"/>
  </cols>
  <sheetData>
    <row r="1" s="683" customFormat="1" ht="18" customHeight="1">
      <c r="B1" s="332" t="s">
        <v>970</v>
      </c>
    </row>
    <row r="2" spans="2:7" s="683" customFormat="1" ht="18" customHeight="1" thickBot="1">
      <c r="B2" s="684" t="s">
        <v>853</v>
      </c>
      <c r="G2" s="685"/>
    </row>
    <row r="3" spans="1:7" s="683" customFormat="1" ht="18" customHeight="1">
      <c r="A3" s="26" t="s">
        <v>33</v>
      </c>
      <c r="B3" s="831" t="s">
        <v>857</v>
      </c>
      <c r="C3" s="831" t="s">
        <v>858</v>
      </c>
      <c r="D3" s="831" t="s">
        <v>859</v>
      </c>
      <c r="E3" s="833" t="s">
        <v>860</v>
      </c>
      <c r="F3" s="833" t="s">
        <v>861</v>
      </c>
      <c r="G3" s="835" t="s">
        <v>862</v>
      </c>
    </row>
    <row r="4" spans="1:7" s="683" customFormat="1" ht="18" customHeight="1">
      <c r="A4" s="27"/>
      <c r="B4" s="832"/>
      <c r="C4" s="832"/>
      <c r="D4" s="832"/>
      <c r="E4" s="834"/>
      <c r="F4" s="832"/>
      <c r="G4" s="836"/>
    </row>
    <row r="5" spans="1:7" s="683" customFormat="1" ht="18" customHeight="1">
      <c r="A5" s="27"/>
      <c r="B5" s="23" t="s">
        <v>863</v>
      </c>
      <c r="C5" s="23" t="s">
        <v>864</v>
      </c>
      <c r="D5" s="23" t="s">
        <v>854</v>
      </c>
      <c r="E5" s="374" t="s">
        <v>865</v>
      </c>
      <c r="F5" s="23" t="s">
        <v>865</v>
      </c>
      <c r="G5" s="375" t="s">
        <v>866</v>
      </c>
    </row>
    <row r="6" spans="1:7" s="683" customFormat="1" ht="16.5" customHeight="1">
      <c r="A6" s="29" t="s">
        <v>115</v>
      </c>
      <c r="B6" s="380" t="s">
        <v>867</v>
      </c>
      <c r="C6" s="380" t="s">
        <v>868</v>
      </c>
      <c r="D6" s="381" t="s">
        <v>869</v>
      </c>
      <c r="E6" s="380" t="s">
        <v>870</v>
      </c>
      <c r="F6" s="380" t="s">
        <v>871</v>
      </c>
      <c r="G6" s="382" t="s">
        <v>872</v>
      </c>
    </row>
    <row r="7" spans="1:7" s="710" customFormat="1" ht="21.75" customHeight="1" hidden="1">
      <c r="A7" s="706"/>
      <c r="B7" s="707" t="s">
        <v>855</v>
      </c>
      <c r="C7" s="707" t="s">
        <v>873</v>
      </c>
      <c r="D7" s="707" t="s">
        <v>964</v>
      </c>
      <c r="E7" s="708"/>
      <c r="F7" s="708"/>
      <c r="G7" s="709"/>
    </row>
    <row r="8" spans="1:7" s="711" customFormat="1" ht="39.75" customHeight="1">
      <c r="A8" s="694" t="s">
        <v>971</v>
      </c>
      <c r="B8" s="107">
        <v>20510</v>
      </c>
      <c r="C8" s="107">
        <v>3324</v>
      </c>
      <c r="D8" s="107">
        <v>24757</v>
      </c>
      <c r="E8" s="695">
        <f>C8/B8*1000</f>
        <v>162.0672842515846</v>
      </c>
      <c r="F8" s="696">
        <f>D8/B8*1000</f>
        <v>1207.069722086787</v>
      </c>
      <c r="G8" s="697">
        <f>E8/F8*100</f>
        <v>13.426505634769963</v>
      </c>
    </row>
    <row r="9" spans="1:7" s="711" customFormat="1" ht="39.75" customHeight="1" thickBot="1">
      <c r="A9" s="699" t="s">
        <v>856</v>
      </c>
      <c r="B9" s="700">
        <f>SUM(B8:B8)</f>
        <v>20510</v>
      </c>
      <c r="C9" s="700">
        <f>SUM(C8:C8)</f>
        <v>3324</v>
      </c>
      <c r="D9" s="700">
        <f>SUM(D8:D8)</f>
        <v>24757</v>
      </c>
      <c r="E9" s="701">
        <f>C9/B9*1000</f>
        <v>162.0672842515846</v>
      </c>
      <c r="F9" s="701">
        <f>D9/B9*1000</f>
        <v>1207.069722086787</v>
      </c>
      <c r="G9" s="702">
        <f>E9/F9*100</f>
        <v>13.426505634769963</v>
      </c>
    </row>
    <row r="10" spans="1:7" s="712" customFormat="1" ht="30" customHeight="1">
      <c r="A10" s="703"/>
      <c r="B10" s="704"/>
      <c r="C10" s="704"/>
      <c r="D10" s="704"/>
      <c r="E10" s="704"/>
      <c r="F10" s="704"/>
      <c r="G10" s="704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geOrder="overThenDown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X29"/>
  <sheetViews>
    <sheetView showGridLines="0" view="pageBreakPreview" zoomScale="85" zoomScaleSheetLayoutView="85" zoomScalePageLayoutView="0" workbookViewId="0" topLeftCell="L5">
      <selection activeCell="L8" sqref="A8:IV14"/>
    </sheetView>
  </sheetViews>
  <sheetFormatPr defaultColWidth="9.00390625" defaultRowHeight="18" customHeight="1"/>
  <cols>
    <col min="1" max="1" width="17.625" style="384" customWidth="1"/>
    <col min="2" max="3" width="20.625" style="412" customWidth="1"/>
    <col min="4" max="4" width="16.50390625" style="412" bestFit="1" customWidth="1"/>
    <col min="5" max="6" width="18.875" style="412" customWidth="1"/>
    <col min="7" max="8" width="19.875" style="412" bestFit="1" customWidth="1"/>
    <col min="9" max="13" width="16.00390625" style="412" customWidth="1"/>
    <col min="14" max="24" width="20.625" style="412" customWidth="1"/>
    <col min="25" max="16384" width="9.375" style="404" customWidth="1"/>
  </cols>
  <sheetData>
    <row r="1" spans="1:24" s="387" customFormat="1" ht="18" customHeight="1">
      <c r="A1" s="384"/>
      <c r="B1" s="38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</row>
    <row r="2" spans="1:24" s="387" customFormat="1" ht="18" customHeight="1">
      <c r="A2" s="388"/>
      <c r="B2" s="31" t="s">
        <v>967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</row>
    <row r="3" spans="1:24" s="387" customFormat="1" ht="18" customHeight="1" thickBot="1">
      <c r="A3" s="390"/>
      <c r="B3" s="385" t="s">
        <v>895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450" t="s">
        <v>977</v>
      </c>
    </row>
    <row r="4" spans="1:24" s="392" customFormat="1" ht="18.75" customHeight="1">
      <c r="A4" s="194"/>
      <c r="B4" s="391"/>
      <c r="C4" s="788" t="s">
        <v>896</v>
      </c>
      <c r="D4" s="837"/>
      <c r="E4" s="837"/>
      <c r="F4" s="837"/>
      <c r="G4" s="837"/>
      <c r="H4" s="837"/>
      <c r="I4" s="837"/>
      <c r="J4" s="837"/>
      <c r="K4" s="837"/>
      <c r="L4" s="837"/>
      <c r="M4" s="838"/>
      <c r="N4" s="839" t="s">
        <v>882</v>
      </c>
      <c r="O4" s="840"/>
      <c r="P4" s="840"/>
      <c r="Q4" s="840"/>
      <c r="R4" s="840"/>
      <c r="S4" s="840"/>
      <c r="T4" s="840"/>
      <c r="U4" s="840"/>
      <c r="V4" s="840"/>
      <c r="W4" s="840"/>
      <c r="X4" s="841"/>
    </row>
    <row r="5" spans="1:24" s="392" customFormat="1" ht="30" customHeight="1">
      <c r="A5" s="101" t="s">
        <v>408</v>
      </c>
      <c r="B5" s="202" t="s">
        <v>883</v>
      </c>
      <c r="C5" s="842" t="s">
        <v>897</v>
      </c>
      <c r="D5" s="843"/>
      <c r="E5" s="843"/>
      <c r="F5" s="393" t="s">
        <v>898</v>
      </c>
      <c r="G5" s="200" t="s">
        <v>884</v>
      </c>
      <c r="H5" s="218" t="s">
        <v>899</v>
      </c>
      <c r="I5" s="200" t="s">
        <v>885</v>
      </c>
      <c r="J5" s="200" t="s">
        <v>900</v>
      </c>
      <c r="K5" s="218" t="s">
        <v>901</v>
      </c>
      <c r="L5" s="394" t="s">
        <v>902</v>
      </c>
      <c r="M5" s="200" t="s">
        <v>903</v>
      </c>
      <c r="N5" s="140" t="s">
        <v>904</v>
      </c>
      <c r="O5" s="140" t="s">
        <v>905</v>
      </c>
      <c r="P5" s="140" t="s">
        <v>906</v>
      </c>
      <c r="Q5" s="140" t="s">
        <v>907</v>
      </c>
      <c r="R5" s="140" t="s">
        <v>908</v>
      </c>
      <c r="S5" s="140" t="s">
        <v>909</v>
      </c>
      <c r="T5" s="140" t="s">
        <v>910</v>
      </c>
      <c r="U5" s="140" t="s">
        <v>911</v>
      </c>
      <c r="V5" s="220" t="s">
        <v>886</v>
      </c>
      <c r="W5" s="220" t="s">
        <v>887</v>
      </c>
      <c r="X5" s="395" t="s">
        <v>912</v>
      </c>
    </row>
    <row r="6" spans="1:24" s="392" customFormat="1" ht="14.25" customHeight="1">
      <c r="A6" s="144"/>
      <c r="B6" s="396"/>
      <c r="C6" s="240" t="s">
        <v>913</v>
      </c>
      <c r="D6" s="240" t="s">
        <v>914</v>
      </c>
      <c r="E6" s="241" t="s">
        <v>888</v>
      </c>
      <c r="F6" s="397" t="s">
        <v>915</v>
      </c>
      <c r="G6" s="237" t="s">
        <v>889</v>
      </c>
      <c r="H6" s="398" t="s">
        <v>890</v>
      </c>
      <c r="I6" s="237" t="s">
        <v>891</v>
      </c>
      <c r="J6" s="237" t="s">
        <v>916</v>
      </c>
      <c r="K6" s="399" t="s">
        <v>917</v>
      </c>
      <c r="L6" s="237" t="s">
        <v>892</v>
      </c>
      <c r="M6" s="240" t="s">
        <v>413</v>
      </c>
      <c r="N6" s="240"/>
      <c r="O6" s="396"/>
      <c r="P6" s="146" t="s">
        <v>918</v>
      </c>
      <c r="Q6" s="146" t="s">
        <v>919</v>
      </c>
      <c r="R6" s="146" t="s">
        <v>0</v>
      </c>
      <c r="S6" s="146" t="s">
        <v>1</v>
      </c>
      <c r="T6" s="146" t="s">
        <v>2</v>
      </c>
      <c r="U6" s="146" t="s">
        <v>3</v>
      </c>
      <c r="V6" s="238" t="s">
        <v>893</v>
      </c>
      <c r="W6" s="238" t="s">
        <v>894</v>
      </c>
      <c r="X6" s="400"/>
    </row>
    <row r="7" spans="1:24" s="401" customFormat="1" ht="19.5" customHeight="1" hidden="1">
      <c r="A7" s="95"/>
      <c r="B7" s="97" t="s">
        <v>4</v>
      </c>
      <c r="C7" s="97" t="s">
        <v>5</v>
      </c>
      <c r="D7" s="97" t="s">
        <v>6</v>
      </c>
      <c r="E7" s="97" t="s">
        <v>7</v>
      </c>
      <c r="F7" s="97" t="s">
        <v>8</v>
      </c>
      <c r="G7" s="97" t="s">
        <v>9</v>
      </c>
      <c r="H7" s="97" t="s">
        <v>10</v>
      </c>
      <c r="I7" s="97" t="s">
        <v>11</v>
      </c>
      <c r="J7" s="97" t="s">
        <v>12</v>
      </c>
      <c r="K7" s="97" t="s">
        <v>13</v>
      </c>
      <c r="L7" s="97" t="s">
        <v>14</v>
      </c>
      <c r="M7" s="97" t="s">
        <v>15</v>
      </c>
      <c r="N7" s="97" t="s">
        <v>16</v>
      </c>
      <c r="O7" s="97" t="s">
        <v>17</v>
      </c>
      <c r="P7" s="97" t="s">
        <v>18</v>
      </c>
      <c r="Q7" s="97" t="s">
        <v>19</v>
      </c>
      <c r="R7" s="97" t="s">
        <v>20</v>
      </c>
      <c r="S7" s="97" t="s">
        <v>21</v>
      </c>
      <c r="T7" s="97" t="s">
        <v>22</v>
      </c>
      <c r="U7" s="97" t="s">
        <v>23</v>
      </c>
      <c r="V7" s="97" t="s">
        <v>24</v>
      </c>
      <c r="W7" s="97" t="s">
        <v>25</v>
      </c>
      <c r="X7" s="247" t="s">
        <v>26</v>
      </c>
    </row>
    <row r="8" spans="1:24" ht="45" customHeight="1">
      <c r="A8" s="402" t="s">
        <v>122</v>
      </c>
      <c r="B8" s="102">
        <v>57295690</v>
      </c>
      <c r="C8" s="102">
        <v>25834847</v>
      </c>
      <c r="D8" s="403">
        <v>0</v>
      </c>
      <c r="E8" s="102">
        <v>9367770</v>
      </c>
      <c r="F8" s="102">
        <v>19746500</v>
      </c>
      <c r="G8" s="102">
        <v>1310156</v>
      </c>
      <c r="H8" s="102">
        <v>777153</v>
      </c>
      <c r="I8" s="403">
        <v>0</v>
      </c>
      <c r="J8" s="102">
        <v>259264</v>
      </c>
      <c r="K8" s="403">
        <v>0</v>
      </c>
      <c r="L8" s="403">
        <v>0</v>
      </c>
      <c r="M8" s="403">
        <v>0</v>
      </c>
      <c r="N8" s="102">
        <v>463400</v>
      </c>
      <c r="O8" s="102">
        <v>8155224</v>
      </c>
      <c r="P8" s="102">
        <v>26216414</v>
      </c>
      <c r="Q8" s="102">
        <v>10927453</v>
      </c>
      <c r="R8" s="102">
        <v>4589253</v>
      </c>
      <c r="S8" s="102">
        <v>6558768</v>
      </c>
      <c r="T8" s="102">
        <v>385178</v>
      </c>
      <c r="U8" s="102">
        <v>0</v>
      </c>
      <c r="V8" s="102">
        <v>0</v>
      </c>
      <c r="W8" s="102">
        <v>0</v>
      </c>
      <c r="X8" s="156">
        <v>0</v>
      </c>
    </row>
    <row r="9" spans="1:24" ht="45" customHeight="1">
      <c r="A9" s="402" t="s">
        <v>27</v>
      </c>
      <c r="B9" s="106">
        <v>35262976</v>
      </c>
      <c r="C9" s="106">
        <v>14473064</v>
      </c>
      <c r="D9" s="405">
        <v>0</v>
      </c>
      <c r="E9" s="106">
        <v>9721949</v>
      </c>
      <c r="F9" s="106">
        <v>9461793</v>
      </c>
      <c r="G9" s="106">
        <v>1532770</v>
      </c>
      <c r="H9" s="106">
        <v>73400</v>
      </c>
      <c r="I9" s="405">
        <v>0</v>
      </c>
      <c r="J9" s="106">
        <v>0</v>
      </c>
      <c r="K9" s="405">
        <v>0</v>
      </c>
      <c r="L9" s="405">
        <v>0</v>
      </c>
      <c r="M9" s="405">
        <v>0</v>
      </c>
      <c r="N9" s="106">
        <v>1453800</v>
      </c>
      <c r="O9" s="106">
        <v>10136190</v>
      </c>
      <c r="P9" s="106">
        <v>9686275</v>
      </c>
      <c r="Q9" s="106">
        <v>9562665</v>
      </c>
      <c r="R9" s="106">
        <v>1397725</v>
      </c>
      <c r="S9" s="106">
        <v>2515494</v>
      </c>
      <c r="T9" s="106">
        <v>510827</v>
      </c>
      <c r="U9" s="106">
        <v>0</v>
      </c>
      <c r="V9" s="106">
        <v>0</v>
      </c>
      <c r="W9" s="106">
        <v>0</v>
      </c>
      <c r="X9" s="157">
        <v>0</v>
      </c>
    </row>
    <row r="10" spans="1:24" ht="45" customHeight="1">
      <c r="A10" s="402" t="s">
        <v>28</v>
      </c>
      <c r="B10" s="106">
        <v>35666365</v>
      </c>
      <c r="C10" s="106">
        <v>10380503</v>
      </c>
      <c r="D10" s="405">
        <v>0</v>
      </c>
      <c r="E10" s="106">
        <v>12718299</v>
      </c>
      <c r="F10" s="106">
        <v>11728145</v>
      </c>
      <c r="G10" s="106">
        <v>839418</v>
      </c>
      <c r="H10" s="106">
        <v>0</v>
      </c>
      <c r="I10" s="405">
        <v>0</v>
      </c>
      <c r="J10" s="106">
        <v>0</v>
      </c>
      <c r="K10" s="405">
        <v>0</v>
      </c>
      <c r="L10" s="405">
        <v>0</v>
      </c>
      <c r="M10" s="405">
        <v>0</v>
      </c>
      <c r="N10" s="106">
        <v>1261400</v>
      </c>
      <c r="O10" s="106">
        <v>3471459</v>
      </c>
      <c r="P10" s="106">
        <v>12483179</v>
      </c>
      <c r="Q10" s="106">
        <v>14913990</v>
      </c>
      <c r="R10" s="106">
        <v>1110648</v>
      </c>
      <c r="S10" s="106">
        <v>2425689</v>
      </c>
      <c r="T10" s="106">
        <v>0</v>
      </c>
      <c r="U10" s="106">
        <v>0</v>
      </c>
      <c r="V10" s="106">
        <v>0</v>
      </c>
      <c r="W10" s="106">
        <v>0</v>
      </c>
      <c r="X10" s="157">
        <v>0</v>
      </c>
    </row>
    <row r="11" spans="1:24" ht="45" customHeight="1">
      <c r="A11" s="402" t="s">
        <v>972</v>
      </c>
      <c r="B11" s="106">
        <v>23544771</v>
      </c>
      <c r="C11" s="106">
        <v>15001227</v>
      </c>
      <c r="D11" s="405">
        <v>0</v>
      </c>
      <c r="E11" s="106">
        <v>1128932</v>
      </c>
      <c r="F11" s="106">
        <v>6793084</v>
      </c>
      <c r="G11" s="106">
        <v>604196</v>
      </c>
      <c r="H11" s="106">
        <v>17332</v>
      </c>
      <c r="I11" s="405">
        <v>0</v>
      </c>
      <c r="J11" s="106">
        <v>0</v>
      </c>
      <c r="K11" s="405">
        <v>0</v>
      </c>
      <c r="L11" s="405">
        <v>0</v>
      </c>
      <c r="M11" s="405">
        <v>0</v>
      </c>
      <c r="N11" s="106">
        <v>675700</v>
      </c>
      <c r="O11" s="106">
        <v>349189</v>
      </c>
      <c r="P11" s="106">
        <v>9330417</v>
      </c>
      <c r="Q11" s="106">
        <v>10986230</v>
      </c>
      <c r="R11" s="106">
        <v>1348520</v>
      </c>
      <c r="S11" s="106">
        <v>854715</v>
      </c>
      <c r="T11" s="106">
        <v>0</v>
      </c>
      <c r="U11" s="106">
        <v>0</v>
      </c>
      <c r="V11" s="106">
        <v>0</v>
      </c>
      <c r="W11" s="106">
        <v>0</v>
      </c>
      <c r="X11" s="157">
        <v>0</v>
      </c>
    </row>
    <row r="12" spans="1:24" ht="45" customHeight="1">
      <c r="A12" s="402" t="s">
        <v>973</v>
      </c>
      <c r="B12" s="106">
        <v>3536019</v>
      </c>
      <c r="C12" s="106">
        <v>1634252</v>
      </c>
      <c r="D12" s="405">
        <v>0</v>
      </c>
      <c r="E12" s="106">
        <v>813518</v>
      </c>
      <c r="F12" s="106">
        <v>827783</v>
      </c>
      <c r="G12" s="106">
        <v>118490</v>
      </c>
      <c r="H12" s="106">
        <v>141976</v>
      </c>
      <c r="I12" s="405">
        <v>0</v>
      </c>
      <c r="J12" s="106">
        <v>0</v>
      </c>
      <c r="K12" s="405">
        <v>0</v>
      </c>
      <c r="L12" s="405">
        <v>0</v>
      </c>
      <c r="M12" s="405">
        <v>0</v>
      </c>
      <c r="N12" s="106">
        <v>8500</v>
      </c>
      <c r="O12" s="106">
        <v>155800</v>
      </c>
      <c r="P12" s="106">
        <v>1056949</v>
      </c>
      <c r="Q12" s="106">
        <v>834422</v>
      </c>
      <c r="R12" s="106">
        <v>728707</v>
      </c>
      <c r="S12" s="106">
        <v>751641</v>
      </c>
      <c r="T12" s="106">
        <v>0</v>
      </c>
      <c r="U12" s="106">
        <v>0</v>
      </c>
      <c r="V12" s="106">
        <v>0</v>
      </c>
      <c r="W12" s="106">
        <v>0</v>
      </c>
      <c r="X12" s="157">
        <v>0</v>
      </c>
    </row>
    <row r="13" spans="1:24" ht="45" customHeight="1">
      <c r="A13" s="406" t="s">
        <v>974</v>
      </c>
      <c r="B13" s="107">
        <v>23938964</v>
      </c>
      <c r="C13" s="107">
        <v>6618560</v>
      </c>
      <c r="D13" s="407">
        <v>155560</v>
      </c>
      <c r="E13" s="107">
        <v>5325949</v>
      </c>
      <c r="F13" s="107">
        <v>7603024</v>
      </c>
      <c r="G13" s="107">
        <v>3645541</v>
      </c>
      <c r="H13" s="107">
        <v>590330</v>
      </c>
      <c r="I13" s="407">
        <v>0</v>
      </c>
      <c r="J13" s="107">
        <v>0</v>
      </c>
      <c r="K13" s="407">
        <v>0</v>
      </c>
      <c r="L13" s="407">
        <v>0</v>
      </c>
      <c r="M13" s="407">
        <v>0</v>
      </c>
      <c r="N13" s="107">
        <v>260400</v>
      </c>
      <c r="O13" s="107">
        <v>438902</v>
      </c>
      <c r="P13" s="107">
        <v>9535992</v>
      </c>
      <c r="Q13" s="107">
        <v>7631354</v>
      </c>
      <c r="R13" s="107">
        <v>2329732</v>
      </c>
      <c r="S13" s="107">
        <v>3671045</v>
      </c>
      <c r="T13" s="107">
        <v>71539</v>
      </c>
      <c r="U13" s="107">
        <v>0</v>
      </c>
      <c r="V13" s="107">
        <v>0</v>
      </c>
      <c r="W13" s="107">
        <v>0</v>
      </c>
      <c r="X13" s="158">
        <v>0</v>
      </c>
    </row>
    <row r="14" spans="1:24" ht="45" customHeight="1" thickBot="1">
      <c r="A14" s="408" t="s">
        <v>29</v>
      </c>
      <c r="B14" s="409">
        <f>SUM(B8:B13)</f>
        <v>179244785</v>
      </c>
      <c r="C14" s="409">
        <f>SUM(C8:C13)</f>
        <v>73942453</v>
      </c>
      <c r="D14" s="409">
        <f aca="true" t="shared" si="0" ref="D14:W14">SUM(D8:D13)</f>
        <v>155560</v>
      </c>
      <c r="E14" s="409">
        <f t="shared" si="0"/>
        <v>39076417</v>
      </c>
      <c r="F14" s="409">
        <f t="shared" si="0"/>
        <v>56160329</v>
      </c>
      <c r="G14" s="409">
        <f t="shared" si="0"/>
        <v>8050571</v>
      </c>
      <c r="H14" s="409">
        <f t="shared" si="0"/>
        <v>1600191</v>
      </c>
      <c r="I14" s="409">
        <f t="shared" si="0"/>
        <v>0</v>
      </c>
      <c r="J14" s="409">
        <f t="shared" si="0"/>
        <v>259264</v>
      </c>
      <c r="K14" s="409">
        <f t="shared" si="0"/>
        <v>0</v>
      </c>
      <c r="L14" s="409">
        <f t="shared" si="0"/>
        <v>0</v>
      </c>
      <c r="M14" s="409">
        <f t="shared" si="0"/>
        <v>0</v>
      </c>
      <c r="N14" s="409">
        <f t="shared" si="0"/>
        <v>4123200</v>
      </c>
      <c r="O14" s="409">
        <f t="shared" si="0"/>
        <v>22706764</v>
      </c>
      <c r="P14" s="409">
        <f t="shared" si="0"/>
        <v>68309226</v>
      </c>
      <c r="Q14" s="409">
        <f t="shared" si="0"/>
        <v>54856114</v>
      </c>
      <c r="R14" s="409">
        <f t="shared" si="0"/>
        <v>11504585</v>
      </c>
      <c r="S14" s="409">
        <f t="shared" si="0"/>
        <v>16777352</v>
      </c>
      <c r="T14" s="409">
        <f t="shared" si="0"/>
        <v>967544</v>
      </c>
      <c r="U14" s="409">
        <f t="shared" si="0"/>
        <v>0</v>
      </c>
      <c r="V14" s="409">
        <f t="shared" si="0"/>
        <v>0</v>
      </c>
      <c r="W14" s="409">
        <f t="shared" si="0"/>
        <v>0</v>
      </c>
      <c r="X14" s="410">
        <f>SUM(X8:X13)</f>
        <v>0</v>
      </c>
    </row>
    <row r="15" spans="1:24" ht="18" customHeight="1">
      <c r="A15" s="388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</row>
    <row r="19" spans="1:24" s="387" customFormat="1" ht="18" customHeight="1">
      <c r="A19" s="388"/>
      <c r="B19" s="31" t="s">
        <v>968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</row>
    <row r="20" spans="1:24" s="387" customFormat="1" ht="18" customHeight="1" thickBot="1">
      <c r="A20" s="390"/>
      <c r="B20" s="385" t="s">
        <v>895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450" t="s">
        <v>977</v>
      </c>
    </row>
    <row r="21" spans="1:24" s="392" customFormat="1" ht="18.75" customHeight="1">
      <c r="A21" s="194"/>
      <c r="B21" s="391"/>
      <c r="C21" s="788" t="s">
        <v>896</v>
      </c>
      <c r="D21" s="837"/>
      <c r="E21" s="837"/>
      <c r="F21" s="837"/>
      <c r="G21" s="837"/>
      <c r="H21" s="837"/>
      <c r="I21" s="837"/>
      <c r="J21" s="837"/>
      <c r="K21" s="837"/>
      <c r="L21" s="837"/>
      <c r="M21" s="838"/>
      <c r="N21" s="839" t="s">
        <v>882</v>
      </c>
      <c r="O21" s="840"/>
      <c r="P21" s="840"/>
      <c r="Q21" s="840"/>
      <c r="R21" s="840"/>
      <c r="S21" s="840"/>
      <c r="T21" s="840"/>
      <c r="U21" s="840"/>
      <c r="V21" s="840"/>
      <c r="W21" s="840"/>
      <c r="X21" s="841"/>
    </row>
    <row r="22" spans="1:24" s="392" customFormat="1" ht="30" customHeight="1">
      <c r="A22" s="101" t="s">
        <v>408</v>
      </c>
      <c r="B22" s="202" t="s">
        <v>883</v>
      </c>
      <c r="C22" s="842" t="s">
        <v>897</v>
      </c>
      <c r="D22" s="843"/>
      <c r="E22" s="843"/>
      <c r="F22" s="393" t="s">
        <v>898</v>
      </c>
      <c r="G22" s="200" t="s">
        <v>884</v>
      </c>
      <c r="H22" s="218" t="s">
        <v>899</v>
      </c>
      <c r="I22" s="200" t="s">
        <v>885</v>
      </c>
      <c r="J22" s="200" t="s">
        <v>900</v>
      </c>
      <c r="K22" s="218" t="s">
        <v>901</v>
      </c>
      <c r="L22" s="394" t="s">
        <v>902</v>
      </c>
      <c r="M22" s="200" t="s">
        <v>903</v>
      </c>
      <c r="N22" s="140" t="s">
        <v>904</v>
      </c>
      <c r="O22" s="140" t="s">
        <v>905</v>
      </c>
      <c r="P22" s="140" t="s">
        <v>906</v>
      </c>
      <c r="Q22" s="140" t="s">
        <v>907</v>
      </c>
      <c r="R22" s="140" t="s">
        <v>908</v>
      </c>
      <c r="S22" s="140" t="s">
        <v>909</v>
      </c>
      <c r="T22" s="140" t="s">
        <v>910</v>
      </c>
      <c r="U22" s="140" t="s">
        <v>911</v>
      </c>
      <c r="V22" s="220" t="s">
        <v>886</v>
      </c>
      <c r="W22" s="220" t="s">
        <v>887</v>
      </c>
      <c r="X22" s="395" t="s">
        <v>912</v>
      </c>
    </row>
    <row r="23" spans="1:24" s="392" customFormat="1" ht="17.25" customHeight="1">
      <c r="A23" s="144"/>
      <c r="B23" s="396"/>
      <c r="C23" s="240" t="s">
        <v>913</v>
      </c>
      <c r="D23" s="240" t="s">
        <v>914</v>
      </c>
      <c r="E23" s="241" t="s">
        <v>888</v>
      </c>
      <c r="F23" s="397" t="s">
        <v>915</v>
      </c>
      <c r="G23" s="237" t="s">
        <v>889</v>
      </c>
      <c r="H23" s="398" t="s">
        <v>890</v>
      </c>
      <c r="I23" s="237" t="s">
        <v>891</v>
      </c>
      <c r="J23" s="237" t="s">
        <v>916</v>
      </c>
      <c r="K23" s="399" t="s">
        <v>917</v>
      </c>
      <c r="L23" s="237" t="s">
        <v>892</v>
      </c>
      <c r="M23" s="240" t="s">
        <v>413</v>
      </c>
      <c r="N23" s="240"/>
      <c r="O23" s="396"/>
      <c r="P23" s="146" t="s">
        <v>918</v>
      </c>
      <c r="Q23" s="146" t="s">
        <v>919</v>
      </c>
      <c r="R23" s="146" t="s">
        <v>0</v>
      </c>
      <c r="S23" s="146" t="s">
        <v>1</v>
      </c>
      <c r="T23" s="146" t="s">
        <v>2</v>
      </c>
      <c r="U23" s="146" t="s">
        <v>3</v>
      </c>
      <c r="V23" s="238" t="s">
        <v>893</v>
      </c>
      <c r="W23" s="238" t="s">
        <v>894</v>
      </c>
      <c r="X23" s="400"/>
    </row>
    <row r="24" spans="1:24" s="401" customFormat="1" ht="19.5" customHeight="1" hidden="1">
      <c r="A24" s="95"/>
      <c r="B24" s="97" t="s">
        <v>4</v>
      </c>
      <c r="C24" s="97" t="s">
        <v>5</v>
      </c>
      <c r="D24" s="97" t="s">
        <v>6</v>
      </c>
      <c r="E24" s="97" t="s">
        <v>7</v>
      </c>
      <c r="F24" s="97" t="s">
        <v>8</v>
      </c>
      <c r="G24" s="97" t="s">
        <v>9</v>
      </c>
      <c r="H24" s="97" t="s">
        <v>10</v>
      </c>
      <c r="I24" s="97" t="s">
        <v>11</v>
      </c>
      <c r="J24" s="97" t="s">
        <v>12</v>
      </c>
      <c r="K24" s="97" t="s">
        <v>13</v>
      </c>
      <c r="L24" s="97" t="s">
        <v>14</v>
      </c>
      <c r="M24" s="97" t="s">
        <v>15</v>
      </c>
      <c r="N24" s="97" t="s">
        <v>16</v>
      </c>
      <c r="O24" s="97" t="s">
        <v>17</v>
      </c>
      <c r="P24" s="97" t="s">
        <v>18</v>
      </c>
      <c r="Q24" s="97" t="s">
        <v>19</v>
      </c>
      <c r="R24" s="97" t="s">
        <v>20</v>
      </c>
      <c r="S24" s="97" t="s">
        <v>21</v>
      </c>
      <c r="T24" s="97" t="s">
        <v>22</v>
      </c>
      <c r="U24" s="97" t="s">
        <v>23</v>
      </c>
      <c r="V24" s="97" t="s">
        <v>24</v>
      </c>
      <c r="W24" s="97" t="s">
        <v>25</v>
      </c>
      <c r="X24" s="247" t="s">
        <v>26</v>
      </c>
    </row>
    <row r="25" spans="1:24" ht="45" customHeight="1">
      <c r="A25" s="402" t="s">
        <v>122</v>
      </c>
      <c r="B25" s="102">
        <v>888051</v>
      </c>
      <c r="C25" s="102">
        <v>579451</v>
      </c>
      <c r="D25" s="403">
        <v>0</v>
      </c>
      <c r="E25" s="102">
        <v>0</v>
      </c>
      <c r="F25" s="102">
        <v>308600</v>
      </c>
      <c r="G25" s="403">
        <v>0</v>
      </c>
      <c r="H25" s="403">
        <v>0</v>
      </c>
      <c r="I25" s="403">
        <v>0</v>
      </c>
      <c r="J25" s="403">
        <v>0</v>
      </c>
      <c r="K25" s="403">
        <v>0</v>
      </c>
      <c r="L25" s="403">
        <v>0</v>
      </c>
      <c r="M25" s="403">
        <v>0</v>
      </c>
      <c r="N25" s="102">
        <v>0</v>
      </c>
      <c r="O25" s="102">
        <v>65140</v>
      </c>
      <c r="P25" s="102">
        <v>130555</v>
      </c>
      <c r="Q25" s="102">
        <v>417768</v>
      </c>
      <c r="R25" s="102">
        <v>221681</v>
      </c>
      <c r="S25" s="102">
        <v>52907</v>
      </c>
      <c r="T25" s="102">
        <v>0</v>
      </c>
      <c r="U25" s="102">
        <v>0</v>
      </c>
      <c r="V25" s="102">
        <v>0</v>
      </c>
      <c r="W25" s="102">
        <v>0</v>
      </c>
      <c r="X25" s="156">
        <v>0</v>
      </c>
    </row>
    <row r="26" spans="1:24" ht="45" customHeight="1">
      <c r="A26" s="402" t="s">
        <v>975</v>
      </c>
      <c r="B26" s="106">
        <v>2195826</v>
      </c>
      <c r="C26" s="106">
        <v>1510209</v>
      </c>
      <c r="D26" s="405">
        <v>0</v>
      </c>
      <c r="E26" s="106">
        <v>0</v>
      </c>
      <c r="F26" s="106">
        <v>685617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106">
        <v>94900</v>
      </c>
      <c r="O26" s="106">
        <v>8848</v>
      </c>
      <c r="P26" s="106">
        <v>1048210</v>
      </c>
      <c r="Q26" s="106">
        <v>1043868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57">
        <v>0</v>
      </c>
    </row>
    <row r="27" spans="1:24" ht="45" customHeight="1">
      <c r="A27" s="402" t="s">
        <v>974</v>
      </c>
      <c r="B27" s="107">
        <v>2083630</v>
      </c>
      <c r="C27" s="107">
        <v>1375190</v>
      </c>
      <c r="D27" s="407">
        <v>0</v>
      </c>
      <c r="E27" s="107">
        <v>35805</v>
      </c>
      <c r="F27" s="107">
        <v>652956</v>
      </c>
      <c r="G27" s="407">
        <v>19679</v>
      </c>
      <c r="H27" s="407">
        <v>0</v>
      </c>
      <c r="I27" s="407">
        <v>0</v>
      </c>
      <c r="J27" s="407">
        <v>0</v>
      </c>
      <c r="K27" s="407">
        <v>0</v>
      </c>
      <c r="L27" s="407">
        <v>0</v>
      </c>
      <c r="M27" s="407">
        <v>0</v>
      </c>
      <c r="N27" s="107">
        <v>0</v>
      </c>
      <c r="O27" s="107">
        <v>157541</v>
      </c>
      <c r="P27" s="107">
        <v>669277</v>
      </c>
      <c r="Q27" s="107">
        <v>846710</v>
      </c>
      <c r="R27" s="107">
        <v>335985</v>
      </c>
      <c r="S27" s="107">
        <v>74117</v>
      </c>
      <c r="T27" s="107">
        <v>0</v>
      </c>
      <c r="U27" s="107">
        <v>0</v>
      </c>
      <c r="V27" s="107">
        <v>0</v>
      </c>
      <c r="W27" s="107">
        <v>0</v>
      </c>
      <c r="X27" s="158">
        <v>0</v>
      </c>
    </row>
    <row r="28" spans="1:24" ht="45" customHeight="1" thickBot="1">
      <c r="A28" s="408" t="s">
        <v>29</v>
      </c>
      <c r="B28" s="409">
        <f>SUM(B25:B27)</f>
        <v>5167507</v>
      </c>
      <c r="C28" s="409">
        <f aca="true" t="shared" si="1" ref="C28:X28">SUM(C25:C27)</f>
        <v>3464850</v>
      </c>
      <c r="D28" s="409">
        <f t="shared" si="1"/>
        <v>0</v>
      </c>
      <c r="E28" s="409">
        <f t="shared" si="1"/>
        <v>35805</v>
      </c>
      <c r="F28" s="409">
        <f t="shared" si="1"/>
        <v>1647173</v>
      </c>
      <c r="G28" s="409">
        <f t="shared" si="1"/>
        <v>19679</v>
      </c>
      <c r="H28" s="409">
        <f t="shared" si="1"/>
        <v>0</v>
      </c>
      <c r="I28" s="409">
        <f t="shared" si="1"/>
        <v>0</v>
      </c>
      <c r="J28" s="409">
        <f t="shared" si="1"/>
        <v>0</v>
      </c>
      <c r="K28" s="409">
        <f t="shared" si="1"/>
        <v>0</v>
      </c>
      <c r="L28" s="409">
        <f t="shared" si="1"/>
        <v>0</v>
      </c>
      <c r="M28" s="409">
        <f t="shared" si="1"/>
        <v>0</v>
      </c>
      <c r="N28" s="409">
        <f t="shared" si="1"/>
        <v>94900</v>
      </c>
      <c r="O28" s="409">
        <f t="shared" si="1"/>
        <v>231529</v>
      </c>
      <c r="P28" s="409">
        <f t="shared" si="1"/>
        <v>1848042</v>
      </c>
      <c r="Q28" s="409">
        <f t="shared" si="1"/>
        <v>2308346</v>
      </c>
      <c r="R28" s="409">
        <f t="shared" si="1"/>
        <v>557666</v>
      </c>
      <c r="S28" s="409">
        <f t="shared" si="1"/>
        <v>127024</v>
      </c>
      <c r="T28" s="409">
        <f t="shared" si="1"/>
        <v>0</v>
      </c>
      <c r="U28" s="409">
        <f t="shared" si="1"/>
        <v>0</v>
      </c>
      <c r="V28" s="409">
        <f t="shared" si="1"/>
        <v>0</v>
      </c>
      <c r="W28" s="409">
        <f t="shared" si="1"/>
        <v>0</v>
      </c>
      <c r="X28" s="410">
        <f t="shared" si="1"/>
        <v>0</v>
      </c>
    </row>
    <row r="29" spans="1:24" ht="18" customHeight="1">
      <c r="A29" s="388"/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</row>
  </sheetData>
  <sheetProtection/>
  <mergeCells count="6">
    <mergeCell ref="C21:M21"/>
    <mergeCell ref="N21:X21"/>
    <mergeCell ref="C22:E22"/>
    <mergeCell ref="N4:X4"/>
    <mergeCell ref="C5:E5"/>
    <mergeCell ref="C4:M4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showGridLines="0" view="pageBreakPreview" zoomScale="80" zoomScaleSheetLayoutView="80" zoomScalePageLayoutView="0" workbookViewId="0" topLeftCell="J1">
      <selection activeCell="O14" sqref="O14"/>
    </sheetView>
  </sheetViews>
  <sheetFormatPr defaultColWidth="9.00390625" defaultRowHeight="18" customHeight="1"/>
  <cols>
    <col min="1" max="1" width="17.625" style="384" customWidth="1"/>
    <col min="2" max="3" width="20.875" style="412" customWidth="1"/>
    <col min="4" max="4" width="16.50390625" style="412" bestFit="1" customWidth="1"/>
    <col min="5" max="6" width="18.875" style="412" customWidth="1"/>
    <col min="7" max="8" width="19.875" style="412" bestFit="1" customWidth="1"/>
    <col min="9" max="13" width="15.00390625" style="412" customWidth="1"/>
    <col min="14" max="24" width="20.875" style="412" customWidth="1"/>
    <col min="25" max="16384" width="9.375" style="404" customWidth="1"/>
  </cols>
  <sheetData>
    <row r="1" spans="1:24" s="387" customFormat="1" ht="18" customHeight="1">
      <c r="A1" s="384"/>
      <c r="B1" s="38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</row>
    <row r="2" spans="1:24" s="387" customFormat="1" ht="18" customHeight="1">
      <c r="A2" s="388"/>
      <c r="B2" s="31" t="s">
        <v>969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</row>
    <row r="3" spans="1:24" s="387" customFormat="1" ht="18" customHeight="1" thickBot="1">
      <c r="A3" s="390"/>
      <c r="B3" s="385" t="s">
        <v>895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450" t="s">
        <v>977</v>
      </c>
    </row>
    <row r="4" spans="1:24" s="392" customFormat="1" ht="18.75" customHeight="1">
      <c r="A4" s="194"/>
      <c r="B4" s="391"/>
      <c r="C4" s="788" t="s">
        <v>896</v>
      </c>
      <c r="D4" s="837"/>
      <c r="E4" s="837"/>
      <c r="F4" s="837"/>
      <c r="G4" s="837"/>
      <c r="H4" s="837"/>
      <c r="I4" s="837"/>
      <c r="J4" s="837"/>
      <c r="K4" s="837"/>
      <c r="L4" s="837"/>
      <c r="M4" s="838"/>
      <c r="N4" s="839" t="s">
        <v>882</v>
      </c>
      <c r="O4" s="840"/>
      <c r="P4" s="840"/>
      <c r="Q4" s="840"/>
      <c r="R4" s="840"/>
      <c r="S4" s="840"/>
      <c r="T4" s="840"/>
      <c r="U4" s="840"/>
      <c r="V4" s="840"/>
      <c r="W4" s="840"/>
      <c r="X4" s="841"/>
    </row>
    <row r="5" spans="1:24" s="392" customFormat="1" ht="30" customHeight="1">
      <c r="A5" s="101" t="s">
        <v>408</v>
      </c>
      <c r="B5" s="202" t="s">
        <v>883</v>
      </c>
      <c r="C5" s="842" t="s">
        <v>897</v>
      </c>
      <c r="D5" s="843"/>
      <c r="E5" s="843"/>
      <c r="F5" s="393" t="s">
        <v>898</v>
      </c>
      <c r="G5" s="200" t="s">
        <v>884</v>
      </c>
      <c r="H5" s="218" t="s">
        <v>899</v>
      </c>
      <c r="I5" s="200" t="s">
        <v>885</v>
      </c>
      <c r="J5" s="200" t="s">
        <v>900</v>
      </c>
      <c r="K5" s="218" t="s">
        <v>901</v>
      </c>
      <c r="L5" s="394" t="s">
        <v>902</v>
      </c>
      <c r="M5" s="200" t="s">
        <v>903</v>
      </c>
      <c r="N5" s="140" t="s">
        <v>904</v>
      </c>
      <c r="O5" s="140" t="s">
        <v>905</v>
      </c>
      <c r="P5" s="140" t="s">
        <v>906</v>
      </c>
      <c r="Q5" s="140" t="s">
        <v>907</v>
      </c>
      <c r="R5" s="140" t="s">
        <v>908</v>
      </c>
      <c r="S5" s="140" t="s">
        <v>909</v>
      </c>
      <c r="T5" s="140" t="s">
        <v>910</v>
      </c>
      <c r="U5" s="140" t="s">
        <v>911</v>
      </c>
      <c r="V5" s="220" t="s">
        <v>886</v>
      </c>
      <c r="W5" s="220" t="s">
        <v>887</v>
      </c>
      <c r="X5" s="395" t="s">
        <v>912</v>
      </c>
    </row>
    <row r="6" spans="1:24" s="392" customFormat="1" ht="14.25" customHeight="1">
      <c r="A6" s="144"/>
      <c r="B6" s="396"/>
      <c r="C6" s="240" t="s">
        <v>913</v>
      </c>
      <c r="D6" s="240" t="s">
        <v>914</v>
      </c>
      <c r="E6" s="241" t="s">
        <v>888</v>
      </c>
      <c r="F6" s="397" t="s">
        <v>915</v>
      </c>
      <c r="G6" s="237" t="s">
        <v>889</v>
      </c>
      <c r="H6" s="398" t="s">
        <v>890</v>
      </c>
      <c r="I6" s="237" t="s">
        <v>891</v>
      </c>
      <c r="J6" s="237" t="s">
        <v>30</v>
      </c>
      <c r="K6" s="399" t="s">
        <v>917</v>
      </c>
      <c r="L6" s="237" t="s">
        <v>892</v>
      </c>
      <c r="M6" s="240" t="s">
        <v>413</v>
      </c>
      <c r="N6" s="240"/>
      <c r="O6" s="396"/>
      <c r="P6" s="146" t="s">
        <v>31</v>
      </c>
      <c r="Q6" s="146" t="s">
        <v>32</v>
      </c>
      <c r="R6" s="146" t="s">
        <v>0</v>
      </c>
      <c r="S6" s="146" t="s">
        <v>1</v>
      </c>
      <c r="T6" s="146" t="s">
        <v>2</v>
      </c>
      <c r="U6" s="146" t="s">
        <v>3</v>
      </c>
      <c r="V6" s="238" t="s">
        <v>893</v>
      </c>
      <c r="W6" s="238" t="s">
        <v>894</v>
      </c>
      <c r="X6" s="400"/>
    </row>
    <row r="7" spans="1:24" s="401" customFormat="1" ht="19.5" customHeight="1" hidden="1">
      <c r="A7" s="95"/>
      <c r="B7" s="97" t="s">
        <v>4</v>
      </c>
      <c r="C7" s="97" t="s">
        <v>5</v>
      </c>
      <c r="D7" s="97" t="s">
        <v>6</v>
      </c>
      <c r="E7" s="97" t="s">
        <v>7</v>
      </c>
      <c r="F7" s="97" t="s">
        <v>8</v>
      </c>
      <c r="G7" s="97" t="s">
        <v>9</v>
      </c>
      <c r="H7" s="97" t="s">
        <v>10</v>
      </c>
      <c r="I7" s="97" t="s">
        <v>11</v>
      </c>
      <c r="J7" s="97" t="s">
        <v>12</v>
      </c>
      <c r="K7" s="97" t="s">
        <v>13</v>
      </c>
      <c r="L7" s="97" t="s">
        <v>14</v>
      </c>
      <c r="M7" s="97" t="s">
        <v>15</v>
      </c>
      <c r="N7" s="97" t="s">
        <v>16</v>
      </c>
      <c r="O7" s="97" t="s">
        <v>17</v>
      </c>
      <c r="P7" s="97" t="s">
        <v>18</v>
      </c>
      <c r="Q7" s="97" t="s">
        <v>19</v>
      </c>
      <c r="R7" s="97" t="s">
        <v>20</v>
      </c>
      <c r="S7" s="97" t="s">
        <v>21</v>
      </c>
      <c r="T7" s="97" t="s">
        <v>22</v>
      </c>
      <c r="U7" s="97" t="s">
        <v>23</v>
      </c>
      <c r="V7" s="97" t="s">
        <v>24</v>
      </c>
      <c r="W7" s="97" t="s">
        <v>25</v>
      </c>
      <c r="X7" s="247" t="s">
        <v>26</v>
      </c>
    </row>
    <row r="8" spans="1:24" ht="45" customHeight="1">
      <c r="A8" s="402" t="s">
        <v>27</v>
      </c>
      <c r="B8" s="106">
        <v>2165679</v>
      </c>
      <c r="C8" s="106">
        <v>1302038</v>
      </c>
      <c r="D8" s="405">
        <v>0</v>
      </c>
      <c r="E8" s="106">
        <v>21446</v>
      </c>
      <c r="F8" s="106">
        <v>842195</v>
      </c>
      <c r="G8" s="106">
        <v>0</v>
      </c>
      <c r="H8" s="106">
        <v>0</v>
      </c>
      <c r="I8" s="405">
        <v>0</v>
      </c>
      <c r="J8" s="106">
        <v>0</v>
      </c>
      <c r="K8" s="405">
        <v>0</v>
      </c>
      <c r="L8" s="405">
        <v>0</v>
      </c>
      <c r="M8" s="405">
        <v>0</v>
      </c>
      <c r="N8" s="106">
        <v>0</v>
      </c>
      <c r="O8" s="106">
        <v>381032</v>
      </c>
      <c r="P8" s="106">
        <v>550615</v>
      </c>
      <c r="Q8" s="106">
        <v>1126632</v>
      </c>
      <c r="R8" s="106">
        <v>107400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57">
        <v>0</v>
      </c>
    </row>
    <row r="9" spans="1:24" ht="45" customHeight="1">
      <c r="A9" s="406" t="s">
        <v>974</v>
      </c>
      <c r="B9" s="107">
        <v>2293777</v>
      </c>
      <c r="C9" s="107">
        <v>1353182</v>
      </c>
      <c r="D9" s="407">
        <v>0</v>
      </c>
      <c r="E9" s="107">
        <v>0</v>
      </c>
      <c r="F9" s="107">
        <v>916755</v>
      </c>
      <c r="G9" s="107">
        <v>17560</v>
      </c>
      <c r="H9" s="107">
        <v>6280</v>
      </c>
      <c r="I9" s="407">
        <v>0</v>
      </c>
      <c r="J9" s="107">
        <v>0</v>
      </c>
      <c r="K9" s="407">
        <v>0</v>
      </c>
      <c r="L9" s="407">
        <v>0</v>
      </c>
      <c r="M9" s="407">
        <v>0</v>
      </c>
      <c r="N9" s="107">
        <v>0</v>
      </c>
      <c r="O9" s="107">
        <v>5340</v>
      </c>
      <c r="P9" s="107">
        <v>966149</v>
      </c>
      <c r="Q9" s="107">
        <v>1261818</v>
      </c>
      <c r="R9" s="107">
        <v>29538</v>
      </c>
      <c r="S9" s="107">
        <v>30932</v>
      </c>
      <c r="T9" s="107">
        <v>0</v>
      </c>
      <c r="U9" s="107">
        <v>0</v>
      </c>
      <c r="V9" s="107">
        <v>0</v>
      </c>
      <c r="W9" s="107">
        <v>0</v>
      </c>
      <c r="X9" s="158">
        <v>0</v>
      </c>
    </row>
    <row r="10" spans="1:24" ht="45" customHeight="1" thickBot="1">
      <c r="A10" s="408" t="s">
        <v>29</v>
      </c>
      <c r="B10" s="409">
        <f aca="true" t="shared" si="0" ref="B10:X10">SUM(B8:B9)</f>
        <v>4459456</v>
      </c>
      <c r="C10" s="409">
        <f t="shared" si="0"/>
        <v>2655220</v>
      </c>
      <c r="D10" s="409">
        <f t="shared" si="0"/>
        <v>0</v>
      </c>
      <c r="E10" s="409">
        <f t="shared" si="0"/>
        <v>21446</v>
      </c>
      <c r="F10" s="409">
        <f t="shared" si="0"/>
        <v>1758950</v>
      </c>
      <c r="G10" s="409">
        <f t="shared" si="0"/>
        <v>17560</v>
      </c>
      <c r="H10" s="409">
        <f t="shared" si="0"/>
        <v>6280</v>
      </c>
      <c r="I10" s="409">
        <f t="shared" si="0"/>
        <v>0</v>
      </c>
      <c r="J10" s="409">
        <f t="shared" si="0"/>
        <v>0</v>
      </c>
      <c r="K10" s="409">
        <f t="shared" si="0"/>
        <v>0</v>
      </c>
      <c r="L10" s="409">
        <f t="shared" si="0"/>
        <v>0</v>
      </c>
      <c r="M10" s="409">
        <f t="shared" si="0"/>
        <v>0</v>
      </c>
      <c r="N10" s="409">
        <f t="shared" si="0"/>
        <v>0</v>
      </c>
      <c r="O10" s="409">
        <f t="shared" si="0"/>
        <v>386372</v>
      </c>
      <c r="P10" s="409">
        <f t="shared" si="0"/>
        <v>1516764</v>
      </c>
      <c r="Q10" s="409">
        <f t="shared" si="0"/>
        <v>2388450</v>
      </c>
      <c r="R10" s="409">
        <f t="shared" si="0"/>
        <v>136938</v>
      </c>
      <c r="S10" s="409">
        <f t="shared" si="0"/>
        <v>30932</v>
      </c>
      <c r="T10" s="409">
        <f t="shared" si="0"/>
        <v>0</v>
      </c>
      <c r="U10" s="409">
        <f t="shared" si="0"/>
        <v>0</v>
      </c>
      <c r="V10" s="409">
        <f t="shared" si="0"/>
        <v>0</v>
      </c>
      <c r="W10" s="409">
        <f t="shared" si="0"/>
        <v>0</v>
      </c>
      <c r="X10" s="410">
        <f t="shared" si="0"/>
        <v>0</v>
      </c>
    </row>
    <row r="11" spans="1:24" ht="18" customHeight="1">
      <c r="A11" s="388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</row>
    <row r="15" spans="1:24" s="387" customFormat="1" ht="18" customHeight="1">
      <c r="A15" s="388"/>
      <c r="B15" s="31" t="s">
        <v>966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</row>
    <row r="16" spans="1:24" s="387" customFormat="1" ht="18" customHeight="1" thickBot="1">
      <c r="A16" s="390"/>
      <c r="B16" s="385" t="s">
        <v>895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450" t="s">
        <v>977</v>
      </c>
    </row>
    <row r="17" spans="1:24" s="392" customFormat="1" ht="18.75" customHeight="1">
      <c r="A17" s="194"/>
      <c r="B17" s="391"/>
      <c r="C17" s="788" t="s">
        <v>896</v>
      </c>
      <c r="D17" s="837"/>
      <c r="E17" s="837"/>
      <c r="F17" s="837"/>
      <c r="G17" s="837"/>
      <c r="H17" s="837"/>
      <c r="I17" s="837"/>
      <c r="J17" s="837"/>
      <c r="K17" s="837"/>
      <c r="L17" s="837"/>
      <c r="M17" s="838"/>
      <c r="N17" s="839" t="s">
        <v>882</v>
      </c>
      <c r="O17" s="840"/>
      <c r="P17" s="840"/>
      <c r="Q17" s="840"/>
      <c r="R17" s="840"/>
      <c r="S17" s="840"/>
      <c r="T17" s="840"/>
      <c r="U17" s="840"/>
      <c r="V17" s="840"/>
      <c r="W17" s="840"/>
      <c r="X17" s="841"/>
    </row>
    <row r="18" spans="1:24" s="392" customFormat="1" ht="30" customHeight="1">
      <c r="A18" s="101" t="s">
        <v>408</v>
      </c>
      <c r="B18" s="202" t="s">
        <v>883</v>
      </c>
      <c r="C18" s="842" t="s">
        <v>897</v>
      </c>
      <c r="D18" s="843"/>
      <c r="E18" s="843"/>
      <c r="F18" s="393" t="s">
        <v>898</v>
      </c>
      <c r="G18" s="200" t="s">
        <v>884</v>
      </c>
      <c r="H18" s="218" t="s">
        <v>899</v>
      </c>
      <c r="I18" s="200" t="s">
        <v>885</v>
      </c>
      <c r="J18" s="200" t="s">
        <v>900</v>
      </c>
      <c r="K18" s="218" t="s">
        <v>901</v>
      </c>
      <c r="L18" s="394" t="s">
        <v>902</v>
      </c>
      <c r="M18" s="200" t="s">
        <v>903</v>
      </c>
      <c r="N18" s="140" t="s">
        <v>904</v>
      </c>
      <c r="O18" s="140" t="s">
        <v>905</v>
      </c>
      <c r="P18" s="140" t="s">
        <v>906</v>
      </c>
      <c r="Q18" s="140" t="s">
        <v>907</v>
      </c>
      <c r="R18" s="140" t="s">
        <v>908</v>
      </c>
      <c r="S18" s="140" t="s">
        <v>909</v>
      </c>
      <c r="T18" s="140" t="s">
        <v>910</v>
      </c>
      <c r="U18" s="140" t="s">
        <v>911</v>
      </c>
      <c r="V18" s="220" t="s">
        <v>886</v>
      </c>
      <c r="W18" s="220" t="s">
        <v>887</v>
      </c>
      <c r="X18" s="395" t="s">
        <v>912</v>
      </c>
    </row>
    <row r="19" spans="1:24" s="392" customFormat="1" ht="17.25" customHeight="1">
      <c r="A19" s="144"/>
      <c r="B19" s="396"/>
      <c r="C19" s="240" t="s">
        <v>913</v>
      </c>
      <c r="D19" s="240" t="s">
        <v>914</v>
      </c>
      <c r="E19" s="241" t="s">
        <v>888</v>
      </c>
      <c r="F19" s="397" t="s">
        <v>915</v>
      </c>
      <c r="G19" s="237" t="s">
        <v>889</v>
      </c>
      <c r="H19" s="398" t="s">
        <v>890</v>
      </c>
      <c r="I19" s="237" t="s">
        <v>891</v>
      </c>
      <c r="J19" s="237" t="s">
        <v>30</v>
      </c>
      <c r="K19" s="399" t="s">
        <v>917</v>
      </c>
      <c r="L19" s="237" t="s">
        <v>892</v>
      </c>
      <c r="M19" s="240" t="s">
        <v>413</v>
      </c>
      <c r="N19" s="240"/>
      <c r="O19" s="396"/>
      <c r="P19" s="146" t="s">
        <v>31</v>
      </c>
      <c r="Q19" s="146" t="s">
        <v>32</v>
      </c>
      <c r="R19" s="146" t="s">
        <v>0</v>
      </c>
      <c r="S19" s="146" t="s">
        <v>1</v>
      </c>
      <c r="T19" s="146" t="s">
        <v>2</v>
      </c>
      <c r="U19" s="146" t="s">
        <v>3</v>
      </c>
      <c r="V19" s="238" t="s">
        <v>893</v>
      </c>
      <c r="W19" s="238" t="s">
        <v>894</v>
      </c>
      <c r="X19" s="400"/>
    </row>
    <row r="20" spans="1:24" s="401" customFormat="1" ht="19.5" customHeight="1" hidden="1">
      <c r="A20" s="95"/>
      <c r="B20" s="97" t="s">
        <v>4</v>
      </c>
      <c r="C20" s="97" t="s">
        <v>5</v>
      </c>
      <c r="D20" s="97" t="s">
        <v>6</v>
      </c>
      <c r="E20" s="97" t="s">
        <v>7</v>
      </c>
      <c r="F20" s="97" t="s">
        <v>8</v>
      </c>
      <c r="G20" s="97" t="s">
        <v>9</v>
      </c>
      <c r="H20" s="97" t="s">
        <v>10</v>
      </c>
      <c r="I20" s="97" t="s">
        <v>11</v>
      </c>
      <c r="J20" s="97" t="s">
        <v>12</v>
      </c>
      <c r="K20" s="97" t="s">
        <v>13</v>
      </c>
      <c r="L20" s="97" t="s">
        <v>14</v>
      </c>
      <c r="M20" s="97" t="s">
        <v>15</v>
      </c>
      <c r="N20" s="97" t="s">
        <v>16</v>
      </c>
      <c r="O20" s="97" t="s">
        <v>17</v>
      </c>
      <c r="P20" s="97" t="s">
        <v>18</v>
      </c>
      <c r="Q20" s="97" t="s">
        <v>19</v>
      </c>
      <c r="R20" s="97" t="s">
        <v>20</v>
      </c>
      <c r="S20" s="97" t="s">
        <v>21</v>
      </c>
      <c r="T20" s="97" t="s">
        <v>22</v>
      </c>
      <c r="U20" s="97" t="s">
        <v>23</v>
      </c>
      <c r="V20" s="97" t="s">
        <v>24</v>
      </c>
      <c r="W20" s="97" t="s">
        <v>25</v>
      </c>
      <c r="X20" s="247" t="s">
        <v>26</v>
      </c>
    </row>
    <row r="21" spans="1:24" ht="45" customHeight="1">
      <c r="A21" s="402" t="s">
        <v>974</v>
      </c>
      <c r="B21" s="107">
        <v>88034</v>
      </c>
      <c r="C21" s="107">
        <v>88034</v>
      </c>
      <c r="D21" s="407">
        <v>0</v>
      </c>
      <c r="E21" s="107">
        <v>0</v>
      </c>
      <c r="F21" s="107">
        <v>0</v>
      </c>
      <c r="G21" s="407">
        <v>0</v>
      </c>
      <c r="H21" s="407">
        <v>0</v>
      </c>
      <c r="I21" s="407">
        <v>0</v>
      </c>
      <c r="J21" s="407">
        <v>0</v>
      </c>
      <c r="K21" s="407">
        <v>0</v>
      </c>
      <c r="L21" s="407">
        <v>0</v>
      </c>
      <c r="M21" s="407">
        <v>0</v>
      </c>
      <c r="N21" s="107">
        <v>0</v>
      </c>
      <c r="O21" s="107">
        <v>0</v>
      </c>
      <c r="P21" s="107">
        <v>0</v>
      </c>
      <c r="Q21" s="107">
        <v>56626</v>
      </c>
      <c r="R21" s="107">
        <v>26486</v>
      </c>
      <c r="S21" s="107">
        <v>4922</v>
      </c>
      <c r="T21" s="107">
        <v>0</v>
      </c>
      <c r="U21" s="107">
        <v>0</v>
      </c>
      <c r="V21" s="107">
        <v>0</v>
      </c>
      <c r="W21" s="107">
        <v>0</v>
      </c>
      <c r="X21" s="158">
        <v>0</v>
      </c>
    </row>
    <row r="22" spans="1:24" ht="45" customHeight="1" thickBot="1">
      <c r="A22" s="408" t="s">
        <v>29</v>
      </c>
      <c r="B22" s="409">
        <f aca="true" t="shared" si="1" ref="B22:X22">SUM(B21:B21)</f>
        <v>88034</v>
      </c>
      <c r="C22" s="409">
        <f t="shared" si="1"/>
        <v>88034</v>
      </c>
      <c r="D22" s="409">
        <f t="shared" si="1"/>
        <v>0</v>
      </c>
      <c r="E22" s="409">
        <f t="shared" si="1"/>
        <v>0</v>
      </c>
      <c r="F22" s="409">
        <f t="shared" si="1"/>
        <v>0</v>
      </c>
      <c r="G22" s="409">
        <f t="shared" si="1"/>
        <v>0</v>
      </c>
      <c r="H22" s="409">
        <f t="shared" si="1"/>
        <v>0</v>
      </c>
      <c r="I22" s="409">
        <f t="shared" si="1"/>
        <v>0</v>
      </c>
      <c r="J22" s="409">
        <f t="shared" si="1"/>
        <v>0</v>
      </c>
      <c r="K22" s="409">
        <f t="shared" si="1"/>
        <v>0</v>
      </c>
      <c r="L22" s="409">
        <f t="shared" si="1"/>
        <v>0</v>
      </c>
      <c r="M22" s="409">
        <f t="shared" si="1"/>
        <v>0</v>
      </c>
      <c r="N22" s="409">
        <f t="shared" si="1"/>
        <v>0</v>
      </c>
      <c r="O22" s="409">
        <f t="shared" si="1"/>
        <v>0</v>
      </c>
      <c r="P22" s="409">
        <f t="shared" si="1"/>
        <v>0</v>
      </c>
      <c r="Q22" s="409">
        <f t="shared" si="1"/>
        <v>56626</v>
      </c>
      <c r="R22" s="409">
        <f t="shared" si="1"/>
        <v>26486</v>
      </c>
      <c r="S22" s="409">
        <f t="shared" si="1"/>
        <v>4922</v>
      </c>
      <c r="T22" s="409">
        <f t="shared" si="1"/>
        <v>0</v>
      </c>
      <c r="U22" s="409">
        <f t="shared" si="1"/>
        <v>0</v>
      </c>
      <c r="V22" s="409">
        <f t="shared" si="1"/>
        <v>0</v>
      </c>
      <c r="W22" s="409">
        <f t="shared" si="1"/>
        <v>0</v>
      </c>
      <c r="X22" s="410">
        <f t="shared" si="1"/>
        <v>0</v>
      </c>
    </row>
    <row r="23" spans="1:24" ht="18" customHeight="1">
      <c r="A23" s="388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</row>
  </sheetData>
  <sheetProtection/>
  <mergeCells count="6">
    <mergeCell ref="C4:M4"/>
    <mergeCell ref="N4:X4"/>
    <mergeCell ref="C5:E5"/>
    <mergeCell ref="C17:M17"/>
    <mergeCell ref="N17:X17"/>
    <mergeCell ref="C18:E18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X11"/>
  <sheetViews>
    <sheetView showGridLines="0" view="pageBreakPreview" zoomScale="80" zoomScaleSheetLayoutView="80" zoomScalePageLayoutView="0" workbookViewId="0" topLeftCell="J1">
      <selection activeCell="O14" sqref="O14"/>
    </sheetView>
  </sheetViews>
  <sheetFormatPr defaultColWidth="9.00390625" defaultRowHeight="18" customHeight="1"/>
  <cols>
    <col min="1" max="1" width="17.625" style="384" customWidth="1"/>
    <col min="2" max="3" width="20.625" style="412" customWidth="1"/>
    <col min="4" max="4" width="16.50390625" style="412" bestFit="1" customWidth="1"/>
    <col min="5" max="6" width="18.875" style="412" customWidth="1"/>
    <col min="7" max="8" width="19.875" style="412" bestFit="1" customWidth="1"/>
    <col min="9" max="13" width="15.00390625" style="412" customWidth="1"/>
    <col min="14" max="24" width="20.875" style="412" customWidth="1"/>
    <col min="25" max="16384" width="9.375" style="404" customWidth="1"/>
  </cols>
  <sheetData>
    <row r="1" spans="1:24" s="387" customFormat="1" ht="18" customHeight="1">
      <c r="A1" s="384"/>
      <c r="B1" s="38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</row>
    <row r="2" spans="1:24" s="387" customFormat="1" ht="18" customHeight="1">
      <c r="A2" s="388"/>
      <c r="B2" s="332" t="s">
        <v>970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</row>
    <row r="3" spans="1:24" s="387" customFormat="1" ht="18" customHeight="1" thickBot="1">
      <c r="A3" s="390"/>
      <c r="B3" s="385" t="s">
        <v>895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450" t="s">
        <v>977</v>
      </c>
    </row>
    <row r="4" spans="1:24" s="392" customFormat="1" ht="18.75" customHeight="1">
      <c r="A4" s="194"/>
      <c r="B4" s="391"/>
      <c r="C4" s="788" t="s">
        <v>896</v>
      </c>
      <c r="D4" s="837"/>
      <c r="E4" s="837"/>
      <c r="F4" s="837"/>
      <c r="G4" s="837"/>
      <c r="H4" s="837"/>
      <c r="I4" s="837"/>
      <c r="J4" s="837"/>
      <c r="K4" s="837"/>
      <c r="L4" s="837"/>
      <c r="M4" s="838"/>
      <c r="N4" s="839" t="s">
        <v>882</v>
      </c>
      <c r="O4" s="840"/>
      <c r="P4" s="840"/>
      <c r="Q4" s="840"/>
      <c r="R4" s="840"/>
      <c r="S4" s="840"/>
      <c r="T4" s="840"/>
      <c r="U4" s="840"/>
      <c r="V4" s="840"/>
      <c r="W4" s="840"/>
      <c r="X4" s="841"/>
    </row>
    <row r="5" spans="1:24" s="392" customFormat="1" ht="30" customHeight="1">
      <c r="A5" s="101" t="s">
        <v>408</v>
      </c>
      <c r="B5" s="202" t="s">
        <v>883</v>
      </c>
      <c r="C5" s="842" t="s">
        <v>897</v>
      </c>
      <c r="D5" s="843"/>
      <c r="E5" s="843"/>
      <c r="F5" s="393" t="s">
        <v>898</v>
      </c>
      <c r="G5" s="200" t="s">
        <v>884</v>
      </c>
      <c r="H5" s="218" t="s">
        <v>899</v>
      </c>
      <c r="I5" s="200" t="s">
        <v>885</v>
      </c>
      <c r="J5" s="200" t="s">
        <v>900</v>
      </c>
      <c r="K5" s="218" t="s">
        <v>901</v>
      </c>
      <c r="L5" s="394" t="s">
        <v>902</v>
      </c>
      <c r="M5" s="200" t="s">
        <v>903</v>
      </c>
      <c r="N5" s="140" t="s">
        <v>904</v>
      </c>
      <c r="O5" s="140" t="s">
        <v>905</v>
      </c>
      <c r="P5" s="140" t="s">
        <v>906</v>
      </c>
      <c r="Q5" s="140" t="s">
        <v>907</v>
      </c>
      <c r="R5" s="140" t="s">
        <v>908</v>
      </c>
      <c r="S5" s="140" t="s">
        <v>909</v>
      </c>
      <c r="T5" s="140" t="s">
        <v>910</v>
      </c>
      <c r="U5" s="140" t="s">
        <v>911</v>
      </c>
      <c r="V5" s="220" t="s">
        <v>886</v>
      </c>
      <c r="W5" s="220" t="s">
        <v>887</v>
      </c>
      <c r="X5" s="395" t="s">
        <v>912</v>
      </c>
    </row>
    <row r="6" spans="1:24" s="392" customFormat="1" ht="14.25" customHeight="1">
      <c r="A6" s="144"/>
      <c r="B6" s="396"/>
      <c r="C6" s="240" t="s">
        <v>913</v>
      </c>
      <c r="D6" s="240" t="s">
        <v>914</v>
      </c>
      <c r="E6" s="241" t="s">
        <v>888</v>
      </c>
      <c r="F6" s="397" t="s">
        <v>915</v>
      </c>
      <c r="G6" s="237" t="s">
        <v>889</v>
      </c>
      <c r="H6" s="398" t="s">
        <v>890</v>
      </c>
      <c r="I6" s="237" t="s">
        <v>891</v>
      </c>
      <c r="J6" s="237" t="s">
        <v>30</v>
      </c>
      <c r="K6" s="399" t="s">
        <v>917</v>
      </c>
      <c r="L6" s="237" t="s">
        <v>892</v>
      </c>
      <c r="M6" s="240" t="s">
        <v>413</v>
      </c>
      <c r="N6" s="240"/>
      <c r="O6" s="396"/>
      <c r="P6" s="146" t="s">
        <v>31</v>
      </c>
      <c r="Q6" s="146" t="s">
        <v>32</v>
      </c>
      <c r="R6" s="146" t="s">
        <v>0</v>
      </c>
      <c r="S6" s="146" t="s">
        <v>1</v>
      </c>
      <c r="T6" s="146" t="s">
        <v>2</v>
      </c>
      <c r="U6" s="146" t="s">
        <v>3</v>
      </c>
      <c r="V6" s="238" t="s">
        <v>893</v>
      </c>
      <c r="W6" s="238" t="s">
        <v>894</v>
      </c>
      <c r="X6" s="400"/>
    </row>
    <row r="7" spans="1:24" s="401" customFormat="1" ht="19.5" customHeight="1" hidden="1">
      <c r="A7" s="95"/>
      <c r="B7" s="97" t="s">
        <v>4</v>
      </c>
      <c r="C7" s="97" t="s">
        <v>5</v>
      </c>
      <c r="D7" s="97" t="s">
        <v>6</v>
      </c>
      <c r="E7" s="97" t="s">
        <v>7</v>
      </c>
      <c r="F7" s="97" t="s">
        <v>8</v>
      </c>
      <c r="G7" s="97" t="s">
        <v>9</v>
      </c>
      <c r="H7" s="97" t="s">
        <v>10</v>
      </c>
      <c r="I7" s="97" t="s">
        <v>11</v>
      </c>
      <c r="J7" s="97" t="s">
        <v>12</v>
      </c>
      <c r="K7" s="97" t="s">
        <v>13</v>
      </c>
      <c r="L7" s="97" t="s">
        <v>14</v>
      </c>
      <c r="M7" s="97" t="s">
        <v>15</v>
      </c>
      <c r="N7" s="97" t="s">
        <v>16</v>
      </c>
      <c r="O7" s="97" t="s">
        <v>17</v>
      </c>
      <c r="P7" s="97" t="s">
        <v>18</v>
      </c>
      <c r="Q7" s="97" t="s">
        <v>19</v>
      </c>
      <c r="R7" s="97" t="s">
        <v>20</v>
      </c>
      <c r="S7" s="97" t="s">
        <v>21</v>
      </c>
      <c r="T7" s="97" t="s">
        <v>22</v>
      </c>
      <c r="U7" s="97" t="s">
        <v>23</v>
      </c>
      <c r="V7" s="97" t="s">
        <v>24</v>
      </c>
      <c r="W7" s="97" t="s">
        <v>25</v>
      </c>
      <c r="X7" s="247" t="s">
        <v>26</v>
      </c>
    </row>
    <row r="8" spans="1:24" ht="45.75" customHeight="1">
      <c r="A8" s="402" t="s">
        <v>27</v>
      </c>
      <c r="B8" s="106">
        <v>76384</v>
      </c>
      <c r="C8" s="106">
        <v>76384</v>
      </c>
      <c r="D8" s="405">
        <v>0</v>
      </c>
      <c r="E8" s="106">
        <v>0</v>
      </c>
      <c r="F8" s="106">
        <v>0</v>
      </c>
      <c r="G8" s="106">
        <v>0</v>
      </c>
      <c r="H8" s="106">
        <v>0</v>
      </c>
      <c r="I8" s="405">
        <v>0</v>
      </c>
      <c r="J8" s="106">
        <v>0</v>
      </c>
      <c r="K8" s="405">
        <v>0</v>
      </c>
      <c r="L8" s="405">
        <v>0</v>
      </c>
      <c r="M8" s="405">
        <v>0</v>
      </c>
      <c r="N8" s="106">
        <v>0</v>
      </c>
      <c r="O8" s="106">
        <v>61459</v>
      </c>
      <c r="P8" s="106">
        <v>0</v>
      </c>
      <c r="Q8" s="106">
        <v>14925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57">
        <v>0</v>
      </c>
    </row>
    <row r="9" spans="1:24" ht="45.75" customHeight="1" thickBot="1">
      <c r="A9" s="408" t="s">
        <v>29</v>
      </c>
      <c r="B9" s="409">
        <f aca="true" t="shared" si="0" ref="B9:X9">SUM(B8:B8)</f>
        <v>76384</v>
      </c>
      <c r="C9" s="409">
        <f t="shared" si="0"/>
        <v>76384</v>
      </c>
      <c r="D9" s="409">
        <f t="shared" si="0"/>
        <v>0</v>
      </c>
      <c r="E9" s="409">
        <f t="shared" si="0"/>
        <v>0</v>
      </c>
      <c r="F9" s="409">
        <f t="shared" si="0"/>
        <v>0</v>
      </c>
      <c r="G9" s="409">
        <f t="shared" si="0"/>
        <v>0</v>
      </c>
      <c r="H9" s="409">
        <f t="shared" si="0"/>
        <v>0</v>
      </c>
      <c r="I9" s="409">
        <f t="shared" si="0"/>
        <v>0</v>
      </c>
      <c r="J9" s="409">
        <f t="shared" si="0"/>
        <v>0</v>
      </c>
      <c r="K9" s="409">
        <f t="shared" si="0"/>
        <v>0</v>
      </c>
      <c r="L9" s="409">
        <f t="shared" si="0"/>
        <v>0</v>
      </c>
      <c r="M9" s="409">
        <f t="shared" si="0"/>
        <v>0</v>
      </c>
      <c r="N9" s="409">
        <f t="shared" si="0"/>
        <v>0</v>
      </c>
      <c r="O9" s="409">
        <f t="shared" si="0"/>
        <v>61459</v>
      </c>
      <c r="P9" s="409">
        <f t="shared" si="0"/>
        <v>0</v>
      </c>
      <c r="Q9" s="409">
        <f t="shared" si="0"/>
        <v>14925</v>
      </c>
      <c r="R9" s="409">
        <f t="shared" si="0"/>
        <v>0</v>
      </c>
      <c r="S9" s="409">
        <f t="shared" si="0"/>
        <v>0</v>
      </c>
      <c r="T9" s="409">
        <f t="shared" si="0"/>
        <v>0</v>
      </c>
      <c r="U9" s="409">
        <f t="shared" si="0"/>
        <v>0</v>
      </c>
      <c r="V9" s="409">
        <f t="shared" si="0"/>
        <v>0</v>
      </c>
      <c r="W9" s="409">
        <f t="shared" si="0"/>
        <v>0</v>
      </c>
      <c r="X9" s="410">
        <f t="shared" si="0"/>
        <v>0</v>
      </c>
    </row>
    <row r="10" spans="1:24" ht="18" customHeight="1">
      <c r="A10" s="388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</row>
    <row r="11" spans="1:24" ht="18" customHeight="1">
      <c r="A11" s="388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</row>
  </sheetData>
  <sheetProtection/>
  <mergeCells count="3">
    <mergeCell ref="C4:M4"/>
    <mergeCell ref="N4:X4"/>
    <mergeCell ref="C5:E5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geOrder="overThenDown" paperSize="9" scale="65" r:id="rId1"/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3"/>
  <sheetViews>
    <sheetView showGridLines="0" view="pageBreakPreview" zoomScaleSheetLayoutView="100" zoomScalePageLayoutView="0" workbookViewId="0" topLeftCell="O1">
      <selection activeCell="O10" sqref="A10:IV11"/>
    </sheetView>
  </sheetViews>
  <sheetFormatPr defaultColWidth="12.00390625" defaultRowHeight="15" customHeight="1"/>
  <cols>
    <col min="1" max="1" width="0.6171875" style="451" customWidth="1"/>
    <col min="2" max="2" width="19.375" style="451" customWidth="1"/>
    <col min="3" max="4" width="13.875" style="451" customWidth="1"/>
    <col min="5" max="7" width="15.875" style="516" customWidth="1"/>
    <col min="8" max="15" width="13.875" style="516" customWidth="1"/>
    <col min="16" max="17" width="18.875" style="516" customWidth="1"/>
    <col min="18" max="21" width="12.875" style="516" customWidth="1"/>
    <col min="22" max="22" width="12.875" style="451" customWidth="1"/>
    <col min="23" max="27" width="9.875" style="516" customWidth="1"/>
    <col min="28" max="30" width="13.625" style="516" customWidth="1"/>
    <col min="31" max="34" width="18.875" style="516" customWidth="1"/>
    <col min="35" max="35" width="12.875" style="517" customWidth="1"/>
    <col min="36" max="37" width="11.875" style="516" customWidth="1"/>
    <col min="38" max="38" width="13.625" style="516" customWidth="1"/>
    <col min="39" max="39" width="8.875" style="516" customWidth="1"/>
    <col min="40" max="40" width="15.875" style="516" customWidth="1"/>
    <col min="41" max="41" width="14.125" style="451" customWidth="1"/>
    <col min="42" max="42" width="12.875" style="451" customWidth="1"/>
    <col min="43" max="43" width="15.875" style="451" customWidth="1"/>
    <col min="44" max="44" width="13.875" style="451" customWidth="1"/>
    <col min="45" max="46" width="12.875" style="516" customWidth="1"/>
    <col min="47" max="48" width="13.875" style="516" customWidth="1"/>
    <col min="49" max="50" width="16.875" style="516" customWidth="1"/>
    <col min="51" max="51" width="13.875" style="451" customWidth="1"/>
    <col min="52" max="53" width="10.875" style="516" customWidth="1"/>
    <col min="54" max="54" width="9.875" style="516" customWidth="1"/>
    <col min="55" max="55" width="13.875" style="451" customWidth="1"/>
    <col min="56" max="58" width="9.875" style="516" customWidth="1"/>
    <col min="59" max="65" width="18.50390625" style="516" customWidth="1"/>
    <col min="66" max="16384" width="12.00390625" style="516" customWidth="1"/>
  </cols>
  <sheetData>
    <row r="1" spans="3:35" s="451" customFormat="1" ht="18" customHeight="1">
      <c r="C1" s="452"/>
      <c r="AI1" s="453"/>
    </row>
    <row r="2" spans="2:55" s="454" customFormat="1" ht="18" customHeight="1">
      <c r="B2" s="455"/>
      <c r="C2" s="456" t="s">
        <v>364</v>
      </c>
      <c r="AI2" s="457"/>
      <c r="AY2" s="458"/>
      <c r="AZ2" s="458"/>
      <c r="BA2" s="458"/>
      <c r="BB2" s="458"/>
      <c r="BC2" s="458"/>
    </row>
    <row r="3" spans="2:55" s="454" customFormat="1" ht="18" customHeight="1" thickBot="1">
      <c r="B3" s="455"/>
      <c r="C3" s="456" t="s">
        <v>242</v>
      </c>
      <c r="AI3" s="457"/>
      <c r="AY3" s="458"/>
      <c r="AZ3" s="458"/>
      <c r="BA3" s="458"/>
      <c r="BB3" s="458"/>
      <c r="BC3" s="458"/>
    </row>
    <row r="4" spans="2:58" s="459" customFormat="1" ht="18" customHeight="1">
      <c r="B4" s="460" t="s">
        <v>33</v>
      </c>
      <c r="C4" s="461" t="s">
        <v>124</v>
      </c>
      <c r="D4" s="462">
        <v>2</v>
      </c>
      <c r="E4" s="736" t="s">
        <v>34</v>
      </c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 t="s">
        <v>35</v>
      </c>
      <c r="Q4" s="736"/>
      <c r="R4" s="742"/>
      <c r="S4" s="743"/>
      <c r="T4" s="743"/>
      <c r="U4" s="743"/>
      <c r="V4" s="461"/>
      <c r="W4" s="732" t="s">
        <v>386</v>
      </c>
      <c r="X4" s="735"/>
      <c r="Y4" s="735"/>
      <c r="Z4" s="735"/>
      <c r="AA4" s="735"/>
      <c r="AB4" s="735"/>
      <c r="AC4" s="735"/>
      <c r="AD4" s="738"/>
      <c r="AE4" s="732" t="s">
        <v>386</v>
      </c>
      <c r="AF4" s="735"/>
      <c r="AG4" s="735"/>
      <c r="AH4" s="735"/>
      <c r="AI4" s="735"/>
      <c r="AJ4" s="735"/>
      <c r="AK4" s="735"/>
      <c r="AL4" s="738"/>
      <c r="AM4" s="742"/>
      <c r="AN4" s="744"/>
      <c r="AO4" s="732" t="s">
        <v>387</v>
      </c>
      <c r="AP4" s="733"/>
      <c r="AQ4" s="733"/>
      <c r="AR4" s="734"/>
      <c r="AS4" s="735" t="s">
        <v>388</v>
      </c>
      <c r="AT4" s="733"/>
      <c r="AU4" s="733"/>
      <c r="AV4" s="733"/>
      <c r="AW4" s="733"/>
      <c r="AX4" s="734"/>
      <c r="AY4" s="723" t="s">
        <v>390</v>
      </c>
      <c r="AZ4" s="723"/>
      <c r="BA4" s="723"/>
      <c r="BB4" s="723"/>
      <c r="BC4" s="723"/>
      <c r="BD4" s="736" t="s">
        <v>389</v>
      </c>
      <c r="BE4" s="736"/>
      <c r="BF4" s="737"/>
    </row>
    <row r="5" spans="2:58" s="459" customFormat="1" ht="18" customHeight="1">
      <c r="B5" s="463"/>
      <c r="C5" s="464" t="s">
        <v>42</v>
      </c>
      <c r="D5" s="464" t="s">
        <v>43</v>
      </c>
      <c r="E5" s="465" t="s">
        <v>126</v>
      </c>
      <c r="F5" s="465" t="s">
        <v>127</v>
      </c>
      <c r="G5" s="465" t="s">
        <v>128</v>
      </c>
      <c r="H5" s="465" t="s">
        <v>129</v>
      </c>
      <c r="I5" s="465" t="s">
        <v>130</v>
      </c>
      <c r="J5" s="465" t="s">
        <v>49</v>
      </c>
      <c r="K5" s="465" t="s">
        <v>50</v>
      </c>
      <c r="L5" s="465" t="s">
        <v>133</v>
      </c>
      <c r="M5" s="465" t="s">
        <v>134</v>
      </c>
      <c r="N5" s="465" t="s">
        <v>135</v>
      </c>
      <c r="O5" s="465" t="s">
        <v>136</v>
      </c>
      <c r="P5" s="466" t="s">
        <v>126</v>
      </c>
      <c r="Q5" s="465" t="s">
        <v>127</v>
      </c>
      <c r="R5" s="467"/>
      <c r="S5" s="741"/>
      <c r="T5" s="741"/>
      <c r="U5" s="741"/>
      <c r="V5" s="468"/>
      <c r="W5" s="465" t="s">
        <v>126</v>
      </c>
      <c r="X5" s="720" t="s">
        <v>46</v>
      </c>
      <c r="Y5" s="720"/>
      <c r="Z5" s="720"/>
      <c r="AA5" s="720"/>
      <c r="AB5" s="465" t="s">
        <v>127</v>
      </c>
      <c r="AC5" s="465"/>
      <c r="AD5" s="465" t="s">
        <v>128</v>
      </c>
      <c r="AE5" s="465" t="s">
        <v>129</v>
      </c>
      <c r="AF5" s="720" t="s">
        <v>47</v>
      </c>
      <c r="AG5" s="720"/>
      <c r="AH5" s="465" t="s">
        <v>130</v>
      </c>
      <c r="AI5" s="465" t="s">
        <v>49</v>
      </c>
      <c r="AJ5" s="720" t="s">
        <v>385</v>
      </c>
      <c r="AK5" s="720"/>
      <c r="AL5" s="465" t="s">
        <v>134</v>
      </c>
      <c r="AM5" s="467"/>
      <c r="AN5" s="469"/>
      <c r="AO5" s="466" t="s">
        <v>126</v>
      </c>
      <c r="AP5" s="465" t="s">
        <v>127</v>
      </c>
      <c r="AQ5" s="465" t="s">
        <v>128</v>
      </c>
      <c r="AR5" s="465" t="s">
        <v>129</v>
      </c>
      <c r="AS5" s="729" t="s">
        <v>233</v>
      </c>
      <c r="AT5" s="730"/>
      <c r="AU5" s="730"/>
      <c r="AV5" s="730"/>
      <c r="AW5" s="730"/>
      <c r="AX5" s="731"/>
      <c r="AY5" s="470" t="s">
        <v>126</v>
      </c>
      <c r="AZ5" s="721" t="s">
        <v>51</v>
      </c>
      <c r="BA5" s="721"/>
      <c r="BB5" s="470" t="s">
        <v>128</v>
      </c>
      <c r="BC5" s="470" t="s">
        <v>129</v>
      </c>
      <c r="BD5" s="465" t="s">
        <v>126</v>
      </c>
      <c r="BE5" s="465" t="s">
        <v>127</v>
      </c>
      <c r="BF5" s="471"/>
    </row>
    <row r="6" spans="2:58" s="459" customFormat="1" ht="18" customHeight="1">
      <c r="B6" s="463"/>
      <c r="C6" s="464"/>
      <c r="D6" s="464"/>
      <c r="E6" s="468" t="s">
        <v>52</v>
      </c>
      <c r="F6" s="468" t="s">
        <v>53</v>
      </c>
      <c r="G6" s="468" t="s">
        <v>54</v>
      </c>
      <c r="H6" s="468" t="s">
        <v>55</v>
      </c>
      <c r="I6" s="468" t="s">
        <v>56</v>
      </c>
      <c r="J6" s="468" t="s">
        <v>247</v>
      </c>
      <c r="K6" s="468" t="s">
        <v>57</v>
      </c>
      <c r="L6" s="468" t="s">
        <v>53</v>
      </c>
      <c r="M6" s="468" t="s">
        <v>54</v>
      </c>
      <c r="N6" s="468" t="s">
        <v>55</v>
      </c>
      <c r="O6" s="468" t="s">
        <v>56</v>
      </c>
      <c r="P6" s="468" t="s">
        <v>58</v>
      </c>
      <c r="Q6" s="468" t="s">
        <v>59</v>
      </c>
      <c r="R6" s="472"/>
      <c r="S6" s="473"/>
      <c r="T6" s="473"/>
      <c r="U6" s="473"/>
      <c r="V6" s="466"/>
      <c r="W6" s="468" t="s">
        <v>370</v>
      </c>
      <c r="X6" s="468" t="s">
        <v>62</v>
      </c>
      <c r="Y6" s="468" t="s">
        <v>63</v>
      </c>
      <c r="Z6" s="468"/>
      <c r="AA6" s="468"/>
      <c r="AB6" s="468" t="s">
        <v>954</v>
      </c>
      <c r="AC6" s="468"/>
      <c r="AD6" s="468" t="s">
        <v>955</v>
      </c>
      <c r="AE6" s="468" t="s">
        <v>67</v>
      </c>
      <c r="AF6" s="468" t="s">
        <v>68</v>
      </c>
      <c r="AG6" s="468" t="s">
        <v>69</v>
      </c>
      <c r="AH6" s="468" t="s">
        <v>70</v>
      </c>
      <c r="AI6" s="468" t="s">
        <v>71</v>
      </c>
      <c r="AJ6" s="474" t="s">
        <v>152</v>
      </c>
      <c r="AK6" s="474" t="s">
        <v>153</v>
      </c>
      <c r="AL6" s="468" t="s">
        <v>72</v>
      </c>
      <c r="AM6" s="472"/>
      <c r="AN6" s="475"/>
      <c r="AO6" s="468" t="s">
        <v>74</v>
      </c>
      <c r="AP6" s="468" t="s">
        <v>75</v>
      </c>
      <c r="AQ6" s="468" t="s">
        <v>76</v>
      </c>
      <c r="AR6" s="468" t="s">
        <v>77</v>
      </c>
      <c r="AS6" s="468" t="s">
        <v>78</v>
      </c>
      <c r="AT6" s="468" t="s">
        <v>79</v>
      </c>
      <c r="AU6" s="468" t="s">
        <v>80</v>
      </c>
      <c r="AV6" s="468" t="s">
        <v>81</v>
      </c>
      <c r="AW6" s="468" t="s">
        <v>82</v>
      </c>
      <c r="AX6" s="468" t="s">
        <v>83</v>
      </c>
      <c r="AY6" s="476" t="s">
        <v>382</v>
      </c>
      <c r="AZ6" s="477" t="s">
        <v>152</v>
      </c>
      <c r="BA6" s="477" t="s">
        <v>153</v>
      </c>
      <c r="BB6" s="476" t="s">
        <v>250</v>
      </c>
      <c r="BC6" s="476" t="s">
        <v>85</v>
      </c>
      <c r="BD6" s="468" t="s">
        <v>86</v>
      </c>
      <c r="BE6" s="468" t="s">
        <v>87</v>
      </c>
      <c r="BF6" s="478" t="s">
        <v>88</v>
      </c>
    </row>
    <row r="7" spans="2:58" s="459" customFormat="1" ht="18" customHeight="1">
      <c r="B7" s="463"/>
      <c r="C7" s="468" t="s">
        <v>89</v>
      </c>
      <c r="D7" s="464" t="s">
        <v>90</v>
      </c>
      <c r="E7" s="468" t="s">
        <v>227</v>
      </c>
      <c r="F7" s="468" t="s">
        <v>228</v>
      </c>
      <c r="G7" s="468" t="s">
        <v>229</v>
      </c>
      <c r="H7" s="468" t="s">
        <v>91</v>
      </c>
      <c r="I7" s="468" t="s">
        <v>91</v>
      </c>
      <c r="J7" s="468" t="s">
        <v>92</v>
      </c>
      <c r="K7" s="468" t="s">
        <v>230</v>
      </c>
      <c r="L7" s="468" t="s">
        <v>230</v>
      </c>
      <c r="M7" s="468" t="s">
        <v>230</v>
      </c>
      <c r="N7" s="468" t="s">
        <v>93</v>
      </c>
      <c r="O7" s="468" t="s">
        <v>93</v>
      </c>
      <c r="P7" s="466"/>
      <c r="Q7" s="468"/>
      <c r="R7" s="472"/>
      <c r="S7" s="479"/>
      <c r="T7" s="479"/>
      <c r="U7" s="479"/>
      <c r="V7" s="466"/>
      <c r="W7" s="468" t="s">
        <v>371</v>
      </c>
      <c r="X7" s="468" t="s">
        <v>99</v>
      </c>
      <c r="Y7" s="468" t="s">
        <v>99</v>
      </c>
      <c r="Z7" s="468"/>
      <c r="AA7" s="468"/>
      <c r="AB7" s="468" t="s">
        <v>100</v>
      </c>
      <c r="AC7" s="466"/>
      <c r="AD7" s="468" t="s">
        <v>102</v>
      </c>
      <c r="AE7" s="468" t="s">
        <v>102</v>
      </c>
      <c r="AF7" s="468" t="s">
        <v>101</v>
      </c>
      <c r="AG7" s="468" t="s">
        <v>102</v>
      </c>
      <c r="AH7" s="468" t="s">
        <v>103</v>
      </c>
      <c r="AI7" s="468" t="s">
        <v>384</v>
      </c>
      <c r="AJ7" s="468" t="s">
        <v>104</v>
      </c>
      <c r="AK7" s="476" t="s">
        <v>248</v>
      </c>
      <c r="AL7" s="466" t="s">
        <v>105</v>
      </c>
      <c r="AM7" s="472"/>
      <c r="AN7" s="475"/>
      <c r="AO7" s="468" t="s">
        <v>108</v>
      </c>
      <c r="AP7" s="468" t="s">
        <v>109</v>
      </c>
      <c r="AQ7" s="468"/>
      <c r="AR7" s="468" t="s">
        <v>110</v>
      </c>
      <c r="AS7" s="480" t="s">
        <v>982</v>
      </c>
      <c r="AT7" s="480" t="s">
        <v>983</v>
      </c>
      <c r="AU7" s="480" t="s">
        <v>984</v>
      </c>
      <c r="AV7" s="480" t="s">
        <v>985</v>
      </c>
      <c r="AW7" s="480" t="s">
        <v>986</v>
      </c>
      <c r="AX7" s="480" t="s">
        <v>987</v>
      </c>
      <c r="AY7" s="476" t="s">
        <v>112</v>
      </c>
      <c r="AZ7" s="476" t="s">
        <v>249</v>
      </c>
      <c r="BA7" s="476" t="s">
        <v>113</v>
      </c>
      <c r="BB7" s="476" t="s">
        <v>111</v>
      </c>
      <c r="BC7" s="476" t="s">
        <v>110</v>
      </c>
      <c r="BD7" s="468" t="s">
        <v>114</v>
      </c>
      <c r="BE7" s="468" t="s">
        <v>114</v>
      </c>
      <c r="BF7" s="478"/>
    </row>
    <row r="8" spans="2:58" s="459" customFormat="1" ht="18" customHeight="1">
      <c r="B8" s="481" t="s">
        <v>115</v>
      </c>
      <c r="C8" s="482"/>
      <c r="D8" s="482"/>
      <c r="E8" s="483" t="s">
        <v>116</v>
      </c>
      <c r="F8" s="483" t="s">
        <v>116</v>
      </c>
      <c r="G8" s="483" t="s">
        <v>116</v>
      </c>
      <c r="H8" s="483" t="s">
        <v>116</v>
      </c>
      <c r="I8" s="483" t="s">
        <v>116</v>
      </c>
      <c r="J8" s="483" t="s">
        <v>116</v>
      </c>
      <c r="K8" s="483" t="s">
        <v>161</v>
      </c>
      <c r="L8" s="483" t="s">
        <v>161</v>
      </c>
      <c r="M8" s="483" t="s">
        <v>161</v>
      </c>
      <c r="N8" s="483" t="s">
        <v>161</v>
      </c>
      <c r="O8" s="483" t="s">
        <v>161</v>
      </c>
      <c r="P8" s="483" t="s">
        <v>117</v>
      </c>
      <c r="Q8" s="483" t="s">
        <v>117</v>
      </c>
      <c r="R8" s="484"/>
      <c r="S8" s="485"/>
      <c r="T8" s="485"/>
      <c r="U8" s="485"/>
      <c r="V8" s="483"/>
      <c r="W8" s="483" t="s">
        <v>372</v>
      </c>
      <c r="X8" s="483" t="s">
        <v>372</v>
      </c>
      <c r="Y8" s="483" t="s">
        <v>372</v>
      </c>
      <c r="Z8" s="483"/>
      <c r="AA8" s="483"/>
      <c r="AB8" s="483" t="s">
        <v>980</v>
      </c>
      <c r="AC8" s="483"/>
      <c r="AD8" s="483" t="s">
        <v>980</v>
      </c>
      <c r="AE8" s="483" t="s">
        <v>981</v>
      </c>
      <c r="AF8" s="483" t="s">
        <v>981</v>
      </c>
      <c r="AG8" s="483" t="s">
        <v>981</v>
      </c>
      <c r="AH8" s="483" t="s">
        <v>981</v>
      </c>
      <c r="AI8" s="483" t="s">
        <v>163</v>
      </c>
      <c r="AJ8" s="483" t="s">
        <v>980</v>
      </c>
      <c r="AK8" s="483" t="s">
        <v>163</v>
      </c>
      <c r="AL8" s="483" t="s">
        <v>988</v>
      </c>
      <c r="AM8" s="484"/>
      <c r="AN8" s="486"/>
      <c r="AO8" s="482"/>
      <c r="AP8" s="482"/>
      <c r="AQ8" s="482"/>
      <c r="AR8" s="482"/>
      <c r="AS8" s="483" t="s">
        <v>119</v>
      </c>
      <c r="AT8" s="483" t="s">
        <v>119</v>
      </c>
      <c r="AU8" s="483" t="s">
        <v>119</v>
      </c>
      <c r="AV8" s="483" t="s">
        <v>119</v>
      </c>
      <c r="AW8" s="483" t="s">
        <v>119</v>
      </c>
      <c r="AX8" s="483" t="s">
        <v>119</v>
      </c>
      <c r="AY8" s="487"/>
      <c r="AZ8" s="487"/>
      <c r="BA8" s="487"/>
      <c r="BB8" s="488" t="s">
        <v>119</v>
      </c>
      <c r="BC8" s="488"/>
      <c r="BD8" s="483" t="s">
        <v>116</v>
      </c>
      <c r="BE8" s="483" t="s">
        <v>116</v>
      </c>
      <c r="BF8" s="489"/>
    </row>
    <row r="9" spans="2:58" s="490" customFormat="1" ht="21.75" customHeight="1" hidden="1">
      <c r="B9" s="491"/>
      <c r="C9" s="492" t="s">
        <v>173</v>
      </c>
      <c r="D9" s="492" t="s">
        <v>174</v>
      </c>
      <c r="E9" s="492" t="s">
        <v>175</v>
      </c>
      <c r="F9" s="492" t="s">
        <v>176</v>
      </c>
      <c r="G9" s="492" t="s">
        <v>177</v>
      </c>
      <c r="H9" s="492" t="s">
        <v>178</v>
      </c>
      <c r="I9" s="492" t="s">
        <v>179</v>
      </c>
      <c r="J9" s="492" t="s">
        <v>180</v>
      </c>
      <c r="K9" s="492" t="s">
        <v>181</v>
      </c>
      <c r="L9" s="492" t="s">
        <v>182</v>
      </c>
      <c r="M9" s="492" t="s">
        <v>183</v>
      </c>
      <c r="N9" s="492" t="s">
        <v>184</v>
      </c>
      <c r="O9" s="492" t="s">
        <v>185</v>
      </c>
      <c r="P9" s="492" t="s">
        <v>186</v>
      </c>
      <c r="Q9" s="492" t="s">
        <v>187</v>
      </c>
      <c r="R9" s="492" t="s">
        <v>188</v>
      </c>
      <c r="S9" s="492" t="s">
        <v>189</v>
      </c>
      <c r="T9" s="492" t="s">
        <v>190</v>
      </c>
      <c r="U9" s="492" t="s">
        <v>191</v>
      </c>
      <c r="V9" s="492"/>
      <c r="W9" s="492" t="s">
        <v>192</v>
      </c>
      <c r="X9" s="492" t="s">
        <v>193</v>
      </c>
      <c r="Y9" s="492" t="s">
        <v>194</v>
      </c>
      <c r="Z9" s="492" t="s">
        <v>195</v>
      </c>
      <c r="AA9" s="492" t="s">
        <v>196</v>
      </c>
      <c r="AB9" s="492" t="s">
        <v>197</v>
      </c>
      <c r="AC9" s="492" t="s">
        <v>198</v>
      </c>
      <c r="AD9" s="492" t="s">
        <v>199</v>
      </c>
      <c r="AE9" s="492" t="s">
        <v>200</v>
      </c>
      <c r="AF9" s="492" t="s">
        <v>201</v>
      </c>
      <c r="AG9" s="492" t="s">
        <v>202</v>
      </c>
      <c r="AH9" s="492" t="s">
        <v>203</v>
      </c>
      <c r="AI9" s="493"/>
      <c r="AJ9" s="492" t="s">
        <v>204</v>
      </c>
      <c r="AK9" s="492" t="s">
        <v>205</v>
      </c>
      <c r="AL9" s="492" t="s">
        <v>206</v>
      </c>
      <c r="AM9" s="492" t="s">
        <v>207</v>
      </c>
      <c r="AN9" s="492" t="s">
        <v>208</v>
      </c>
      <c r="AO9" s="492" t="s">
        <v>212</v>
      </c>
      <c r="AP9" s="492" t="s">
        <v>213</v>
      </c>
      <c r="AQ9" s="492" t="s">
        <v>241</v>
      </c>
      <c r="AR9" s="492" t="s">
        <v>214</v>
      </c>
      <c r="AS9" s="492" t="s">
        <v>215</v>
      </c>
      <c r="AT9" s="492" t="s">
        <v>216</v>
      </c>
      <c r="AU9" s="492" t="s">
        <v>217</v>
      </c>
      <c r="AV9" s="492" t="s">
        <v>218</v>
      </c>
      <c r="AW9" s="492" t="s">
        <v>219</v>
      </c>
      <c r="AX9" s="492" t="s">
        <v>220</v>
      </c>
      <c r="AY9" s="492" t="s">
        <v>221</v>
      </c>
      <c r="AZ9" s="492" t="s">
        <v>378</v>
      </c>
      <c r="BA9" s="492" t="s">
        <v>379</v>
      </c>
      <c r="BB9" s="492" t="s">
        <v>222</v>
      </c>
      <c r="BC9" s="492" t="s">
        <v>380</v>
      </c>
      <c r="BD9" s="492" t="s">
        <v>209</v>
      </c>
      <c r="BE9" s="492" t="s">
        <v>210</v>
      </c>
      <c r="BF9" s="494" t="s">
        <v>211</v>
      </c>
    </row>
    <row r="10" spans="1:71" s="505" customFormat="1" ht="52.5" customHeight="1">
      <c r="A10" s="495"/>
      <c r="B10" s="496" t="s">
        <v>268</v>
      </c>
      <c r="C10" s="497" t="s">
        <v>367</v>
      </c>
      <c r="D10" s="497" t="s">
        <v>368</v>
      </c>
      <c r="E10" s="498">
        <v>171220</v>
      </c>
      <c r="F10" s="498">
        <v>87507</v>
      </c>
      <c r="G10" s="498">
        <v>362</v>
      </c>
      <c r="H10" s="498">
        <v>278</v>
      </c>
      <c r="I10" s="498">
        <v>278</v>
      </c>
      <c r="J10" s="498">
        <v>278</v>
      </c>
      <c r="K10" s="498">
        <v>28771</v>
      </c>
      <c r="L10" s="498">
        <v>2927</v>
      </c>
      <c r="M10" s="498">
        <v>14</v>
      </c>
      <c r="N10" s="498">
        <v>14</v>
      </c>
      <c r="O10" s="498">
        <v>14</v>
      </c>
      <c r="P10" s="498">
        <v>345092</v>
      </c>
      <c r="Q10" s="498">
        <v>116628</v>
      </c>
      <c r="R10" s="498"/>
      <c r="S10" s="498"/>
      <c r="T10" s="498"/>
      <c r="U10" s="498"/>
      <c r="V10" s="497"/>
      <c r="W10" s="498">
        <v>129</v>
      </c>
      <c r="X10" s="498">
        <v>99</v>
      </c>
      <c r="Y10" s="498">
        <v>30</v>
      </c>
      <c r="Z10" s="498">
        <v>0</v>
      </c>
      <c r="AA10" s="498">
        <v>0</v>
      </c>
      <c r="AB10" s="498">
        <v>183</v>
      </c>
      <c r="AC10" s="498">
        <v>0</v>
      </c>
      <c r="AD10" s="498">
        <v>56</v>
      </c>
      <c r="AE10" s="498">
        <v>20510</v>
      </c>
      <c r="AF10" s="498">
        <v>20510</v>
      </c>
      <c r="AG10" s="498">
        <v>0</v>
      </c>
      <c r="AH10" s="498">
        <v>20510</v>
      </c>
      <c r="AI10" s="499">
        <f>ROUND(AH10/AF10*100,1)</f>
        <v>100</v>
      </c>
      <c r="AJ10" s="498">
        <v>0</v>
      </c>
      <c r="AK10" s="498">
        <v>0</v>
      </c>
      <c r="AL10" s="498">
        <v>0</v>
      </c>
      <c r="AM10" s="498"/>
      <c r="AN10" s="498"/>
      <c r="AO10" s="497" t="s">
        <v>373</v>
      </c>
      <c r="AP10" s="497" t="s">
        <v>235</v>
      </c>
      <c r="AQ10" s="497" t="s">
        <v>237</v>
      </c>
      <c r="AR10" s="497" t="s">
        <v>374</v>
      </c>
      <c r="AS10" s="498">
        <v>2992</v>
      </c>
      <c r="AT10" s="498">
        <v>19162</v>
      </c>
      <c r="AU10" s="498">
        <v>109200</v>
      </c>
      <c r="AV10" s="498">
        <v>224175</v>
      </c>
      <c r="AW10" s="498">
        <v>1167390</v>
      </c>
      <c r="AX10" s="498">
        <v>2348640</v>
      </c>
      <c r="AY10" s="497" t="s">
        <v>383</v>
      </c>
      <c r="AZ10" s="500">
        <v>10</v>
      </c>
      <c r="BA10" s="500">
        <v>0</v>
      </c>
      <c r="BB10" s="498">
        <v>0</v>
      </c>
      <c r="BC10" s="498">
        <v>0</v>
      </c>
      <c r="BD10" s="498">
        <v>1</v>
      </c>
      <c r="BE10" s="498">
        <v>0</v>
      </c>
      <c r="BF10" s="501">
        <v>1</v>
      </c>
      <c r="BG10" s="502"/>
      <c r="BH10" s="503"/>
      <c r="BI10" s="503"/>
      <c r="BJ10" s="504"/>
      <c r="BK10" s="504"/>
      <c r="BL10" s="502"/>
      <c r="BM10" s="502"/>
      <c r="BN10" s="502"/>
      <c r="BO10" s="502"/>
      <c r="BP10" s="502"/>
      <c r="BQ10" s="502"/>
      <c r="BR10" s="502"/>
      <c r="BS10" s="502"/>
    </row>
    <row r="11" spans="1:71" s="505" customFormat="1" ht="52.5" customHeight="1" thickBot="1">
      <c r="A11" s="495"/>
      <c r="B11" s="506" t="s">
        <v>123</v>
      </c>
      <c r="C11" s="507">
        <v>0</v>
      </c>
      <c r="D11" s="507">
        <v>0</v>
      </c>
      <c r="E11" s="508">
        <f aca="true" t="shared" si="0" ref="E11:Q11">SUM(E10:E10)</f>
        <v>171220</v>
      </c>
      <c r="F11" s="508">
        <f t="shared" si="0"/>
        <v>87507</v>
      </c>
      <c r="G11" s="508">
        <f t="shared" si="0"/>
        <v>362</v>
      </c>
      <c r="H11" s="508">
        <f t="shared" si="0"/>
        <v>278</v>
      </c>
      <c r="I11" s="508">
        <f t="shared" si="0"/>
        <v>278</v>
      </c>
      <c r="J11" s="508">
        <f t="shared" si="0"/>
        <v>278</v>
      </c>
      <c r="K11" s="508">
        <f t="shared" si="0"/>
        <v>28771</v>
      </c>
      <c r="L11" s="508">
        <f t="shared" si="0"/>
        <v>2927</v>
      </c>
      <c r="M11" s="508">
        <f t="shared" si="0"/>
        <v>14</v>
      </c>
      <c r="N11" s="508">
        <f t="shared" si="0"/>
        <v>14</v>
      </c>
      <c r="O11" s="508">
        <f t="shared" si="0"/>
        <v>14</v>
      </c>
      <c r="P11" s="508">
        <f t="shared" si="0"/>
        <v>345092</v>
      </c>
      <c r="Q11" s="508">
        <f t="shared" si="0"/>
        <v>116628</v>
      </c>
      <c r="R11" s="508"/>
      <c r="S11" s="508"/>
      <c r="T11" s="508"/>
      <c r="U11" s="508"/>
      <c r="V11" s="509"/>
      <c r="W11" s="508">
        <f>SUM(W10:W10)</f>
        <v>129</v>
      </c>
      <c r="X11" s="508">
        <f>SUM(X10:X10)</f>
        <v>99</v>
      </c>
      <c r="Y11" s="508">
        <f>SUM(Y10:Y10)</f>
        <v>30</v>
      </c>
      <c r="Z11" s="508"/>
      <c r="AA11" s="508"/>
      <c r="AB11" s="508">
        <f>SUM(AB10:AB10)</f>
        <v>183</v>
      </c>
      <c r="AC11" s="508"/>
      <c r="AD11" s="508">
        <f>SUM(AD10:AD10)</f>
        <v>56</v>
      </c>
      <c r="AE11" s="508">
        <f>SUM(AE10:AE10)</f>
        <v>20510</v>
      </c>
      <c r="AF11" s="508">
        <f>SUM(AF10:AF10)</f>
        <v>20510</v>
      </c>
      <c r="AG11" s="508">
        <v>0</v>
      </c>
      <c r="AH11" s="508">
        <f>SUM(AH10:AH10)</f>
        <v>20510</v>
      </c>
      <c r="AI11" s="510">
        <f>ROUND(AH11/AF11*100,1)</f>
        <v>100</v>
      </c>
      <c r="AJ11" s="508">
        <f>SUM(AJ10:AJ10)</f>
        <v>0</v>
      </c>
      <c r="AK11" s="508">
        <f>SUM(AK10:AK10)</f>
        <v>0</v>
      </c>
      <c r="AL11" s="508">
        <f>SUM(AL10:AL10)</f>
        <v>0</v>
      </c>
      <c r="AM11" s="508"/>
      <c r="AN11" s="508"/>
      <c r="AO11" s="508">
        <v>0</v>
      </c>
      <c r="AP11" s="508">
        <v>0</v>
      </c>
      <c r="AQ11" s="508">
        <v>0</v>
      </c>
      <c r="AR11" s="508">
        <v>0</v>
      </c>
      <c r="AS11" s="508">
        <v>0</v>
      </c>
      <c r="AT11" s="508">
        <v>0</v>
      </c>
      <c r="AU11" s="508">
        <v>0</v>
      </c>
      <c r="AV11" s="508">
        <v>0</v>
      </c>
      <c r="AW11" s="508">
        <v>0</v>
      </c>
      <c r="AX11" s="508">
        <v>0</v>
      </c>
      <c r="AY11" s="508">
        <v>0</v>
      </c>
      <c r="AZ11" s="508">
        <v>0</v>
      </c>
      <c r="BA11" s="508">
        <v>0</v>
      </c>
      <c r="BB11" s="508">
        <v>0</v>
      </c>
      <c r="BC11" s="508">
        <v>0</v>
      </c>
      <c r="BD11" s="508">
        <f>SUM(BD10:BD10)</f>
        <v>1</v>
      </c>
      <c r="BE11" s="508">
        <f>SUM(BE10:BE10)</f>
        <v>0</v>
      </c>
      <c r="BF11" s="508">
        <f>SUM(BF10:BF10)</f>
        <v>1</v>
      </c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</row>
    <row r="12" spans="1:71" s="505" customFormat="1" ht="30" customHeight="1">
      <c r="A12" s="495"/>
      <c r="B12" s="495"/>
      <c r="C12" s="511"/>
      <c r="D12" s="511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1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3"/>
      <c r="AJ12" s="512"/>
      <c r="AK12" s="512"/>
      <c r="AL12" s="512"/>
      <c r="AM12" s="512"/>
      <c r="AN12" s="512"/>
      <c r="AO12" s="511"/>
      <c r="AP12" s="511"/>
      <c r="AQ12" s="511"/>
      <c r="AR12" s="511"/>
      <c r="AS12" s="512"/>
      <c r="AT12" s="512"/>
      <c r="AU12" s="512"/>
      <c r="AV12" s="512"/>
      <c r="AW12" s="512"/>
      <c r="AX12" s="512"/>
      <c r="AY12" s="511"/>
      <c r="AZ12" s="512"/>
      <c r="BA12" s="512"/>
      <c r="BB12" s="512"/>
      <c r="BC12" s="511"/>
      <c r="BD12" s="512"/>
      <c r="BE12" s="512"/>
      <c r="BF12" s="51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</row>
    <row r="13" spans="1:58" s="515" customFormat="1" ht="15" customHeight="1">
      <c r="A13" s="514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</row>
  </sheetData>
  <sheetProtection/>
  <mergeCells count="16">
    <mergeCell ref="E4:O4"/>
    <mergeCell ref="P4:Q4"/>
    <mergeCell ref="R4:U4"/>
    <mergeCell ref="W4:AD4"/>
    <mergeCell ref="AE4:AL4"/>
    <mergeCell ref="AM4:AN4"/>
    <mergeCell ref="AO4:AR4"/>
    <mergeCell ref="AS4:AX4"/>
    <mergeCell ref="AY4:BC4"/>
    <mergeCell ref="BD4:BF4"/>
    <mergeCell ref="S5:U5"/>
    <mergeCell ref="X5:AA5"/>
    <mergeCell ref="AF5:AG5"/>
    <mergeCell ref="AJ5:AK5"/>
    <mergeCell ref="AS5:AX5"/>
    <mergeCell ref="AZ5:BA5"/>
  </mergeCells>
  <printOptions/>
  <pageMargins left="0.7874015748031497" right="0.3937007874015748" top="0.7874015748031497" bottom="0.7874015748031497" header="0.5118110236220472" footer="0.4724409448818898"/>
  <pageSetup fitToWidth="4" horizontalDpi="600" verticalDpi="600" orientation="landscape" pageOrder="overThenDown" paperSize="9" scale="52" r:id="rId2"/>
  <colBreaks count="2" manualBreakCount="2">
    <brk id="22" max="10" man="1"/>
    <brk id="44" max="1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X29"/>
  <sheetViews>
    <sheetView showGridLines="0" view="pageBreakPreview" zoomScale="85" zoomScaleNormal="75" zoomScaleSheetLayoutView="85" zoomScalePageLayoutView="0" workbookViewId="0" topLeftCell="A7">
      <selection activeCell="H13" sqref="H13"/>
    </sheetView>
  </sheetViews>
  <sheetFormatPr defaultColWidth="10.625" defaultRowHeight="12"/>
  <cols>
    <col min="1" max="1" width="21.00390625" style="44" customWidth="1"/>
    <col min="2" max="2" width="18.625" style="44" customWidth="1"/>
    <col min="3" max="3" width="18.375" style="44" customWidth="1"/>
    <col min="4" max="5" width="17.50390625" style="44" customWidth="1"/>
    <col min="6" max="6" width="16.875" style="44" customWidth="1"/>
    <col min="7" max="8" width="16.125" style="44" customWidth="1"/>
    <col min="9" max="9" width="14.00390625" style="44" customWidth="1"/>
    <col min="10" max="10" width="18.125" style="44" customWidth="1"/>
    <col min="11" max="14" width="15.50390625" style="44" customWidth="1"/>
    <col min="15" max="15" width="18.125" style="44" customWidth="1"/>
    <col min="16" max="16" width="17.125" style="44" customWidth="1"/>
    <col min="17" max="18" width="18.625" style="44" customWidth="1"/>
    <col min="19" max="23" width="16.00390625" style="44" customWidth="1"/>
    <col min="24" max="24" width="15.875" style="44" customWidth="1"/>
    <col min="25" max="25" width="18.125" style="44" customWidth="1"/>
    <col min="26" max="26" width="15.875" style="44" customWidth="1"/>
    <col min="27" max="27" width="14.625" style="44" customWidth="1"/>
    <col min="28" max="29" width="18.125" style="44" customWidth="1"/>
    <col min="30" max="32" width="15.00390625" style="44" customWidth="1"/>
    <col min="33" max="33" width="16.00390625" style="44" customWidth="1"/>
    <col min="34" max="34" width="16.625" style="44" customWidth="1"/>
    <col min="35" max="35" width="20.125" style="44" bestFit="1" customWidth="1"/>
    <col min="36" max="36" width="14.50390625" style="44" customWidth="1"/>
    <col min="37" max="38" width="12.50390625" style="44" customWidth="1"/>
    <col min="39" max="39" width="13.50390625" style="44" customWidth="1"/>
    <col min="40" max="40" width="14.125" style="44" customWidth="1"/>
    <col min="41" max="41" width="11.625" style="44" customWidth="1"/>
    <col min="42" max="42" width="13.50390625" style="44" customWidth="1"/>
    <col min="43" max="43" width="15.875" style="44" customWidth="1"/>
    <col min="44" max="44" width="20.125" style="44" bestFit="1" customWidth="1"/>
    <col min="45" max="45" width="21.625" style="44" customWidth="1"/>
    <col min="46" max="46" width="21.875" style="44" customWidth="1"/>
    <col min="47" max="48" width="17.875" style="44" customWidth="1"/>
    <col min="49" max="49" width="10.625" style="44" customWidth="1"/>
    <col min="50" max="50" width="21.875" style="44" customWidth="1"/>
    <col min="51" max="16384" width="10.625" style="44" customWidth="1"/>
  </cols>
  <sheetData>
    <row r="1" ht="30.75" customHeight="1">
      <c r="B1" s="45" t="s">
        <v>434</v>
      </c>
    </row>
    <row r="2" spans="1:35" ht="30.75" customHeight="1">
      <c r="A2" s="46"/>
      <c r="B2" s="47" t="s">
        <v>435</v>
      </c>
      <c r="Q2" s="46"/>
      <c r="S2" s="45"/>
      <c r="AF2" s="46"/>
      <c r="AI2" s="45"/>
    </row>
    <row r="3" spans="1:48" ht="19.5" thickBot="1">
      <c r="A3" s="46"/>
      <c r="B3" s="47"/>
      <c r="Q3" s="46"/>
      <c r="S3" s="45"/>
      <c r="AF3" s="46"/>
      <c r="AI3" s="45"/>
      <c r="AU3" s="48"/>
      <c r="AV3" s="49" t="s">
        <v>976</v>
      </c>
    </row>
    <row r="4" spans="1:48" ht="14.25">
      <c r="A4" s="537"/>
      <c r="B4" s="538" t="s">
        <v>392</v>
      </c>
      <c r="C4" s="539"/>
      <c r="D4" s="540"/>
      <c r="E4" s="540"/>
      <c r="F4" s="540"/>
      <c r="G4" s="540"/>
      <c r="H4" s="540"/>
      <c r="I4" s="540"/>
      <c r="J4" s="541"/>
      <c r="K4" s="540"/>
      <c r="L4" s="540"/>
      <c r="M4" s="540"/>
      <c r="N4" s="542"/>
      <c r="O4" s="542"/>
      <c r="P4" s="543"/>
      <c r="Q4" s="538" t="s">
        <v>393</v>
      </c>
      <c r="R4" s="539"/>
      <c r="S4" s="540"/>
      <c r="T4" s="540"/>
      <c r="U4" s="540"/>
      <c r="V4" s="540"/>
      <c r="W4" s="540"/>
      <c r="X4" s="540"/>
      <c r="Y4" s="540"/>
      <c r="Z4" s="540"/>
      <c r="AA4" s="540"/>
      <c r="AB4" s="541"/>
      <c r="AC4" s="540"/>
      <c r="AD4" s="540"/>
      <c r="AE4" s="540"/>
      <c r="AF4" s="542"/>
      <c r="AG4" s="543"/>
      <c r="AH4" s="544"/>
      <c r="AI4" s="544"/>
      <c r="AJ4" s="541"/>
      <c r="AK4" s="541"/>
      <c r="AL4" s="541"/>
      <c r="AM4" s="544"/>
      <c r="AN4" s="752" t="s">
        <v>394</v>
      </c>
      <c r="AO4" s="753"/>
      <c r="AP4" s="754"/>
      <c r="AQ4" s="544"/>
      <c r="AR4" s="544"/>
      <c r="AS4" s="745" t="s">
        <v>436</v>
      </c>
      <c r="AT4" s="745" t="s">
        <v>437</v>
      </c>
      <c r="AU4" s="545"/>
      <c r="AV4" s="546"/>
    </row>
    <row r="5" spans="1:48" ht="14.25">
      <c r="A5" s="547"/>
      <c r="B5" s="548" t="s">
        <v>395</v>
      </c>
      <c r="C5" s="549" t="s">
        <v>396</v>
      </c>
      <c r="D5" s="550"/>
      <c r="E5" s="550"/>
      <c r="F5" s="550"/>
      <c r="G5" s="550"/>
      <c r="H5" s="550"/>
      <c r="I5" s="551"/>
      <c r="J5" s="750" t="s">
        <v>397</v>
      </c>
      <c r="K5" s="751"/>
      <c r="L5" s="550"/>
      <c r="M5" s="550"/>
      <c r="N5" s="552"/>
      <c r="O5" s="552"/>
      <c r="P5" s="553"/>
      <c r="Q5" s="554" t="s">
        <v>398</v>
      </c>
      <c r="R5" s="555" t="s">
        <v>399</v>
      </c>
      <c r="S5" s="550"/>
      <c r="T5" s="550"/>
      <c r="U5" s="550"/>
      <c r="V5" s="550"/>
      <c r="W5" s="550"/>
      <c r="X5" s="550"/>
      <c r="Y5" s="550"/>
      <c r="Z5" s="550"/>
      <c r="AA5" s="551"/>
      <c r="AB5" s="556" t="s">
        <v>400</v>
      </c>
      <c r="AC5" s="550"/>
      <c r="AD5" s="550"/>
      <c r="AE5" s="550"/>
      <c r="AF5" s="552"/>
      <c r="AG5" s="553"/>
      <c r="AH5" s="557" t="s">
        <v>401</v>
      </c>
      <c r="AI5" s="557" t="s">
        <v>402</v>
      </c>
      <c r="AJ5" s="549" t="s">
        <v>403</v>
      </c>
      <c r="AK5" s="558"/>
      <c r="AL5" s="558"/>
      <c r="AM5" s="559"/>
      <c r="AN5" s="755"/>
      <c r="AO5" s="756"/>
      <c r="AP5" s="757"/>
      <c r="AQ5" s="557" t="s">
        <v>404</v>
      </c>
      <c r="AR5" s="557" t="s">
        <v>405</v>
      </c>
      <c r="AS5" s="746"/>
      <c r="AT5" s="746"/>
      <c r="AU5" s="560" t="s">
        <v>406</v>
      </c>
      <c r="AV5" s="561" t="s">
        <v>407</v>
      </c>
    </row>
    <row r="6" spans="1:48" ht="14.25">
      <c r="A6" s="547" t="s">
        <v>408</v>
      </c>
      <c r="B6" s="557"/>
      <c r="C6" s="557"/>
      <c r="D6" s="557"/>
      <c r="E6" s="557"/>
      <c r="F6" s="557"/>
      <c r="G6" s="549"/>
      <c r="H6" s="550"/>
      <c r="I6" s="551"/>
      <c r="J6" s="557"/>
      <c r="K6" s="562"/>
      <c r="L6" s="557"/>
      <c r="M6" s="557"/>
      <c r="N6" s="557"/>
      <c r="O6" s="557"/>
      <c r="P6" s="562"/>
      <c r="Q6" s="557"/>
      <c r="R6" s="557"/>
      <c r="S6" s="748" t="s">
        <v>438</v>
      </c>
      <c r="T6" s="557"/>
      <c r="U6" s="557"/>
      <c r="V6" s="563"/>
      <c r="W6" s="562"/>
      <c r="X6" s="562"/>
      <c r="Y6" s="557"/>
      <c r="Z6" s="557"/>
      <c r="AA6" s="564"/>
      <c r="AB6" s="557"/>
      <c r="AC6" s="557"/>
      <c r="AD6" s="557"/>
      <c r="AE6" s="562"/>
      <c r="AF6" s="557"/>
      <c r="AG6" s="557"/>
      <c r="AH6" s="557"/>
      <c r="AI6" s="557" t="s">
        <v>409</v>
      </c>
      <c r="AJ6" s="557"/>
      <c r="AK6" s="557"/>
      <c r="AL6" s="557"/>
      <c r="AM6" s="557"/>
      <c r="AN6" s="560"/>
      <c r="AO6" s="562"/>
      <c r="AP6" s="565"/>
      <c r="AQ6" s="557"/>
      <c r="AR6" s="557" t="s">
        <v>409</v>
      </c>
      <c r="AS6" s="746"/>
      <c r="AT6" s="746"/>
      <c r="AU6" s="560"/>
      <c r="AV6" s="561"/>
    </row>
    <row r="7" spans="1:48" ht="44.25" customHeight="1">
      <c r="A7" s="566"/>
      <c r="B7" s="567" t="s">
        <v>410</v>
      </c>
      <c r="C7" s="567" t="s">
        <v>411</v>
      </c>
      <c r="D7" s="568" t="s">
        <v>439</v>
      </c>
      <c r="E7" s="568" t="s">
        <v>440</v>
      </c>
      <c r="F7" s="569" t="s">
        <v>441</v>
      </c>
      <c r="G7" s="551" t="s">
        <v>412</v>
      </c>
      <c r="H7" s="570" t="s">
        <v>442</v>
      </c>
      <c r="I7" s="571" t="s">
        <v>413</v>
      </c>
      <c r="J7" s="567" t="s">
        <v>414</v>
      </c>
      <c r="K7" s="572" t="s">
        <v>415</v>
      </c>
      <c r="L7" s="569" t="s">
        <v>443</v>
      </c>
      <c r="M7" s="568" t="s">
        <v>444</v>
      </c>
      <c r="N7" s="551" t="s">
        <v>416</v>
      </c>
      <c r="O7" s="569" t="s">
        <v>445</v>
      </c>
      <c r="P7" s="573" t="s">
        <v>417</v>
      </c>
      <c r="Q7" s="574" t="s">
        <v>418</v>
      </c>
      <c r="R7" s="574" t="s">
        <v>419</v>
      </c>
      <c r="S7" s="749"/>
      <c r="T7" s="568" t="s">
        <v>446</v>
      </c>
      <c r="U7" s="568" t="s">
        <v>447</v>
      </c>
      <c r="V7" s="568" t="s">
        <v>448</v>
      </c>
      <c r="W7" s="573" t="s">
        <v>420</v>
      </c>
      <c r="X7" s="573" t="s">
        <v>421</v>
      </c>
      <c r="Y7" s="568" t="s">
        <v>449</v>
      </c>
      <c r="Z7" s="568" t="s">
        <v>450</v>
      </c>
      <c r="AA7" s="572" t="s">
        <v>422</v>
      </c>
      <c r="AB7" s="574" t="s">
        <v>423</v>
      </c>
      <c r="AC7" s="551" t="s">
        <v>424</v>
      </c>
      <c r="AD7" s="572" t="s">
        <v>425</v>
      </c>
      <c r="AE7" s="575" t="s">
        <v>448</v>
      </c>
      <c r="AF7" s="568" t="s">
        <v>451</v>
      </c>
      <c r="AG7" s="572" t="s">
        <v>426</v>
      </c>
      <c r="AH7" s="758" t="s">
        <v>958</v>
      </c>
      <c r="AI7" s="759"/>
      <c r="AJ7" s="567" t="s">
        <v>427</v>
      </c>
      <c r="AK7" s="572" t="s">
        <v>428</v>
      </c>
      <c r="AL7" s="576" t="s">
        <v>452</v>
      </c>
      <c r="AM7" s="573" t="s">
        <v>413</v>
      </c>
      <c r="AN7" s="577" t="s">
        <v>429</v>
      </c>
      <c r="AO7" s="576" t="s">
        <v>453</v>
      </c>
      <c r="AP7" s="551" t="s">
        <v>413</v>
      </c>
      <c r="AQ7" s="578" t="s">
        <v>430</v>
      </c>
      <c r="AR7" s="579"/>
      <c r="AS7" s="747"/>
      <c r="AT7" s="747"/>
      <c r="AU7" s="580" t="s">
        <v>431</v>
      </c>
      <c r="AV7" s="581" t="s">
        <v>432</v>
      </c>
    </row>
    <row r="8" spans="1:50" s="100" customFormat="1" ht="24.75" customHeight="1" hidden="1">
      <c r="A8" s="582"/>
      <c r="B8" s="583" t="s">
        <v>454</v>
      </c>
      <c r="C8" s="583" t="s">
        <v>455</v>
      </c>
      <c r="D8" s="583" t="s">
        <v>456</v>
      </c>
      <c r="E8" s="583" t="s">
        <v>457</v>
      </c>
      <c r="F8" s="583" t="s">
        <v>458</v>
      </c>
      <c r="G8" s="583" t="s">
        <v>459</v>
      </c>
      <c r="H8" s="584" t="s">
        <v>460</v>
      </c>
      <c r="I8" s="584" t="s">
        <v>461</v>
      </c>
      <c r="J8" s="583" t="s">
        <v>462</v>
      </c>
      <c r="K8" s="583" t="s">
        <v>463</v>
      </c>
      <c r="L8" s="583" t="s">
        <v>464</v>
      </c>
      <c r="M8" s="583" t="s">
        <v>465</v>
      </c>
      <c r="N8" s="583" t="s">
        <v>466</v>
      </c>
      <c r="O8" s="583" t="s">
        <v>467</v>
      </c>
      <c r="P8" s="584" t="s">
        <v>468</v>
      </c>
      <c r="Q8" s="583" t="s">
        <v>469</v>
      </c>
      <c r="R8" s="583" t="s">
        <v>470</v>
      </c>
      <c r="S8" s="583" t="s">
        <v>471</v>
      </c>
      <c r="T8" s="583" t="s">
        <v>472</v>
      </c>
      <c r="U8" s="583" t="s">
        <v>473</v>
      </c>
      <c r="V8" s="583" t="s">
        <v>474</v>
      </c>
      <c r="W8" s="584" t="s">
        <v>475</v>
      </c>
      <c r="X8" s="584" t="s">
        <v>476</v>
      </c>
      <c r="Y8" s="583" t="s">
        <v>477</v>
      </c>
      <c r="Z8" s="583" t="s">
        <v>478</v>
      </c>
      <c r="AA8" s="583" t="s">
        <v>479</v>
      </c>
      <c r="AB8" s="583" t="s">
        <v>480</v>
      </c>
      <c r="AC8" s="583" t="s">
        <v>481</v>
      </c>
      <c r="AD8" s="583" t="s">
        <v>482</v>
      </c>
      <c r="AE8" s="584" t="s">
        <v>483</v>
      </c>
      <c r="AF8" s="583" t="s">
        <v>484</v>
      </c>
      <c r="AG8" s="583" t="s">
        <v>485</v>
      </c>
      <c r="AH8" s="583" t="s">
        <v>486</v>
      </c>
      <c r="AI8" s="583" t="s">
        <v>487</v>
      </c>
      <c r="AJ8" s="583" t="s">
        <v>488</v>
      </c>
      <c r="AK8" s="583" t="s">
        <v>489</v>
      </c>
      <c r="AL8" s="583" t="s">
        <v>490</v>
      </c>
      <c r="AM8" s="584" t="s">
        <v>491</v>
      </c>
      <c r="AN8" s="584" t="s">
        <v>492</v>
      </c>
      <c r="AO8" s="583" t="s">
        <v>493</v>
      </c>
      <c r="AP8" s="583" t="s">
        <v>494</v>
      </c>
      <c r="AQ8" s="585" t="s">
        <v>495</v>
      </c>
      <c r="AR8" s="584" t="s">
        <v>496</v>
      </c>
      <c r="AS8" s="583" t="s">
        <v>497</v>
      </c>
      <c r="AT8" s="583" t="s">
        <v>498</v>
      </c>
      <c r="AU8" s="584" t="s">
        <v>499</v>
      </c>
      <c r="AV8" s="586" t="s">
        <v>499</v>
      </c>
      <c r="AX8" s="431"/>
    </row>
    <row r="9" spans="1:50" s="105" customFormat="1" ht="48.75" customHeight="1">
      <c r="A9" s="587" t="s">
        <v>122</v>
      </c>
      <c r="B9" s="588">
        <v>6087838</v>
      </c>
      <c r="C9" s="588">
        <v>3421267</v>
      </c>
      <c r="D9" s="588">
        <v>3383290</v>
      </c>
      <c r="E9" s="588">
        <v>37318</v>
      </c>
      <c r="F9" s="588">
        <v>0</v>
      </c>
      <c r="G9" s="588">
        <v>659</v>
      </c>
      <c r="H9" s="588">
        <v>0</v>
      </c>
      <c r="I9" s="588">
        <v>659</v>
      </c>
      <c r="J9" s="588">
        <v>2661591</v>
      </c>
      <c r="K9" s="588">
        <v>0</v>
      </c>
      <c r="L9" s="588">
        <v>0</v>
      </c>
      <c r="M9" s="588">
        <v>0</v>
      </c>
      <c r="N9" s="588">
        <v>0</v>
      </c>
      <c r="O9" s="588">
        <v>2659268</v>
      </c>
      <c r="P9" s="588">
        <v>2323</v>
      </c>
      <c r="Q9" s="588">
        <v>6795327</v>
      </c>
      <c r="R9" s="588">
        <v>5558314</v>
      </c>
      <c r="S9" s="588">
        <v>217305</v>
      </c>
      <c r="T9" s="588">
        <v>128439</v>
      </c>
      <c r="U9" s="589">
        <v>1079476</v>
      </c>
      <c r="V9" s="588">
        <v>0</v>
      </c>
      <c r="W9" s="588">
        <v>20414</v>
      </c>
      <c r="X9" s="588">
        <v>207765</v>
      </c>
      <c r="Y9" s="588">
        <v>3815952</v>
      </c>
      <c r="Z9" s="588">
        <v>59219</v>
      </c>
      <c r="AA9" s="588">
        <v>29744</v>
      </c>
      <c r="AB9" s="588">
        <v>1205694</v>
      </c>
      <c r="AC9" s="588">
        <v>1188897</v>
      </c>
      <c r="AD9" s="588">
        <v>0</v>
      </c>
      <c r="AE9" s="588">
        <v>0</v>
      </c>
      <c r="AF9" s="588">
        <v>0</v>
      </c>
      <c r="AG9" s="588">
        <v>16797</v>
      </c>
      <c r="AH9" s="588">
        <v>0</v>
      </c>
      <c r="AI9" s="588">
        <v>681150</v>
      </c>
      <c r="AJ9" s="588">
        <v>4980</v>
      </c>
      <c r="AK9" s="588">
        <v>0</v>
      </c>
      <c r="AL9" s="588">
        <v>0</v>
      </c>
      <c r="AM9" s="588">
        <v>4980</v>
      </c>
      <c r="AN9" s="588">
        <v>31319</v>
      </c>
      <c r="AO9" s="588">
        <v>0</v>
      </c>
      <c r="AP9" s="588">
        <v>31319</v>
      </c>
      <c r="AQ9" s="588">
        <v>0</v>
      </c>
      <c r="AR9" s="588">
        <v>707489</v>
      </c>
      <c r="AS9" s="588">
        <v>-5408653</v>
      </c>
      <c r="AT9" s="588">
        <v>-6116142</v>
      </c>
      <c r="AU9" s="590">
        <f aca="true" t="shared" si="0" ref="AU9:AU14">C9+J9</f>
        <v>6082858</v>
      </c>
      <c r="AV9" s="591">
        <f aca="true" t="shared" si="1" ref="AV9:AV14">R9+AB9</f>
        <v>6764008</v>
      </c>
      <c r="AX9" s="430"/>
    </row>
    <row r="10" spans="1:50" s="105" customFormat="1" ht="48.75" customHeight="1">
      <c r="A10" s="587" t="s">
        <v>500</v>
      </c>
      <c r="B10" s="592">
        <v>3816436</v>
      </c>
      <c r="C10" s="592">
        <v>2931894</v>
      </c>
      <c r="D10" s="592">
        <v>2166376</v>
      </c>
      <c r="E10" s="592">
        <v>765345</v>
      </c>
      <c r="F10" s="592">
        <v>0</v>
      </c>
      <c r="G10" s="592">
        <v>173</v>
      </c>
      <c r="H10" s="592">
        <v>0</v>
      </c>
      <c r="I10" s="592">
        <v>173</v>
      </c>
      <c r="J10" s="592">
        <v>871694</v>
      </c>
      <c r="K10" s="592">
        <v>742</v>
      </c>
      <c r="L10" s="592">
        <v>0</v>
      </c>
      <c r="M10" s="592">
        <v>0</v>
      </c>
      <c r="N10" s="592">
        <v>0</v>
      </c>
      <c r="O10" s="592">
        <v>853386</v>
      </c>
      <c r="P10" s="592">
        <v>17566</v>
      </c>
      <c r="Q10" s="592">
        <v>3241794</v>
      </c>
      <c r="R10" s="592">
        <v>2596686</v>
      </c>
      <c r="S10" s="592">
        <v>103405</v>
      </c>
      <c r="T10" s="592">
        <v>197807</v>
      </c>
      <c r="U10" s="592">
        <v>591098</v>
      </c>
      <c r="V10" s="592">
        <v>0</v>
      </c>
      <c r="W10" s="592">
        <v>0</v>
      </c>
      <c r="X10" s="592">
        <v>210887</v>
      </c>
      <c r="Y10" s="592">
        <v>1447682</v>
      </c>
      <c r="Z10" s="592">
        <v>35184</v>
      </c>
      <c r="AA10" s="592">
        <v>10623</v>
      </c>
      <c r="AB10" s="592">
        <v>644724</v>
      </c>
      <c r="AC10" s="592">
        <v>633664</v>
      </c>
      <c r="AD10" s="592">
        <v>0</v>
      </c>
      <c r="AE10" s="592">
        <v>0</v>
      </c>
      <c r="AF10" s="592">
        <v>0</v>
      </c>
      <c r="AG10" s="592">
        <v>11060</v>
      </c>
      <c r="AH10" s="592">
        <v>562178</v>
      </c>
      <c r="AI10" s="592">
        <v>0</v>
      </c>
      <c r="AJ10" s="592">
        <v>12848</v>
      </c>
      <c r="AK10" s="592">
        <v>0</v>
      </c>
      <c r="AL10" s="592">
        <v>0</v>
      </c>
      <c r="AM10" s="592">
        <v>12848</v>
      </c>
      <c r="AN10" s="592">
        <v>384</v>
      </c>
      <c r="AO10" s="592">
        <v>0</v>
      </c>
      <c r="AP10" s="592">
        <v>384</v>
      </c>
      <c r="AQ10" s="592">
        <v>574642</v>
      </c>
      <c r="AR10" s="592">
        <v>0</v>
      </c>
      <c r="AS10" s="592">
        <v>0</v>
      </c>
      <c r="AT10" s="592">
        <v>574642</v>
      </c>
      <c r="AU10" s="593">
        <f t="shared" si="0"/>
        <v>3803588</v>
      </c>
      <c r="AV10" s="594">
        <f t="shared" si="1"/>
        <v>3241410</v>
      </c>
      <c r="AX10" s="430"/>
    </row>
    <row r="11" spans="1:50" s="105" customFormat="1" ht="48.75" customHeight="1">
      <c r="A11" s="587" t="s">
        <v>925</v>
      </c>
      <c r="B11" s="592">
        <v>3773071</v>
      </c>
      <c r="C11" s="592">
        <v>2527283</v>
      </c>
      <c r="D11" s="592">
        <v>1977927</v>
      </c>
      <c r="E11" s="592">
        <v>494048</v>
      </c>
      <c r="F11" s="592">
        <v>49834</v>
      </c>
      <c r="G11" s="592">
        <v>5474</v>
      </c>
      <c r="H11" s="592">
        <v>0</v>
      </c>
      <c r="I11" s="592">
        <v>5474</v>
      </c>
      <c r="J11" s="592">
        <v>1236542</v>
      </c>
      <c r="K11" s="592">
        <v>0</v>
      </c>
      <c r="L11" s="592">
        <v>4461</v>
      </c>
      <c r="M11" s="592">
        <v>4490</v>
      </c>
      <c r="N11" s="592">
        <v>0</v>
      </c>
      <c r="O11" s="592">
        <v>1227166</v>
      </c>
      <c r="P11" s="592">
        <v>425</v>
      </c>
      <c r="Q11" s="592">
        <v>3733574</v>
      </c>
      <c r="R11" s="592">
        <v>2861503</v>
      </c>
      <c r="S11" s="592">
        <v>160461</v>
      </c>
      <c r="T11" s="592">
        <v>63417</v>
      </c>
      <c r="U11" s="592">
        <v>615469</v>
      </c>
      <c r="V11" s="592">
        <v>49659</v>
      </c>
      <c r="W11" s="592">
        <v>185499</v>
      </c>
      <c r="X11" s="592">
        <v>92576</v>
      </c>
      <c r="Y11" s="592">
        <v>1649358</v>
      </c>
      <c r="Z11" s="592">
        <v>45064</v>
      </c>
      <c r="AA11" s="592">
        <v>0</v>
      </c>
      <c r="AB11" s="592">
        <v>836853</v>
      </c>
      <c r="AC11" s="592">
        <v>757438</v>
      </c>
      <c r="AD11" s="592">
        <v>0</v>
      </c>
      <c r="AE11" s="592">
        <v>0</v>
      </c>
      <c r="AF11" s="592">
        <v>0</v>
      </c>
      <c r="AG11" s="592">
        <v>79415</v>
      </c>
      <c r="AH11" s="592">
        <v>65469</v>
      </c>
      <c r="AI11" s="592">
        <v>0</v>
      </c>
      <c r="AJ11" s="592">
        <v>9246</v>
      </c>
      <c r="AK11" s="592">
        <v>0</v>
      </c>
      <c r="AL11" s="592">
        <v>0</v>
      </c>
      <c r="AM11" s="592">
        <v>9246</v>
      </c>
      <c r="AN11" s="592">
        <v>35218</v>
      </c>
      <c r="AO11" s="592">
        <v>0</v>
      </c>
      <c r="AP11" s="592">
        <v>35218</v>
      </c>
      <c r="AQ11" s="592">
        <v>39497</v>
      </c>
      <c r="AR11" s="592">
        <v>0</v>
      </c>
      <c r="AS11" s="592">
        <v>99445</v>
      </c>
      <c r="AT11" s="592">
        <v>138942</v>
      </c>
      <c r="AU11" s="593">
        <f t="shared" si="0"/>
        <v>3763825</v>
      </c>
      <c r="AV11" s="594">
        <f t="shared" si="1"/>
        <v>3698356</v>
      </c>
      <c r="AX11" s="430"/>
    </row>
    <row r="12" spans="1:50" s="105" customFormat="1" ht="48.75" customHeight="1">
      <c r="A12" s="587" t="s">
        <v>926</v>
      </c>
      <c r="B12" s="592">
        <v>2083299</v>
      </c>
      <c r="C12" s="592">
        <v>1388129</v>
      </c>
      <c r="D12" s="592">
        <v>1141411</v>
      </c>
      <c r="E12" s="592">
        <v>237117</v>
      </c>
      <c r="F12" s="592">
        <v>9328</v>
      </c>
      <c r="G12" s="592">
        <v>273</v>
      </c>
      <c r="H12" s="592">
        <v>0</v>
      </c>
      <c r="I12" s="592">
        <v>273</v>
      </c>
      <c r="J12" s="592">
        <v>695170</v>
      </c>
      <c r="K12" s="592">
        <v>60</v>
      </c>
      <c r="L12" s="592">
        <v>0</v>
      </c>
      <c r="M12" s="592">
        <v>0</v>
      </c>
      <c r="N12" s="592">
        <v>0</v>
      </c>
      <c r="O12" s="592">
        <v>693637</v>
      </c>
      <c r="P12" s="592">
        <v>1473</v>
      </c>
      <c r="Q12" s="592">
        <v>2034236</v>
      </c>
      <c r="R12" s="592">
        <v>1544567</v>
      </c>
      <c r="S12" s="592">
        <v>97367</v>
      </c>
      <c r="T12" s="592">
        <v>48053</v>
      </c>
      <c r="U12" s="592">
        <v>338910</v>
      </c>
      <c r="V12" s="592">
        <v>9322</v>
      </c>
      <c r="W12" s="592">
        <v>43788</v>
      </c>
      <c r="X12" s="592">
        <v>91974</v>
      </c>
      <c r="Y12" s="592">
        <v>914761</v>
      </c>
      <c r="Z12" s="592">
        <v>392</v>
      </c>
      <c r="AA12" s="592">
        <v>0</v>
      </c>
      <c r="AB12" s="592">
        <v>488683</v>
      </c>
      <c r="AC12" s="592">
        <v>484999</v>
      </c>
      <c r="AD12" s="592">
        <v>0</v>
      </c>
      <c r="AE12" s="592">
        <v>0</v>
      </c>
      <c r="AF12" s="592">
        <v>0</v>
      </c>
      <c r="AG12" s="592">
        <v>3684</v>
      </c>
      <c r="AH12" s="592">
        <v>50049</v>
      </c>
      <c r="AI12" s="592">
        <v>0</v>
      </c>
      <c r="AJ12" s="592">
        <v>0</v>
      </c>
      <c r="AK12" s="592">
        <v>0</v>
      </c>
      <c r="AL12" s="592">
        <v>0</v>
      </c>
      <c r="AM12" s="592">
        <v>0</v>
      </c>
      <c r="AN12" s="592">
        <v>986</v>
      </c>
      <c r="AO12" s="592">
        <v>0</v>
      </c>
      <c r="AP12" s="592">
        <v>986</v>
      </c>
      <c r="AQ12" s="592">
        <v>49063</v>
      </c>
      <c r="AR12" s="592">
        <v>0</v>
      </c>
      <c r="AS12" s="592">
        <v>49880</v>
      </c>
      <c r="AT12" s="592">
        <v>98943</v>
      </c>
      <c r="AU12" s="593">
        <f t="shared" si="0"/>
        <v>2083299</v>
      </c>
      <c r="AV12" s="594">
        <f t="shared" si="1"/>
        <v>2033250</v>
      </c>
      <c r="AX12" s="430"/>
    </row>
    <row r="13" spans="1:50" s="105" customFormat="1" ht="48.75" customHeight="1">
      <c r="A13" s="587" t="s">
        <v>927</v>
      </c>
      <c r="B13" s="592">
        <v>450612</v>
      </c>
      <c r="C13" s="592">
        <v>151324</v>
      </c>
      <c r="D13" s="592">
        <v>144685</v>
      </c>
      <c r="E13" s="592">
        <v>6587</v>
      </c>
      <c r="F13" s="592">
        <v>0</v>
      </c>
      <c r="G13" s="592">
        <v>52</v>
      </c>
      <c r="H13" s="592">
        <v>0</v>
      </c>
      <c r="I13" s="592">
        <v>52</v>
      </c>
      <c r="J13" s="592">
        <v>299288</v>
      </c>
      <c r="K13" s="592">
        <v>0</v>
      </c>
      <c r="L13" s="592">
        <v>0</v>
      </c>
      <c r="M13" s="592">
        <v>0</v>
      </c>
      <c r="N13" s="592">
        <v>0</v>
      </c>
      <c r="O13" s="592">
        <v>299279</v>
      </c>
      <c r="P13" s="592">
        <v>9</v>
      </c>
      <c r="Q13" s="592">
        <v>421195</v>
      </c>
      <c r="R13" s="592">
        <v>316889</v>
      </c>
      <c r="S13" s="592">
        <v>13907</v>
      </c>
      <c r="T13" s="592">
        <v>0</v>
      </c>
      <c r="U13" s="592">
        <v>79349</v>
      </c>
      <c r="V13" s="592">
        <v>0</v>
      </c>
      <c r="W13" s="592">
        <v>0</v>
      </c>
      <c r="X13" s="592">
        <v>48514</v>
      </c>
      <c r="Y13" s="592">
        <v>173368</v>
      </c>
      <c r="Z13" s="592">
        <v>0</v>
      </c>
      <c r="AA13" s="592">
        <v>1751</v>
      </c>
      <c r="AB13" s="592">
        <v>104306</v>
      </c>
      <c r="AC13" s="592">
        <v>104302</v>
      </c>
      <c r="AD13" s="592">
        <v>0</v>
      </c>
      <c r="AE13" s="592">
        <v>0</v>
      </c>
      <c r="AF13" s="592">
        <v>0</v>
      </c>
      <c r="AG13" s="592">
        <v>4</v>
      </c>
      <c r="AH13" s="592">
        <v>29417</v>
      </c>
      <c r="AI13" s="592">
        <v>0</v>
      </c>
      <c r="AJ13" s="592">
        <v>0</v>
      </c>
      <c r="AK13" s="592">
        <v>0</v>
      </c>
      <c r="AL13" s="592">
        <v>0</v>
      </c>
      <c r="AM13" s="592">
        <v>0</v>
      </c>
      <c r="AN13" s="592">
        <v>0</v>
      </c>
      <c r="AO13" s="592">
        <v>0</v>
      </c>
      <c r="AP13" s="592">
        <v>0</v>
      </c>
      <c r="AQ13" s="592">
        <v>29417</v>
      </c>
      <c r="AR13" s="592">
        <v>0</v>
      </c>
      <c r="AS13" s="592">
        <v>31370</v>
      </c>
      <c r="AT13" s="592">
        <v>60787</v>
      </c>
      <c r="AU13" s="593">
        <f t="shared" si="0"/>
        <v>450612</v>
      </c>
      <c r="AV13" s="594">
        <f t="shared" si="1"/>
        <v>421195</v>
      </c>
      <c r="AX13" s="430"/>
    </row>
    <row r="14" spans="1:50" s="105" customFormat="1" ht="48.75" customHeight="1">
      <c r="A14" s="587" t="s">
        <v>928</v>
      </c>
      <c r="B14" s="595">
        <v>3632243</v>
      </c>
      <c r="C14" s="595">
        <v>2780340</v>
      </c>
      <c r="D14" s="595">
        <v>2065655</v>
      </c>
      <c r="E14" s="595">
        <v>577153</v>
      </c>
      <c r="F14" s="595">
        <v>0</v>
      </c>
      <c r="G14" s="595">
        <v>137532</v>
      </c>
      <c r="H14" s="595">
        <v>0</v>
      </c>
      <c r="I14" s="595">
        <v>137532</v>
      </c>
      <c r="J14" s="595">
        <v>851676</v>
      </c>
      <c r="K14" s="595">
        <v>672</v>
      </c>
      <c r="L14" s="595">
        <v>0</v>
      </c>
      <c r="M14" s="595">
        <v>0</v>
      </c>
      <c r="N14" s="595">
        <v>0</v>
      </c>
      <c r="O14" s="595">
        <v>842285</v>
      </c>
      <c r="P14" s="595">
        <v>8719</v>
      </c>
      <c r="Q14" s="595">
        <v>3453516</v>
      </c>
      <c r="R14" s="595">
        <v>2774134</v>
      </c>
      <c r="S14" s="595">
        <v>157726</v>
      </c>
      <c r="T14" s="595">
        <v>91862</v>
      </c>
      <c r="U14" s="595">
        <v>746093</v>
      </c>
      <c r="V14" s="595">
        <v>0</v>
      </c>
      <c r="W14" s="595">
        <v>118221</v>
      </c>
      <c r="X14" s="595">
        <v>75008</v>
      </c>
      <c r="Y14" s="595">
        <v>1486103</v>
      </c>
      <c r="Z14" s="595">
        <v>53814</v>
      </c>
      <c r="AA14" s="595">
        <v>15658</v>
      </c>
      <c r="AB14" s="595">
        <v>661852</v>
      </c>
      <c r="AC14" s="595">
        <v>607510</v>
      </c>
      <c r="AD14" s="595">
        <v>0</v>
      </c>
      <c r="AE14" s="595">
        <v>0</v>
      </c>
      <c r="AF14" s="595">
        <v>0</v>
      </c>
      <c r="AG14" s="595">
        <v>54342</v>
      </c>
      <c r="AH14" s="595">
        <v>196030</v>
      </c>
      <c r="AI14" s="595">
        <v>0</v>
      </c>
      <c r="AJ14" s="595">
        <v>227</v>
      </c>
      <c r="AK14" s="595">
        <v>0</v>
      </c>
      <c r="AL14" s="595">
        <v>0</v>
      </c>
      <c r="AM14" s="595">
        <v>227</v>
      </c>
      <c r="AN14" s="595">
        <v>17530</v>
      </c>
      <c r="AO14" s="595">
        <v>0</v>
      </c>
      <c r="AP14" s="595">
        <v>17530</v>
      </c>
      <c r="AQ14" s="595">
        <v>178727</v>
      </c>
      <c r="AR14" s="595">
        <v>0</v>
      </c>
      <c r="AS14" s="595">
        <v>0</v>
      </c>
      <c r="AT14" s="595">
        <v>178727</v>
      </c>
      <c r="AU14" s="593">
        <f t="shared" si="0"/>
        <v>3632016</v>
      </c>
      <c r="AV14" s="594">
        <f t="shared" si="1"/>
        <v>3435986</v>
      </c>
      <c r="AX14" s="430"/>
    </row>
    <row r="15" spans="1:48" s="105" customFormat="1" ht="48.75" customHeight="1" thickBot="1">
      <c r="A15" s="596" t="s">
        <v>433</v>
      </c>
      <c r="B15" s="597">
        <f aca="true" t="shared" si="2" ref="B15:AV15">SUM(B9:B14)</f>
        <v>19843499</v>
      </c>
      <c r="C15" s="597">
        <f t="shared" si="2"/>
        <v>13200237</v>
      </c>
      <c r="D15" s="597">
        <f t="shared" si="2"/>
        <v>10879344</v>
      </c>
      <c r="E15" s="597">
        <f t="shared" si="2"/>
        <v>2117568</v>
      </c>
      <c r="F15" s="597">
        <f t="shared" si="2"/>
        <v>59162</v>
      </c>
      <c r="G15" s="597">
        <f t="shared" si="2"/>
        <v>144163</v>
      </c>
      <c r="H15" s="597">
        <f t="shared" si="2"/>
        <v>0</v>
      </c>
      <c r="I15" s="597">
        <f t="shared" si="2"/>
        <v>144163</v>
      </c>
      <c r="J15" s="597">
        <f t="shared" si="2"/>
        <v>6615961</v>
      </c>
      <c r="K15" s="597">
        <f t="shared" si="2"/>
        <v>1474</v>
      </c>
      <c r="L15" s="597">
        <f t="shared" si="2"/>
        <v>4461</v>
      </c>
      <c r="M15" s="597">
        <f t="shared" si="2"/>
        <v>4490</v>
      </c>
      <c r="N15" s="597">
        <f t="shared" si="2"/>
        <v>0</v>
      </c>
      <c r="O15" s="597">
        <f t="shared" si="2"/>
        <v>6575021</v>
      </c>
      <c r="P15" s="597">
        <f t="shared" si="2"/>
        <v>30515</v>
      </c>
      <c r="Q15" s="597">
        <f t="shared" si="2"/>
        <v>19679642</v>
      </c>
      <c r="R15" s="597">
        <f t="shared" si="2"/>
        <v>15652093</v>
      </c>
      <c r="S15" s="597">
        <f t="shared" si="2"/>
        <v>750171</v>
      </c>
      <c r="T15" s="597">
        <f t="shared" si="2"/>
        <v>529578</v>
      </c>
      <c r="U15" s="597">
        <f t="shared" si="2"/>
        <v>3450395</v>
      </c>
      <c r="V15" s="597">
        <f t="shared" si="2"/>
        <v>58981</v>
      </c>
      <c r="W15" s="597">
        <f t="shared" si="2"/>
        <v>367922</v>
      </c>
      <c r="X15" s="597">
        <f t="shared" si="2"/>
        <v>726724</v>
      </c>
      <c r="Y15" s="597">
        <f t="shared" si="2"/>
        <v>9487224</v>
      </c>
      <c r="Z15" s="597">
        <f t="shared" si="2"/>
        <v>193673</v>
      </c>
      <c r="AA15" s="597">
        <f t="shared" si="2"/>
        <v>57776</v>
      </c>
      <c r="AB15" s="597">
        <f t="shared" si="2"/>
        <v>3942112</v>
      </c>
      <c r="AC15" s="597">
        <f t="shared" si="2"/>
        <v>3776810</v>
      </c>
      <c r="AD15" s="597">
        <f t="shared" si="2"/>
        <v>0</v>
      </c>
      <c r="AE15" s="597">
        <f t="shared" si="2"/>
        <v>0</v>
      </c>
      <c r="AF15" s="597">
        <f t="shared" si="2"/>
        <v>0</v>
      </c>
      <c r="AG15" s="597">
        <f t="shared" si="2"/>
        <v>165302</v>
      </c>
      <c r="AH15" s="597">
        <f t="shared" si="2"/>
        <v>903143</v>
      </c>
      <c r="AI15" s="597">
        <f t="shared" si="2"/>
        <v>681150</v>
      </c>
      <c r="AJ15" s="597">
        <f t="shared" si="2"/>
        <v>27301</v>
      </c>
      <c r="AK15" s="597">
        <f t="shared" si="2"/>
        <v>0</v>
      </c>
      <c r="AL15" s="597">
        <f t="shared" si="2"/>
        <v>0</v>
      </c>
      <c r="AM15" s="597">
        <f t="shared" si="2"/>
        <v>27301</v>
      </c>
      <c r="AN15" s="597">
        <f t="shared" si="2"/>
        <v>85437</v>
      </c>
      <c r="AO15" s="597">
        <f t="shared" si="2"/>
        <v>0</v>
      </c>
      <c r="AP15" s="597">
        <f t="shared" si="2"/>
        <v>85437</v>
      </c>
      <c r="AQ15" s="597">
        <f t="shared" si="2"/>
        <v>871346</v>
      </c>
      <c r="AR15" s="597">
        <f t="shared" si="2"/>
        <v>707489</v>
      </c>
      <c r="AS15" s="597">
        <f t="shared" si="2"/>
        <v>-5227958</v>
      </c>
      <c r="AT15" s="597">
        <f t="shared" si="2"/>
        <v>-5064101</v>
      </c>
      <c r="AU15" s="597">
        <f t="shared" si="2"/>
        <v>19816198</v>
      </c>
      <c r="AV15" s="598">
        <f t="shared" si="2"/>
        <v>19594205</v>
      </c>
    </row>
    <row r="16" spans="1:48" s="429" customFormat="1" ht="23.25" customHeight="1">
      <c r="A16" s="599"/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</row>
    <row r="17" spans="1:48" s="105" customFormat="1" ht="23.25" customHeight="1">
      <c r="A17" s="601"/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3"/>
      <c r="O17" s="602"/>
      <c r="P17" s="602"/>
      <c r="Q17" s="602"/>
      <c r="R17" s="602"/>
      <c r="S17" s="602"/>
      <c r="T17" s="602"/>
      <c r="U17" s="602"/>
      <c r="V17" s="602"/>
      <c r="W17" s="603"/>
      <c r="X17" s="602"/>
      <c r="Y17" s="602"/>
      <c r="Z17" s="602"/>
      <c r="AA17" s="602"/>
      <c r="AB17" s="604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3"/>
      <c r="AQ17" s="602"/>
      <c r="AR17" s="602"/>
      <c r="AS17" s="602"/>
      <c r="AT17" s="602"/>
      <c r="AU17" s="605"/>
      <c r="AV17" s="605"/>
    </row>
    <row r="18" spans="1:48" s="105" customFormat="1" ht="23.25" customHeight="1">
      <c r="A18" s="601"/>
      <c r="B18" s="606" t="s">
        <v>501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3"/>
      <c r="O18" s="602"/>
      <c r="P18" s="602"/>
      <c r="Q18" s="602"/>
      <c r="R18" s="602"/>
      <c r="S18" s="602"/>
      <c r="T18" s="602"/>
      <c r="U18" s="602"/>
      <c r="V18" s="602"/>
      <c r="W18" s="603"/>
      <c r="X18" s="602"/>
      <c r="Y18" s="602"/>
      <c r="Z18" s="602"/>
      <c r="AA18" s="602"/>
      <c r="AB18" s="604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3"/>
      <c r="AQ18" s="602"/>
      <c r="AR18" s="602"/>
      <c r="AS18" s="602"/>
      <c r="AT18" s="602"/>
      <c r="AU18" s="605"/>
      <c r="AV18" s="605"/>
    </row>
    <row r="19" spans="1:48" s="105" customFormat="1" ht="23.25" customHeight="1">
      <c r="A19" s="601"/>
      <c r="B19" s="607" t="s">
        <v>502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3"/>
      <c r="O19" s="602"/>
      <c r="P19" s="602"/>
      <c r="Q19" s="602"/>
      <c r="R19" s="602"/>
      <c r="S19" s="602"/>
      <c r="T19" s="602"/>
      <c r="U19" s="602"/>
      <c r="V19" s="602"/>
      <c r="W19" s="603"/>
      <c r="X19" s="602"/>
      <c r="Y19" s="602"/>
      <c r="Z19" s="602"/>
      <c r="AA19" s="602"/>
      <c r="AB19" s="604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3"/>
      <c r="AQ19" s="602"/>
      <c r="AR19" s="602"/>
      <c r="AS19" s="602"/>
      <c r="AT19" s="602"/>
      <c r="AU19" s="605"/>
      <c r="AV19" s="605"/>
    </row>
    <row r="20" spans="1:48" s="105" customFormat="1" ht="19.5" thickBot="1">
      <c r="A20" s="608"/>
      <c r="B20" s="609"/>
      <c r="C20" s="610"/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11"/>
      <c r="O20" s="610"/>
      <c r="P20" s="610"/>
      <c r="Q20" s="610"/>
      <c r="R20" s="610"/>
      <c r="S20" s="610"/>
      <c r="T20" s="610"/>
      <c r="U20" s="610"/>
      <c r="V20" s="610"/>
      <c r="W20" s="611"/>
      <c r="X20" s="610"/>
      <c r="Y20" s="610"/>
      <c r="Z20" s="610"/>
      <c r="AA20" s="610"/>
      <c r="AB20" s="612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1"/>
      <c r="AQ20" s="610"/>
      <c r="AR20" s="610"/>
      <c r="AS20" s="610"/>
      <c r="AT20" s="610"/>
      <c r="AU20" s="613"/>
      <c r="AV20" s="614" t="s">
        <v>976</v>
      </c>
    </row>
    <row r="21" spans="1:48" ht="14.25">
      <c r="A21" s="537"/>
      <c r="B21" s="538" t="s">
        <v>392</v>
      </c>
      <c r="C21" s="539"/>
      <c r="D21" s="540"/>
      <c r="E21" s="540"/>
      <c r="F21" s="540"/>
      <c r="G21" s="540"/>
      <c r="H21" s="540"/>
      <c r="I21" s="540"/>
      <c r="J21" s="541"/>
      <c r="K21" s="540"/>
      <c r="L21" s="540"/>
      <c r="M21" s="540"/>
      <c r="N21" s="542"/>
      <c r="O21" s="542"/>
      <c r="P21" s="543"/>
      <c r="Q21" s="538" t="s">
        <v>393</v>
      </c>
      <c r="R21" s="539"/>
      <c r="S21" s="540"/>
      <c r="T21" s="540"/>
      <c r="U21" s="540"/>
      <c r="V21" s="540"/>
      <c r="W21" s="540"/>
      <c r="X21" s="540"/>
      <c r="Y21" s="540"/>
      <c r="Z21" s="540"/>
      <c r="AA21" s="540"/>
      <c r="AB21" s="541"/>
      <c r="AC21" s="540"/>
      <c r="AD21" s="540"/>
      <c r="AE21" s="540"/>
      <c r="AF21" s="542"/>
      <c r="AG21" s="543"/>
      <c r="AH21" s="544"/>
      <c r="AI21" s="544"/>
      <c r="AJ21" s="541"/>
      <c r="AK21" s="541"/>
      <c r="AL21" s="541"/>
      <c r="AM21" s="544"/>
      <c r="AN21" s="752" t="s">
        <v>394</v>
      </c>
      <c r="AO21" s="753"/>
      <c r="AP21" s="754"/>
      <c r="AQ21" s="544"/>
      <c r="AR21" s="544"/>
      <c r="AS21" s="745" t="s">
        <v>436</v>
      </c>
      <c r="AT21" s="745" t="s">
        <v>437</v>
      </c>
      <c r="AU21" s="545"/>
      <c r="AV21" s="546"/>
    </row>
    <row r="22" spans="1:48" ht="14.25">
      <c r="A22" s="547"/>
      <c r="B22" s="548" t="s">
        <v>395</v>
      </c>
      <c r="C22" s="549" t="s">
        <v>396</v>
      </c>
      <c r="D22" s="550"/>
      <c r="E22" s="550"/>
      <c r="F22" s="550"/>
      <c r="G22" s="550"/>
      <c r="H22" s="550"/>
      <c r="I22" s="551"/>
      <c r="J22" s="750" t="s">
        <v>397</v>
      </c>
      <c r="K22" s="751"/>
      <c r="L22" s="550"/>
      <c r="M22" s="550"/>
      <c r="N22" s="552"/>
      <c r="O22" s="552"/>
      <c r="P22" s="553"/>
      <c r="Q22" s="554" t="s">
        <v>398</v>
      </c>
      <c r="R22" s="555" t="s">
        <v>399</v>
      </c>
      <c r="S22" s="550"/>
      <c r="T22" s="550"/>
      <c r="U22" s="550"/>
      <c r="V22" s="550"/>
      <c r="W22" s="550"/>
      <c r="X22" s="550"/>
      <c r="Y22" s="550"/>
      <c r="Z22" s="550"/>
      <c r="AA22" s="551"/>
      <c r="AB22" s="556" t="s">
        <v>400</v>
      </c>
      <c r="AC22" s="550"/>
      <c r="AD22" s="550"/>
      <c r="AE22" s="550"/>
      <c r="AF22" s="552"/>
      <c r="AG22" s="553"/>
      <c r="AH22" s="557" t="s">
        <v>401</v>
      </c>
      <c r="AI22" s="557" t="s">
        <v>402</v>
      </c>
      <c r="AJ22" s="549" t="s">
        <v>403</v>
      </c>
      <c r="AK22" s="558"/>
      <c r="AL22" s="558"/>
      <c r="AM22" s="559"/>
      <c r="AN22" s="755"/>
      <c r="AO22" s="756"/>
      <c r="AP22" s="757"/>
      <c r="AQ22" s="557" t="s">
        <v>404</v>
      </c>
      <c r="AR22" s="557" t="s">
        <v>405</v>
      </c>
      <c r="AS22" s="746"/>
      <c r="AT22" s="746"/>
      <c r="AU22" s="560" t="s">
        <v>406</v>
      </c>
      <c r="AV22" s="561" t="s">
        <v>407</v>
      </c>
    </row>
    <row r="23" spans="1:48" ht="14.25">
      <c r="A23" s="547" t="s">
        <v>408</v>
      </c>
      <c r="B23" s="557"/>
      <c r="C23" s="557"/>
      <c r="D23" s="557"/>
      <c r="E23" s="557"/>
      <c r="F23" s="557"/>
      <c r="G23" s="549"/>
      <c r="H23" s="550"/>
      <c r="I23" s="551"/>
      <c r="J23" s="557"/>
      <c r="K23" s="562"/>
      <c r="L23" s="557"/>
      <c r="M23" s="557"/>
      <c r="N23" s="557"/>
      <c r="O23" s="557"/>
      <c r="P23" s="562"/>
      <c r="Q23" s="557"/>
      <c r="R23" s="557"/>
      <c r="S23" s="748" t="s">
        <v>438</v>
      </c>
      <c r="T23" s="557"/>
      <c r="U23" s="557"/>
      <c r="V23" s="563"/>
      <c r="W23" s="562"/>
      <c r="X23" s="562"/>
      <c r="Y23" s="557"/>
      <c r="Z23" s="557"/>
      <c r="AA23" s="564"/>
      <c r="AB23" s="557"/>
      <c r="AC23" s="557"/>
      <c r="AD23" s="557"/>
      <c r="AE23" s="562"/>
      <c r="AF23" s="557"/>
      <c r="AG23" s="557"/>
      <c r="AH23" s="557"/>
      <c r="AI23" s="557" t="s">
        <v>409</v>
      </c>
      <c r="AJ23" s="557"/>
      <c r="AK23" s="557"/>
      <c r="AL23" s="557"/>
      <c r="AM23" s="557"/>
      <c r="AN23" s="560"/>
      <c r="AO23" s="562"/>
      <c r="AP23" s="565"/>
      <c r="AQ23" s="557"/>
      <c r="AR23" s="557" t="s">
        <v>409</v>
      </c>
      <c r="AS23" s="746"/>
      <c r="AT23" s="746"/>
      <c r="AU23" s="560"/>
      <c r="AV23" s="561"/>
    </row>
    <row r="24" spans="1:48" ht="47.25" customHeight="1">
      <c r="A24" s="566"/>
      <c r="B24" s="567" t="s">
        <v>410</v>
      </c>
      <c r="C24" s="567" t="s">
        <v>411</v>
      </c>
      <c r="D24" s="568" t="s">
        <v>439</v>
      </c>
      <c r="E24" s="568" t="s">
        <v>440</v>
      </c>
      <c r="F24" s="569" t="s">
        <v>441</v>
      </c>
      <c r="G24" s="551" t="s">
        <v>412</v>
      </c>
      <c r="H24" s="570" t="s">
        <v>442</v>
      </c>
      <c r="I24" s="571" t="s">
        <v>413</v>
      </c>
      <c r="J24" s="567" t="s">
        <v>414</v>
      </c>
      <c r="K24" s="572" t="s">
        <v>415</v>
      </c>
      <c r="L24" s="569" t="s">
        <v>443</v>
      </c>
      <c r="M24" s="568" t="s">
        <v>444</v>
      </c>
      <c r="N24" s="551" t="s">
        <v>416</v>
      </c>
      <c r="O24" s="569" t="s">
        <v>445</v>
      </c>
      <c r="P24" s="573" t="s">
        <v>417</v>
      </c>
      <c r="Q24" s="574" t="s">
        <v>418</v>
      </c>
      <c r="R24" s="574" t="s">
        <v>419</v>
      </c>
      <c r="S24" s="749"/>
      <c r="T24" s="568" t="s">
        <v>446</v>
      </c>
      <c r="U24" s="568" t="s">
        <v>447</v>
      </c>
      <c r="V24" s="568" t="s">
        <v>448</v>
      </c>
      <c r="W24" s="573" t="s">
        <v>420</v>
      </c>
      <c r="X24" s="573" t="s">
        <v>421</v>
      </c>
      <c r="Y24" s="568" t="s">
        <v>449</v>
      </c>
      <c r="Z24" s="568" t="s">
        <v>450</v>
      </c>
      <c r="AA24" s="572" t="s">
        <v>422</v>
      </c>
      <c r="AB24" s="574" t="s">
        <v>423</v>
      </c>
      <c r="AC24" s="551" t="s">
        <v>424</v>
      </c>
      <c r="AD24" s="572" t="s">
        <v>425</v>
      </c>
      <c r="AE24" s="575" t="s">
        <v>448</v>
      </c>
      <c r="AF24" s="568" t="s">
        <v>451</v>
      </c>
      <c r="AG24" s="572" t="s">
        <v>426</v>
      </c>
      <c r="AH24" s="758" t="s">
        <v>958</v>
      </c>
      <c r="AI24" s="759"/>
      <c r="AJ24" s="567" t="s">
        <v>427</v>
      </c>
      <c r="AK24" s="572" t="s">
        <v>428</v>
      </c>
      <c r="AL24" s="576" t="s">
        <v>452</v>
      </c>
      <c r="AM24" s="573" t="s">
        <v>413</v>
      </c>
      <c r="AN24" s="577" t="s">
        <v>429</v>
      </c>
      <c r="AO24" s="576" t="s">
        <v>453</v>
      </c>
      <c r="AP24" s="551" t="s">
        <v>413</v>
      </c>
      <c r="AQ24" s="578" t="s">
        <v>430</v>
      </c>
      <c r="AR24" s="579"/>
      <c r="AS24" s="747"/>
      <c r="AT24" s="747"/>
      <c r="AU24" s="580" t="s">
        <v>431</v>
      </c>
      <c r="AV24" s="581" t="s">
        <v>432</v>
      </c>
    </row>
    <row r="25" spans="1:50" s="100" customFormat="1" ht="24.75" customHeight="1" hidden="1">
      <c r="A25" s="582"/>
      <c r="B25" s="583" t="s">
        <v>454</v>
      </c>
      <c r="C25" s="583" t="s">
        <v>455</v>
      </c>
      <c r="D25" s="583" t="s">
        <v>456</v>
      </c>
      <c r="E25" s="583" t="s">
        <v>457</v>
      </c>
      <c r="F25" s="583" t="s">
        <v>458</v>
      </c>
      <c r="G25" s="583" t="s">
        <v>459</v>
      </c>
      <c r="H25" s="584" t="s">
        <v>460</v>
      </c>
      <c r="I25" s="584" t="s">
        <v>461</v>
      </c>
      <c r="J25" s="583" t="s">
        <v>462</v>
      </c>
      <c r="K25" s="583" t="s">
        <v>463</v>
      </c>
      <c r="L25" s="583" t="s">
        <v>464</v>
      </c>
      <c r="M25" s="583" t="s">
        <v>465</v>
      </c>
      <c r="N25" s="583" t="s">
        <v>466</v>
      </c>
      <c r="O25" s="583" t="s">
        <v>467</v>
      </c>
      <c r="P25" s="584" t="s">
        <v>468</v>
      </c>
      <c r="Q25" s="583" t="s">
        <v>469</v>
      </c>
      <c r="R25" s="583" t="s">
        <v>470</v>
      </c>
      <c r="S25" s="583" t="s">
        <v>471</v>
      </c>
      <c r="T25" s="583" t="s">
        <v>472</v>
      </c>
      <c r="U25" s="583" t="s">
        <v>473</v>
      </c>
      <c r="V25" s="583" t="s">
        <v>474</v>
      </c>
      <c r="W25" s="584" t="s">
        <v>475</v>
      </c>
      <c r="X25" s="584" t="s">
        <v>476</v>
      </c>
      <c r="Y25" s="583" t="s">
        <v>477</v>
      </c>
      <c r="Z25" s="583" t="s">
        <v>478</v>
      </c>
      <c r="AA25" s="583" t="s">
        <v>479</v>
      </c>
      <c r="AB25" s="583" t="s">
        <v>480</v>
      </c>
      <c r="AC25" s="583" t="s">
        <v>481</v>
      </c>
      <c r="AD25" s="583" t="s">
        <v>482</v>
      </c>
      <c r="AE25" s="584" t="s">
        <v>483</v>
      </c>
      <c r="AF25" s="583" t="s">
        <v>484</v>
      </c>
      <c r="AG25" s="583" t="s">
        <v>485</v>
      </c>
      <c r="AH25" s="583" t="s">
        <v>486</v>
      </c>
      <c r="AI25" s="583" t="s">
        <v>487</v>
      </c>
      <c r="AJ25" s="583" t="s">
        <v>488</v>
      </c>
      <c r="AK25" s="583" t="s">
        <v>489</v>
      </c>
      <c r="AL25" s="583" t="s">
        <v>490</v>
      </c>
      <c r="AM25" s="584" t="s">
        <v>491</v>
      </c>
      <c r="AN25" s="584" t="s">
        <v>492</v>
      </c>
      <c r="AO25" s="583" t="s">
        <v>493</v>
      </c>
      <c r="AP25" s="583" t="s">
        <v>494</v>
      </c>
      <c r="AQ25" s="585" t="s">
        <v>495</v>
      </c>
      <c r="AR25" s="584" t="s">
        <v>496</v>
      </c>
      <c r="AS25" s="583" t="s">
        <v>497</v>
      </c>
      <c r="AT25" s="583" t="s">
        <v>498</v>
      </c>
      <c r="AU25" s="584" t="s">
        <v>499</v>
      </c>
      <c r="AV25" s="586" t="s">
        <v>499</v>
      </c>
      <c r="AX25" s="431"/>
    </row>
    <row r="26" spans="1:50" s="105" customFormat="1" ht="48.75" customHeight="1">
      <c r="A26" s="587" t="s">
        <v>122</v>
      </c>
      <c r="B26" s="588">
        <v>255338</v>
      </c>
      <c r="C26" s="588">
        <v>79233</v>
      </c>
      <c r="D26" s="588">
        <v>79232</v>
      </c>
      <c r="E26" s="588">
        <v>0</v>
      </c>
      <c r="F26" s="588">
        <v>0</v>
      </c>
      <c r="G26" s="588">
        <v>1</v>
      </c>
      <c r="H26" s="588">
        <v>0</v>
      </c>
      <c r="I26" s="588">
        <v>1</v>
      </c>
      <c r="J26" s="588">
        <v>176105</v>
      </c>
      <c r="K26" s="588">
        <v>0</v>
      </c>
      <c r="L26" s="588">
        <v>0</v>
      </c>
      <c r="M26" s="588">
        <v>0</v>
      </c>
      <c r="N26" s="588">
        <v>0</v>
      </c>
      <c r="O26" s="588">
        <v>176098</v>
      </c>
      <c r="P26" s="588">
        <v>7</v>
      </c>
      <c r="Q26" s="588">
        <v>276890</v>
      </c>
      <c r="R26" s="588">
        <v>253284</v>
      </c>
      <c r="S26" s="588">
        <v>13508</v>
      </c>
      <c r="T26" s="588">
        <v>0</v>
      </c>
      <c r="U26" s="588">
        <v>70116</v>
      </c>
      <c r="V26" s="588">
        <v>0</v>
      </c>
      <c r="W26" s="588">
        <v>36</v>
      </c>
      <c r="X26" s="588">
        <v>29057</v>
      </c>
      <c r="Y26" s="588">
        <v>140541</v>
      </c>
      <c r="Z26" s="588">
        <v>26</v>
      </c>
      <c r="AA26" s="588">
        <v>0</v>
      </c>
      <c r="AB26" s="588">
        <v>23503</v>
      </c>
      <c r="AC26" s="588">
        <v>22804</v>
      </c>
      <c r="AD26" s="588">
        <v>0</v>
      </c>
      <c r="AE26" s="588">
        <v>0</v>
      </c>
      <c r="AF26" s="588">
        <v>0</v>
      </c>
      <c r="AG26" s="588">
        <v>699</v>
      </c>
      <c r="AH26" s="588">
        <v>0</v>
      </c>
      <c r="AI26" s="588">
        <v>21449</v>
      </c>
      <c r="AJ26" s="588">
        <v>0</v>
      </c>
      <c r="AK26" s="588">
        <v>0</v>
      </c>
      <c r="AL26" s="588">
        <v>0</v>
      </c>
      <c r="AM26" s="588">
        <v>0</v>
      </c>
      <c r="AN26" s="588">
        <v>103</v>
      </c>
      <c r="AO26" s="588">
        <v>0</v>
      </c>
      <c r="AP26" s="588">
        <v>103</v>
      </c>
      <c r="AQ26" s="588">
        <v>0</v>
      </c>
      <c r="AR26" s="588">
        <v>21552</v>
      </c>
      <c r="AS26" s="588">
        <v>-33918</v>
      </c>
      <c r="AT26" s="588">
        <v>-55470</v>
      </c>
      <c r="AU26" s="590">
        <f>C26+J26</f>
        <v>255338</v>
      </c>
      <c r="AV26" s="591">
        <f>R26+AB26</f>
        <v>276787</v>
      </c>
      <c r="AX26" s="430"/>
    </row>
    <row r="27" spans="1:50" s="105" customFormat="1" ht="48.75" customHeight="1">
      <c r="A27" s="587" t="s">
        <v>925</v>
      </c>
      <c r="B27" s="592">
        <v>102471</v>
      </c>
      <c r="C27" s="592">
        <v>37402</v>
      </c>
      <c r="D27" s="592">
        <v>9678</v>
      </c>
      <c r="E27" s="592">
        <v>0</v>
      </c>
      <c r="F27" s="592">
        <v>0</v>
      </c>
      <c r="G27" s="592">
        <v>27724</v>
      </c>
      <c r="H27" s="592">
        <v>0</v>
      </c>
      <c r="I27" s="592">
        <v>27724</v>
      </c>
      <c r="J27" s="592">
        <v>65069</v>
      </c>
      <c r="K27" s="592">
        <v>0</v>
      </c>
      <c r="L27" s="592">
        <v>0</v>
      </c>
      <c r="M27" s="592">
        <v>0</v>
      </c>
      <c r="N27" s="592">
        <v>0</v>
      </c>
      <c r="O27" s="592">
        <v>61988</v>
      </c>
      <c r="P27" s="592">
        <v>3081</v>
      </c>
      <c r="Q27" s="592">
        <v>134066</v>
      </c>
      <c r="R27" s="592">
        <v>93699</v>
      </c>
      <c r="S27" s="592">
        <v>9782</v>
      </c>
      <c r="T27" s="592">
        <v>0</v>
      </c>
      <c r="U27" s="592">
        <v>31104</v>
      </c>
      <c r="V27" s="592">
        <v>0</v>
      </c>
      <c r="W27" s="592">
        <v>2242</v>
      </c>
      <c r="X27" s="592">
        <v>0</v>
      </c>
      <c r="Y27" s="592">
        <v>50571</v>
      </c>
      <c r="Z27" s="592">
        <v>0</v>
      </c>
      <c r="AA27" s="592">
        <v>0</v>
      </c>
      <c r="AB27" s="592">
        <v>40367</v>
      </c>
      <c r="AC27" s="592">
        <v>40367</v>
      </c>
      <c r="AD27" s="592">
        <v>0</v>
      </c>
      <c r="AE27" s="592">
        <v>0</v>
      </c>
      <c r="AF27" s="592">
        <v>0</v>
      </c>
      <c r="AG27" s="592">
        <v>0</v>
      </c>
      <c r="AH27" s="592">
        <v>0</v>
      </c>
      <c r="AI27" s="592">
        <v>31595</v>
      </c>
      <c r="AJ27" s="592">
        <v>0</v>
      </c>
      <c r="AK27" s="592">
        <v>0</v>
      </c>
      <c r="AL27" s="592">
        <v>0</v>
      </c>
      <c r="AM27" s="592">
        <v>0</v>
      </c>
      <c r="AN27" s="592">
        <v>0</v>
      </c>
      <c r="AO27" s="592">
        <v>0</v>
      </c>
      <c r="AP27" s="592">
        <v>0</v>
      </c>
      <c r="AQ27" s="592">
        <v>0</v>
      </c>
      <c r="AR27" s="592">
        <v>31595</v>
      </c>
      <c r="AS27" s="592">
        <v>-99445</v>
      </c>
      <c r="AT27" s="592">
        <v>-131040</v>
      </c>
      <c r="AU27" s="593">
        <f>C27+J27</f>
        <v>102471</v>
      </c>
      <c r="AV27" s="594">
        <f>R27+AB27</f>
        <v>134066</v>
      </c>
      <c r="AX27" s="430"/>
    </row>
    <row r="28" spans="1:50" s="105" customFormat="1" ht="48.75" customHeight="1">
      <c r="A28" s="587" t="s">
        <v>928</v>
      </c>
      <c r="B28" s="595">
        <v>216614</v>
      </c>
      <c r="C28" s="595">
        <v>81295</v>
      </c>
      <c r="D28" s="595">
        <v>81292</v>
      </c>
      <c r="E28" s="595">
        <v>0</v>
      </c>
      <c r="F28" s="595">
        <v>0</v>
      </c>
      <c r="G28" s="595">
        <v>3</v>
      </c>
      <c r="H28" s="595">
        <v>0</v>
      </c>
      <c r="I28" s="595">
        <v>3</v>
      </c>
      <c r="J28" s="595">
        <v>135319</v>
      </c>
      <c r="K28" s="595">
        <v>0</v>
      </c>
      <c r="L28" s="595">
        <v>0</v>
      </c>
      <c r="M28" s="595">
        <v>0</v>
      </c>
      <c r="N28" s="595">
        <v>0</v>
      </c>
      <c r="O28" s="595">
        <v>135217</v>
      </c>
      <c r="P28" s="595">
        <v>102</v>
      </c>
      <c r="Q28" s="595">
        <v>216614</v>
      </c>
      <c r="R28" s="595">
        <v>170448</v>
      </c>
      <c r="S28" s="595">
        <v>16991</v>
      </c>
      <c r="T28" s="595">
        <v>0</v>
      </c>
      <c r="U28" s="595">
        <v>53587</v>
      </c>
      <c r="V28" s="595">
        <v>0</v>
      </c>
      <c r="W28" s="595">
        <v>4397</v>
      </c>
      <c r="X28" s="595">
        <v>2388</v>
      </c>
      <c r="Y28" s="595">
        <v>92758</v>
      </c>
      <c r="Z28" s="595">
        <v>327</v>
      </c>
      <c r="AA28" s="595">
        <v>0</v>
      </c>
      <c r="AB28" s="595">
        <v>45888</v>
      </c>
      <c r="AC28" s="595">
        <v>45888</v>
      </c>
      <c r="AD28" s="595">
        <v>0</v>
      </c>
      <c r="AE28" s="595">
        <v>0</v>
      </c>
      <c r="AF28" s="595">
        <v>0</v>
      </c>
      <c r="AG28" s="595">
        <v>0</v>
      </c>
      <c r="AH28" s="595">
        <v>278</v>
      </c>
      <c r="AI28" s="595">
        <v>0</v>
      </c>
      <c r="AJ28" s="595">
        <v>0</v>
      </c>
      <c r="AK28" s="595">
        <v>0</v>
      </c>
      <c r="AL28" s="595">
        <v>0</v>
      </c>
      <c r="AM28" s="595">
        <v>0</v>
      </c>
      <c r="AN28" s="595">
        <v>278</v>
      </c>
      <c r="AO28" s="595">
        <v>0</v>
      </c>
      <c r="AP28" s="595">
        <v>278</v>
      </c>
      <c r="AQ28" s="595">
        <v>0</v>
      </c>
      <c r="AR28" s="595">
        <v>0</v>
      </c>
      <c r="AS28" s="595">
        <v>0</v>
      </c>
      <c r="AT28" s="595">
        <v>0</v>
      </c>
      <c r="AU28" s="615">
        <f>C28+J28</f>
        <v>216614</v>
      </c>
      <c r="AV28" s="616">
        <f>R28+AB28</f>
        <v>216336</v>
      </c>
      <c r="AX28" s="430"/>
    </row>
    <row r="29" spans="1:48" s="105" customFormat="1" ht="48.75" customHeight="1" thickBot="1">
      <c r="A29" s="596" t="s">
        <v>433</v>
      </c>
      <c r="B29" s="597">
        <f aca="true" t="shared" si="3" ref="B29:AV29">SUM(B26:B28)</f>
        <v>574423</v>
      </c>
      <c r="C29" s="597">
        <f t="shared" si="3"/>
        <v>197930</v>
      </c>
      <c r="D29" s="597">
        <f t="shared" si="3"/>
        <v>170202</v>
      </c>
      <c r="E29" s="597">
        <f t="shared" si="3"/>
        <v>0</v>
      </c>
      <c r="F29" s="597">
        <f t="shared" si="3"/>
        <v>0</v>
      </c>
      <c r="G29" s="597">
        <f t="shared" si="3"/>
        <v>27728</v>
      </c>
      <c r="H29" s="597">
        <f t="shared" si="3"/>
        <v>0</v>
      </c>
      <c r="I29" s="597">
        <f t="shared" si="3"/>
        <v>27728</v>
      </c>
      <c r="J29" s="597">
        <f t="shared" si="3"/>
        <v>376493</v>
      </c>
      <c r="K29" s="597">
        <f t="shared" si="3"/>
        <v>0</v>
      </c>
      <c r="L29" s="597">
        <f t="shared" si="3"/>
        <v>0</v>
      </c>
      <c r="M29" s="597">
        <f t="shared" si="3"/>
        <v>0</v>
      </c>
      <c r="N29" s="597">
        <f t="shared" si="3"/>
        <v>0</v>
      </c>
      <c r="O29" s="597">
        <f t="shared" si="3"/>
        <v>373303</v>
      </c>
      <c r="P29" s="597">
        <f t="shared" si="3"/>
        <v>3190</v>
      </c>
      <c r="Q29" s="597">
        <f t="shared" si="3"/>
        <v>627570</v>
      </c>
      <c r="R29" s="597">
        <f t="shared" si="3"/>
        <v>517431</v>
      </c>
      <c r="S29" s="597">
        <f t="shared" si="3"/>
        <v>40281</v>
      </c>
      <c r="T29" s="597">
        <f t="shared" si="3"/>
        <v>0</v>
      </c>
      <c r="U29" s="597">
        <f t="shared" si="3"/>
        <v>154807</v>
      </c>
      <c r="V29" s="597">
        <f t="shared" si="3"/>
        <v>0</v>
      </c>
      <c r="W29" s="597">
        <f t="shared" si="3"/>
        <v>6675</v>
      </c>
      <c r="X29" s="597">
        <f t="shared" si="3"/>
        <v>31445</v>
      </c>
      <c r="Y29" s="597">
        <f t="shared" si="3"/>
        <v>283870</v>
      </c>
      <c r="Z29" s="597">
        <f t="shared" si="3"/>
        <v>353</v>
      </c>
      <c r="AA29" s="597">
        <f t="shared" si="3"/>
        <v>0</v>
      </c>
      <c r="AB29" s="597">
        <f t="shared" si="3"/>
        <v>109758</v>
      </c>
      <c r="AC29" s="597">
        <f t="shared" si="3"/>
        <v>109059</v>
      </c>
      <c r="AD29" s="597">
        <f t="shared" si="3"/>
        <v>0</v>
      </c>
      <c r="AE29" s="597">
        <f t="shared" si="3"/>
        <v>0</v>
      </c>
      <c r="AF29" s="597">
        <f t="shared" si="3"/>
        <v>0</v>
      </c>
      <c r="AG29" s="597">
        <f t="shared" si="3"/>
        <v>699</v>
      </c>
      <c r="AH29" s="597">
        <f t="shared" si="3"/>
        <v>278</v>
      </c>
      <c r="AI29" s="597">
        <f t="shared" si="3"/>
        <v>53044</v>
      </c>
      <c r="AJ29" s="597">
        <f t="shared" si="3"/>
        <v>0</v>
      </c>
      <c r="AK29" s="597">
        <f t="shared" si="3"/>
        <v>0</v>
      </c>
      <c r="AL29" s="597">
        <f t="shared" si="3"/>
        <v>0</v>
      </c>
      <c r="AM29" s="597">
        <f t="shared" si="3"/>
        <v>0</v>
      </c>
      <c r="AN29" s="597">
        <f t="shared" si="3"/>
        <v>381</v>
      </c>
      <c r="AO29" s="597">
        <f t="shared" si="3"/>
        <v>0</v>
      </c>
      <c r="AP29" s="597">
        <f t="shared" si="3"/>
        <v>381</v>
      </c>
      <c r="AQ29" s="597">
        <f t="shared" si="3"/>
        <v>0</v>
      </c>
      <c r="AR29" s="597">
        <f t="shared" si="3"/>
        <v>53147</v>
      </c>
      <c r="AS29" s="597">
        <f t="shared" si="3"/>
        <v>-133363</v>
      </c>
      <c r="AT29" s="597">
        <f t="shared" si="3"/>
        <v>-186510</v>
      </c>
      <c r="AU29" s="597">
        <f t="shared" si="3"/>
        <v>574423</v>
      </c>
      <c r="AV29" s="597">
        <f t="shared" si="3"/>
        <v>627189</v>
      </c>
    </row>
    <row r="31" s="429" customFormat="1" ht="18" customHeight="1"/>
  </sheetData>
  <sheetProtection/>
  <mergeCells count="12">
    <mergeCell ref="AH7:AI7"/>
    <mergeCell ref="AH24:AI24"/>
    <mergeCell ref="AT4:AT7"/>
    <mergeCell ref="AS21:AS24"/>
    <mergeCell ref="AT21:AT24"/>
    <mergeCell ref="S6:S7"/>
    <mergeCell ref="J5:K5"/>
    <mergeCell ref="AN4:AP5"/>
    <mergeCell ref="AN21:AP22"/>
    <mergeCell ref="J22:K22"/>
    <mergeCell ref="S23:S24"/>
    <mergeCell ref="AS4:AS7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55" r:id="rId1"/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X23"/>
  <sheetViews>
    <sheetView showGridLines="0" view="pageBreakPreview" zoomScale="70" zoomScaleNormal="75" zoomScaleSheetLayoutView="70" zoomScalePageLayoutView="0" workbookViewId="0" topLeftCell="A1">
      <selection activeCell="F12" sqref="F12"/>
    </sheetView>
  </sheetViews>
  <sheetFormatPr defaultColWidth="10.625" defaultRowHeight="12"/>
  <cols>
    <col min="1" max="1" width="21.00390625" style="617" customWidth="1"/>
    <col min="2" max="2" width="18.625" style="617" customWidth="1"/>
    <col min="3" max="3" width="18.375" style="617" customWidth="1"/>
    <col min="4" max="5" width="17.50390625" style="617" customWidth="1"/>
    <col min="6" max="6" width="16.875" style="617" customWidth="1"/>
    <col min="7" max="8" width="16.125" style="617" customWidth="1"/>
    <col min="9" max="9" width="14.00390625" style="617" customWidth="1"/>
    <col min="10" max="10" width="18.125" style="617" customWidth="1"/>
    <col min="11" max="14" width="15.50390625" style="617" customWidth="1"/>
    <col min="15" max="15" width="18.125" style="617" customWidth="1"/>
    <col min="16" max="16" width="17.125" style="617" customWidth="1"/>
    <col min="17" max="18" width="18.625" style="617" customWidth="1"/>
    <col min="19" max="23" width="16.00390625" style="617" customWidth="1"/>
    <col min="24" max="24" width="15.875" style="617" customWidth="1"/>
    <col min="25" max="25" width="18.125" style="617" customWidth="1"/>
    <col min="26" max="26" width="15.875" style="617" customWidth="1"/>
    <col min="27" max="27" width="14.625" style="617" customWidth="1"/>
    <col min="28" max="29" width="18.125" style="617" customWidth="1"/>
    <col min="30" max="32" width="14.625" style="617" customWidth="1"/>
    <col min="33" max="33" width="16.00390625" style="617" customWidth="1"/>
    <col min="34" max="34" width="16.625" style="617" customWidth="1"/>
    <col min="35" max="35" width="14.875" style="617" customWidth="1"/>
    <col min="36" max="36" width="14.50390625" style="617" customWidth="1"/>
    <col min="37" max="38" width="12.50390625" style="617" customWidth="1"/>
    <col min="39" max="39" width="11.375" style="617" customWidth="1"/>
    <col min="40" max="40" width="12.875" style="617" customWidth="1"/>
    <col min="41" max="41" width="11.625" style="617" customWidth="1"/>
    <col min="42" max="42" width="13.50390625" style="617" customWidth="1"/>
    <col min="43" max="43" width="15.875" style="617" customWidth="1"/>
    <col min="44" max="44" width="15.00390625" style="617" customWidth="1"/>
    <col min="45" max="45" width="21.625" style="617" customWidth="1"/>
    <col min="46" max="46" width="21.875" style="617" customWidth="1"/>
    <col min="47" max="48" width="17.875" style="617" customWidth="1"/>
    <col min="49" max="49" width="10.625" style="617" customWidth="1"/>
    <col min="50" max="50" width="21.875" style="617" customWidth="1"/>
    <col min="51" max="16384" width="10.625" style="617" customWidth="1"/>
  </cols>
  <sheetData>
    <row r="1" ht="30.75" customHeight="1">
      <c r="B1" s="606" t="s">
        <v>503</v>
      </c>
    </row>
    <row r="2" spans="1:35" ht="30.75" customHeight="1">
      <c r="A2" s="618"/>
      <c r="B2" s="607" t="s">
        <v>435</v>
      </c>
      <c r="Q2" s="618"/>
      <c r="S2" s="606"/>
      <c r="AF2" s="618"/>
      <c r="AI2" s="606"/>
    </row>
    <row r="3" spans="1:48" ht="19.5" thickBot="1">
      <c r="A3" s="618"/>
      <c r="B3" s="607"/>
      <c r="Q3" s="618"/>
      <c r="S3" s="606"/>
      <c r="AF3" s="618"/>
      <c r="AI3" s="606"/>
      <c r="AU3" s="619"/>
      <c r="AV3" s="614" t="s">
        <v>976</v>
      </c>
    </row>
    <row r="4" spans="1:48" ht="14.25">
      <c r="A4" s="537"/>
      <c r="B4" s="538" t="s">
        <v>392</v>
      </c>
      <c r="C4" s="539"/>
      <c r="D4" s="540"/>
      <c r="E4" s="540"/>
      <c r="F4" s="540"/>
      <c r="G4" s="540"/>
      <c r="H4" s="540"/>
      <c r="I4" s="540"/>
      <c r="J4" s="541"/>
      <c r="K4" s="540"/>
      <c r="L4" s="540"/>
      <c r="M4" s="540"/>
      <c r="N4" s="542"/>
      <c r="O4" s="542"/>
      <c r="P4" s="543"/>
      <c r="Q4" s="538" t="s">
        <v>393</v>
      </c>
      <c r="R4" s="539"/>
      <c r="S4" s="540"/>
      <c r="T4" s="540"/>
      <c r="U4" s="540"/>
      <c r="V4" s="540"/>
      <c r="W4" s="540"/>
      <c r="X4" s="540"/>
      <c r="Y4" s="540"/>
      <c r="Z4" s="540"/>
      <c r="AA4" s="540"/>
      <c r="AB4" s="541"/>
      <c r="AC4" s="540"/>
      <c r="AD4" s="540"/>
      <c r="AE4" s="540"/>
      <c r="AF4" s="542"/>
      <c r="AG4" s="543"/>
      <c r="AH4" s="544"/>
      <c r="AI4" s="544"/>
      <c r="AJ4" s="541"/>
      <c r="AK4" s="541"/>
      <c r="AL4" s="541"/>
      <c r="AM4" s="544"/>
      <c r="AN4" s="752" t="s">
        <v>394</v>
      </c>
      <c r="AO4" s="753"/>
      <c r="AP4" s="754"/>
      <c r="AQ4" s="544"/>
      <c r="AR4" s="544"/>
      <c r="AS4" s="745" t="s">
        <v>436</v>
      </c>
      <c r="AT4" s="745" t="s">
        <v>437</v>
      </c>
      <c r="AU4" s="545"/>
      <c r="AV4" s="546"/>
    </row>
    <row r="5" spans="1:48" ht="14.25">
      <c r="A5" s="547"/>
      <c r="B5" s="548" t="s">
        <v>395</v>
      </c>
      <c r="C5" s="549" t="s">
        <v>396</v>
      </c>
      <c r="D5" s="550"/>
      <c r="E5" s="550"/>
      <c r="F5" s="550"/>
      <c r="G5" s="550"/>
      <c r="H5" s="550"/>
      <c r="I5" s="551"/>
      <c r="J5" s="750" t="s">
        <v>397</v>
      </c>
      <c r="K5" s="751"/>
      <c r="L5" s="550"/>
      <c r="M5" s="550"/>
      <c r="N5" s="552"/>
      <c r="O5" s="552"/>
      <c r="P5" s="553"/>
      <c r="Q5" s="554" t="s">
        <v>398</v>
      </c>
      <c r="R5" s="555" t="s">
        <v>399</v>
      </c>
      <c r="S5" s="550"/>
      <c r="T5" s="550"/>
      <c r="U5" s="550"/>
      <c r="V5" s="550"/>
      <c r="W5" s="550"/>
      <c r="X5" s="550"/>
      <c r="Y5" s="550"/>
      <c r="Z5" s="550"/>
      <c r="AA5" s="551"/>
      <c r="AB5" s="556" t="s">
        <v>400</v>
      </c>
      <c r="AC5" s="550"/>
      <c r="AD5" s="550"/>
      <c r="AE5" s="550"/>
      <c r="AF5" s="552"/>
      <c r="AG5" s="553"/>
      <c r="AH5" s="557" t="s">
        <v>401</v>
      </c>
      <c r="AI5" s="557" t="s">
        <v>402</v>
      </c>
      <c r="AJ5" s="549" t="s">
        <v>403</v>
      </c>
      <c r="AK5" s="558"/>
      <c r="AL5" s="558"/>
      <c r="AM5" s="559"/>
      <c r="AN5" s="755"/>
      <c r="AO5" s="756"/>
      <c r="AP5" s="757"/>
      <c r="AQ5" s="557" t="s">
        <v>404</v>
      </c>
      <c r="AR5" s="557" t="s">
        <v>405</v>
      </c>
      <c r="AS5" s="746"/>
      <c r="AT5" s="746"/>
      <c r="AU5" s="560" t="s">
        <v>406</v>
      </c>
      <c r="AV5" s="561" t="s">
        <v>407</v>
      </c>
    </row>
    <row r="6" spans="1:48" ht="14.25">
      <c r="A6" s="547" t="s">
        <v>408</v>
      </c>
      <c r="B6" s="557"/>
      <c r="C6" s="557"/>
      <c r="D6" s="557"/>
      <c r="E6" s="557"/>
      <c r="F6" s="557"/>
      <c r="G6" s="549"/>
      <c r="H6" s="550"/>
      <c r="I6" s="551"/>
      <c r="J6" s="557"/>
      <c r="K6" s="562"/>
      <c r="L6" s="557"/>
      <c r="M6" s="557"/>
      <c r="N6" s="557"/>
      <c r="O6" s="557"/>
      <c r="P6" s="562"/>
      <c r="Q6" s="557"/>
      <c r="R6" s="557"/>
      <c r="S6" s="748" t="s">
        <v>438</v>
      </c>
      <c r="T6" s="557"/>
      <c r="U6" s="557"/>
      <c r="V6" s="563"/>
      <c r="W6" s="562"/>
      <c r="X6" s="562"/>
      <c r="Y6" s="557"/>
      <c r="Z6" s="557"/>
      <c r="AA6" s="564"/>
      <c r="AB6" s="557"/>
      <c r="AC6" s="557"/>
      <c r="AD6" s="557"/>
      <c r="AE6" s="562"/>
      <c r="AF6" s="557"/>
      <c r="AG6" s="557"/>
      <c r="AH6" s="557"/>
      <c r="AI6" s="557" t="s">
        <v>409</v>
      </c>
      <c r="AJ6" s="557"/>
      <c r="AK6" s="557"/>
      <c r="AL6" s="557"/>
      <c r="AM6" s="557"/>
      <c r="AN6" s="560"/>
      <c r="AO6" s="562"/>
      <c r="AP6" s="565"/>
      <c r="AQ6" s="557"/>
      <c r="AR6" s="557" t="s">
        <v>409</v>
      </c>
      <c r="AS6" s="746"/>
      <c r="AT6" s="746"/>
      <c r="AU6" s="560"/>
      <c r="AV6" s="561"/>
    </row>
    <row r="7" spans="1:48" ht="46.5" customHeight="1">
      <c r="A7" s="566"/>
      <c r="B7" s="567" t="s">
        <v>410</v>
      </c>
      <c r="C7" s="567" t="s">
        <v>411</v>
      </c>
      <c r="D7" s="568" t="s">
        <v>439</v>
      </c>
      <c r="E7" s="568" t="s">
        <v>440</v>
      </c>
      <c r="F7" s="569" t="s">
        <v>441</v>
      </c>
      <c r="G7" s="551" t="s">
        <v>412</v>
      </c>
      <c r="H7" s="570" t="s">
        <v>442</v>
      </c>
      <c r="I7" s="571" t="s">
        <v>413</v>
      </c>
      <c r="J7" s="567" t="s">
        <v>414</v>
      </c>
      <c r="K7" s="572" t="s">
        <v>415</v>
      </c>
      <c r="L7" s="569" t="s">
        <v>443</v>
      </c>
      <c r="M7" s="568" t="s">
        <v>444</v>
      </c>
      <c r="N7" s="551" t="s">
        <v>416</v>
      </c>
      <c r="O7" s="569" t="s">
        <v>445</v>
      </c>
      <c r="P7" s="573" t="s">
        <v>417</v>
      </c>
      <c r="Q7" s="574" t="s">
        <v>418</v>
      </c>
      <c r="R7" s="574" t="s">
        <v>419</v>
      </c>
      <c r="S7" s="749"/>
      <c r="T7" s="568" t="s">
        <v>446</v>
      </c>
      <c r="U7" s="568" t="s">
        <v>447</v>
      </c>
      <c r="V7" s="568" t="s">
        <v>448</v>
      </c>
      <c r="W7" s="573" t="s">
        <v>420</v>
      </c>
      <c r="X7" s="573" t="s">
        <v>421</v>
      </c>
      <c r="Y7" s="568" t="s">
        <v>449</v>
      </c>
      <c r="Z7" s="568" t="s">
        <v>450</v>
      </c>
      <c r="AA7" s="572" t="s">
        <v>422</v>
      </c>
      <c r="AB7" s="574" t="s">
        <v>423</v>
      </c>
      <c r="AC7" s="551" t="s">
        <v>424</v>
      </c>
      <c r="AD7" s="572" t="s">
        <v>425</v>
      </c>
      <c r="AE7" s="575" t="s">
        <v>448</v>
      </c>
      <c r="AF7" s="568" t="s">
        <v>451</v>
      </c>
      <c r="AG7" s="572" t="s">
        <v>426</v>
      </c>
      <c r="AH7" s="758" t="s">
        <v>958</v>
      </c>
      <c r="AI7" s="759"/>
      <c r="AJ7" s="567" t="s">
        <v>427</v>
      </c>
      <c r="AK7" s="572" t="s">
        <v>428</v>
      </c>
      <c r="AL7" s="576" t="s">
        <v>452</v>
      </c>
      <c r="AM7" s="573" t="s">
        <v>413</v>
      </c>
      <c r="AN7" s="577" t="s">
        <v>429</v>
      </c>
      <c r="AO7" s="576" t="s">
        <v>453</v>
      </c>
      <c r="AP7" s="551" t="s">
        <v>413</v>
      </c>
      <c r="AQ7" s="578" t="s">
        <v>430</v>
      </c>
      <c r="AR7" s="579"/>
      <c r="AS7" s="747"/>
      <c r="AT7" s="747"/>
      <c r="AU7" s="580" t="s">
        <v>431</v>
      </c>
      <c r="AV7" s="581" t="s">
        <v>432</v>
      </c>
    </row>
    <row r="8" spans="1:50" s="620" customFormat="1" ht="24.75" customHeight="1" hidden="1">
      <c r="A8" s="582"/>
      <c r="B8" s="583" t="s">
        <v>454</v>
      </c>
      <c r="C8" s="583" t="s">
        <v>455</v>
      </c>
      <c r="D8" s="583" t="s">
        <v>456</v>
      </c>
      <c r="E8" s="583" t="s">
        <v>457</v>
      </c>
      <c r="F8" s="583" t="s">
        <v>458</v>
      </c>
      <c r="G8" s="583" t="s">
        <v>459</v>
      </c>
      <c r="H8" s="584" t="s">
        <v>460</v>
      </c>
      <c r="I8" s="584" t="s">
        <v>461</v>
      </c>
      <c r="J8" s="583" t="s">
        <v>462</v>
      </c>
      <c r="K8" s="583" t="s">
        <v>463</v>
      </c>
      <c r="L8" s="583" t="s">
        <v>464</v>
      </c>
      <c r="M8" s="583" t="s">
        <v>465</v>
      </c>
      <c r="N8" s="583" t="s">
        <v>466</v>
      </c>
      <c r="O8" s="583" t="s">
        <v>467</v>
      </c>
      <c r="P8" s="584" t="s">
        <v>468</v>
      </c>
      <c r="Q8" s="583" t="s">
        <v>469</v>
      </c>
      <c r="R8" s="583" t="s">
        <v>470</v>
      </c>
      <c r="S8" s="583" t="s">
        <v>471</v>
      </c>
      <c r="T8" s="583" t="s">
        <v>472</v>
      </c>
      <c r="U8" s="583" t="s">
        <v>473</v>
      </c>
      <c r="V8" s="583" t="s">
        <v>474</v>
      </c>
      <c r="W8" s="584" t="s">
        <v>475</v>
      </c>
      <c r="X8" s="584" t="s">
        <v>476</v>
      </c>
      <c r="Y8" s="583" t="s">
        <v>477</v>
      </c>
      <c r="Z8" s="583" t="s">
        <v>478</v>
      </c>
      <c r="AA8" s="583" t="s">
        <v>479</v>
      </c>
      <c r="AB8" s="583" t="s">
        <v>480</v>
      </c>
      <c r="AC8" s="583" t="s">
        <v>481</v>
      </c>
      <c r="AD8" s="583" t="s">
        <v>482</v>
      </c>
      <c r="AE8" s="584" t="s">
        <v>483</v>
      </c>
      <c r="AF8" s="583" t="s">
        <v>484</v>
      </c>
      <c r="AG8" s="583" t="s">
        <v>485</v>
      </c>
      <c r="AH8" s="583" t="s">
        <v>486</v>
      </c>
      <c r="AI8" s="583" t="s">
        <v>487</v>
      </c>
      <c r="AJ8" s="583" t="s">
        <v>488</v>
      </c>
      <c r="AK8" s="583" t="s">
        <v>489</v>
      </c>
      <c r="AL8" s="583" t="s">
        <v>490</v>
      </c>
      <c r="AM8" s="584" t="s">
        <v>491</v>
      </c>
      <c r="AN8" s="584" t="s">
        <v>492</v>
      </c>
      <c r="AO8" s="583" t="s">
        <v>493</v>
      </c>
      <c r="AP8" s="583" t="s">
        <v>494</v>
      </c>
      <c r="AQ8" s="585" t="s">
        <v>495</v>
      </c>
      <c r="AR8" s="584" t="s">
        <v>496</v>
      </c>
      <c r="AS8" s="583" t="s">
        <v>497</v>
      </c>
      <c r="AT8" s="583" t="s">
        <v>498</v>
      </c>
      <c r="AU8" s="584" t="s">
        <v>499</v>
      </c>
      <c r="AV8" s="586" t="s">
        <v>499</v>
      </c>
      <c r="AX8" s="621"/>
    </row>
    <row r="9" spans="1:50" s="622" customFormat="1" ht="49.5" customHeight="1">
      <c r="A9" s="587" t="s">
        <v>924</v>
      </c>
      <c r="B9" s="592">
        <v>192818</v>
      </c>
      <c r="C9" s="592">
        <v>19169</v>
      </c>
      <c r="D9" s="592">
        <v>19153</v>
      </c>
      <c r="E9" s="592">
        <v>0</v>
      </c>
      <c r="F9" s="592">
        <v>0</v>
      </c>
      <c r="G9" s="592">
        <v>16</v>
      </c>
      <c r="H9" s="592">
        <v>0</v>
      </c>
      <c r="I9" s="592">
        <v>16</v>
      </c>
      <c r="J9" s="592">
        <v>173384</v>
      </c>
      <c r="K9" s="592">
        <v>49</v>
      </c>
      <c r="L9" s="592">
        <v>0</v>
      </c>
      <c r="M9" s="592">
        <v>0</v>
      </c>
      <c r="N9" s="592">
        <v>0</v>
      </c>
      <c r="O9" s="592">
        <v>173325</v>
      </c>
      <c r="P9" s="592">
        <v>10</v>
      </c>
      <c r="Q9" s="592">
        <v>232992</v>
      </c>
      <c r="R9" s="592">
        <v>190718</v>
      </c>
      <c r="S9" s="592">
        <v>16597</v>
      </c>
      <c r="T9" s="592">
        <v>0</v>
      </c>
      <c r="U9" s="592">
        <v>40186</v>
      </c>
      <c r="V9" s="592">
        <v>0</v>
      </c>
      <c r="W9" s="592">
        <v>0</v>
      </c>
      <c r="X9" s="592">
        <v>17879</v>
      </c>
      <c r="Y9" s="592">
        <v>115204</v>
      </c>
      <c r="Z9" s="592">
        <v>852</v>
      </c>
      <c r="AA9" s="592">
        <v>0</v>
      </c>
      <c r="AB9" s="592">
        <v>42274</v>
      </c>
      <c r="AC9" s="592">
        <v>40292</v>
      </c>
      <c r="AD9" s="592">
        <v>0</v>
      </c>
      <c r="AE9" s="592">
        <v>0</v>
      </c>
      <c r="AF9" s="592">
        <v>0</v>
      </c>
      <c r="AG9" s="592">
        <v>1982</v>
      </c>
      <c r="AH9" s="592">
        <v>0</v>
      </c>
      <c r="AI9" s="592">
        <v>40439</v>
      </c>
      <c r="AJ9" s="592">
        <v>265</v>
      </c>
      <c r="AK9" s="592">
        <v>0</v>
      </c>
      <c r="AL9" s="592">
        <v>0</v>
      </c>
      <c r="AM9" s="592">
        <v>265</v>
      </c>
      <c r="AN9" s="592">
        <v>0</v>
      </c>
      <c r="AO9" s="592">
        <v>0</v>
      </c>
      <c r="AP9" s="592">
        <v>0</v>
      </c>
      <c r="AQ9" s="592">
        <v>0</v>
      </c>
      <c r="AR9" s="592">
        <v>40174</v>
      </c>
      <c r="AS9" s="592">
        <v>-121097</v>
      </c>
      <c r="AT9" s="592">
        <v>-161271</v>
      </c>
      <c r="AU9" s="593">
        <f>C9+J9</f>
        <v>192553</v>
      </c>
      <c r="AV9" s="594">
        <f>R9+AB9</f>
        <v>232992</v>
      </c>
      <c r="AX9" s="623"/>
    </row>
    <row r="10" spans="1:50" s="622" customFormat="1" ht="49.5" customHeight="1">
      <c r="A10" s="587" t="s">
        <v>928</v>
      </c>
      <c r="B10" s="592">
        <v>216370</v>
      </c>
      <c r="C10" s="592">
        <v>73552</v>
      </c>
      <c r="D10" s="592">
        <v>73552</v>
      </c>
      <c r="E10" s="592">
        <v>0</v>
      </c>
      <c r="F10" s="592">
        <v>0</v>
      </c>
      <c r="G10" s="592">
        <v>0</v>
      </c>
      <c r="H10" s="592">
        <v>0</v>
      </c>
      <c r="I10" s="592">
        <v>0</v>
      </c>
      <c r="J10" s="592">
        <v>142818</v>
      </c>
      <c r="K10" s="592">
        <v>0</v>
      </c>
      <c r="L10" s="592">
        <v>0</v>
      </c>
      <c r="M10" s="592">
        <v>0</v>
      </c>
      <c r="N10" s="592">
        <v>0</v>
      </c>
      <c r="O10" s="592">
        <v>142809</v>
      </c>
      <c r="P10" s="592">
        <v>9</v>
      </c>
      <c r="Q10" s="592">
        <v>216370</v>
      </c>
      <c r="R10" s="592">
        <v>171032</v>
      </c>
      <c r="S10" s="592">
        <v>6207</v>
      </c>
      <c r="T10" s="592">
        <v>0</v>
      </c>
      <c r="U10" s="592">
        <v>69083</v>
      </c>
      <c r="V10" s="592">
        <v>0</v>
      </c>
      <c r="W10" s="592">
        <v>3635</v>
      </c>
      <c r="X10" s="592">
        <v>8253</v>
      </c>
      <c r="Y10" s="592">
        <v>80987</v>
      </c>
      <c r="Z10" s="592">
        <v>2867</v>
      </c>
      <c r="AA10" s="592">
        <v>0</v>
      </c>
      <c r="AB10" s="592">
        <v>44931</v>
      </c>
      <c r="AC10" s="592">
        <v>44931</v>
      </c>
      <c r="AD10" s="592">
        <v>0</v>
      </c>
      <c r="AE10" s="592">
        <v>0</v>
      </c>
      <c r="AF10" s="592">
        <v>0</v>
      </c>
      <c r="AG10" s="592">
        <v>0</v>
      </c>
      <c r="AH10" s="592">
        <v>407</v>
      </c>
      <c r="AI10" s="592">
        <v>0</v>
      </c>
      <c r="AJ10" s="592">
        <v>0</v>
      </c>
      <c r="AK10" s="592">
        <v>0</v>
      </c>
      <c r="AL10" s="592">
        <v>0</v>
      </c>
      <c r="AM10" s="592">
        <v>0</v>
      </c>
      <c r="AN10" s="592">
        <v>407</v>
      </c>
      <c r="AO10" s="592">
        <v>0</v>
      </c>
      <c r="AP10" s="592">
        <v>407</v>
      </c>
      <c r="AQ10" s="592">
        <v>0</v>
      </c>
      <c r="AR10" s="592">
        <v>0</v>
      </c>
      <c r="AS10" s="592">
        <v>0</v>
      </c>
      <c r="AT10" s="592">
        <v>0</v>
      </c>
      <c r="AU10" s="593">
        <f>C10+J10</f>
        <v>216370</v>
      </c>
      <c r="AV10" s="594">
        <f>R10+AB10</f>
        <v>215963</v>
      </c>
      <c r="AX10" s="623"/>
    </row>
    <row r="11" spans="1:50" s="622" customFormat="1" ht="49.5" customHeight="1" thickBot="1">
      <c r="A11" s="596" t="s">
        <v>433</v>
      </c>
      <c r="B11" s="597">
        <f aca="true" t="shared" si="0" ref="B11:AV11">SUM(B9:B10)</f>
        <v>409188</v>
      </c>
      <c r="C11" s="597">
        <f t="shared" si="0"/>
        <v>92721</v>
      </c>
      <c r="D11" s="597">
        <f t="shared" si="0"/>
        <v>92705</v>
      </c>
      <c r="E11" s="597">
        <f t="shared" si="0"/>
        <v>0</v>
      </c>
      <c r="F11" s="597">
        <f t="shared" si="0"/>
        <v>0</v>
      </c>
      <c r="G11" s="597">
        <f t="shared" si="0"/>
        <v>16</v>
      </c>
      <c r="H11" s="597">
        <f t="shared" si="0"/>
        <v>0</v>
      </c>
      <c r="I11" s="597">
        <f t="shared" si="0"/>
        <v>16</v>
      </c>
      <c r="J11" s="597">
        <f t="shared" si="0"/>
        <v>316202</v>
      </c>
      <c r="K11" s="597">
        <f t="shared" si="0"/>
        <v>49</v>
      </c>
      <c r="L11" s="597">
        <f t="shared" si="0"/>
        <v>0</v>
      </c>
      <c r="M11" s="597">
        <f t="shared" si="0"/>
        <v>0</v>
      </c>
      <c r="N11" s="597">
        <f t="shared" si="0"/>
        <v>0</v>
      </c>
      <c r="O11" s="597">
        <f t="shared" si="0"/>
        <v>316134</v>
      </c>
      <c r="P11" s="597">
        <f t="shared" si="0"/>
        <v>19</v>
      </c>
      <c r="Q11" s="597">
        <f t="shared" si="0"/>
        <v>449362</v>
      </c>
      <c r="R11" s="597">
        <f t="shared" si="0"/>
        <v>361750</v>
      </c>
      <c r="S11" s="597">
        <f t="shared" si="0"/>
        <v>22804</v>
      </c>
      <c r="T11" s="597">
        <f t="shared" si="0"/>
        <v>0</v>
      </c>
      <c r="U11" s="597">
        <f t="shared" si="0"/>
        <v>109269</v>
      </c>
      <c r="V11" s="597">
        <f t="shared" si="0"/>
        <v>0</v>
      </c>
      <c r="W11" s="597">
        <f t="shared" si="0"/>
        <v>3635</v>
      </c>
      <c r="X11" s="597">
        <f t="shared" si="0"/>
        <v>26132</v>
      </c>
      <c r="Y11" s="597">
        <f t="shared" si="0"/>
        <v>196191</v>
      </c>
      <c r="Z11" s="597">
        <f t="shared" si="0"/>
        <v>3719</v>
      </c>
      <c r="AA11" s="597">
        <f t="shared" si="0"/>
        <v>0</v>
      </c>
      <c r="AB11" s="597">
        <f t="shared" si="0"/>
        <v>87205</v>
      </c>
      <c r="AC11" s="597">
        <f t="shared" si="0"/>
        <v>85223</v>
      </c>
      <c r="AD11" s="597">
        <f t="shared" si="0"/>
        <v>0</v>
      </c>
      <c r="AE11" s="597">
        <f t="shared" si="0"/>
        <v>0</v>
      </c>
      <c r="AF11" s="597">
        <f t="shared" si="0"/>
        <v>0</v>
      </c>
      <c r="AG11" s="597">
        <f t="shared" si="0"/>
        <v>1982</v>
      </c>
      <c r="AH11" s="597">
        <f t="shared" si="0"/>
        <v>407</v>
      </c>
      <c r="AI11" s="597">
        <f t="shared" si="0"/>
        <v>40439</v>
      </c>
      <c r="AJ11" s="597">
        <f t="shared" si="0"/>
        <v>265</v>
      </c>
      <c r="AK11" s="597">
        <f t="shared" si="0"/>
        <v>0</v>
      </c>
      <c r="AL11" s="597">
        <f t="shared" si="0"/>
        <v>0</v>
      </c>
      <c r="AM11" s="597">
        <f t="shared" si="0"/>
        <v>265</v>
      </c>
      <c r="AN11" s="597">
        <f t="shared" si="0"/>
        <v>407</v>
      </c>
      <c r="AO11" s="597">
        <f t="shared" si="0"/>
        <v>0</v>
      </c>
      <c r="AP11" s="597">
        <f t="shared" si="0"/>
        <v>407</v>
      </c>
      <c r="AQ11" s="597">
        <f t="shared" si="0"/>
        <v>0</v>
      </c>
      <c r="AR11" s="597">
        <f t="shared" si="0"/>
        <v>40174</v>
      </c>
      <c r="AS11" s="597">
        <f t="shared" si="0"/>
        <v>-121097</v>
      </c>
      <c r="AT11" s="597">
        <f t="shared" si="0"/>
        <v>-161271</v>
      </c>
      <c r="AU11" s="597">
        <f t="shared" si="0"/>
        <v>408923</v>
      </c>
      <c r="AV11" s="624">
        <f t="shared" si="0"/>
        <v>448955</v>
      </c>
      <c r="AX11" s="623"/>
    </row>
    <row r="12" spans="1:48" s="622" customFormat="1" ht="23.25" customHeight="1">
      <c r="A12" s="625"/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</row>
    <row r="13" spans="1:48" s="622" customFormat="1" ht="23.25" customHeight="1">
      <c r="A13" s="601"/>
      <c r="B13" s="456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3"/>
      <c r="O13" s="602"/>
      <c r="P13" s="602"/>
      <c r="Q13" s="602"/>
      <c r="R13" s="602"/>
      <c r="S13" s="602"/>
      <c r="T13" s="602"/>
      <c r="U13" s="602"/>
      <c r="V13" s="602"/>
      <c r="W13" s="603"/>
      <c r="X13" s="602"/>
      <c r="Y13" s="602"/>
      <c r="Z13" s="602"/>
      <c r="AA13" s="602"/>
      <c r="AB13" s="604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3"/>
      <c r="AQ13" s="602"/>
      <c r="AR13" s="602"/>
      <c r="AS13" s="602"/>
      <c r="AT13" s="602"/>
      <c r="AU13" s="605"/>
      <c r="AV13" s="605"/>
    </row>
    <row r="14" spans="1:48" s="622" customFormat="1" ht="23.25" customHeight="1">
      <c r="A14" s="601"/>
      <c r="B14" s="606" t="s">
        <v>956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3"/>
      <c r="O14" s="602"/>
      <c r="P14" s="602"/>
      <c r="Q14" s="602"/>
      <c r="R14" s="602"/>
      <c r="S14" s="602"/>
      <c r="T14" s="602"/>
      <c r="U14" s="602"/>
      <c r="V14" s="602"/>
      <c r="W14" s="603"/>
      <c r="X14" s="602"/>
      <c r="Y14" s="602"/>
      <c r="Z14" s="602"/>
      <c r="AA14" s="602"/>
      <c r="AB14" s="604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3"/>
      <c r="AQ14" s="602"/>
      <c r="AR14" s="602"/>
      <c r="AS14" s="602"/>
      <c r="AT14" s="602"/>
      <c r="AU14" s="605"/>
      <c r="AV14" s="605"/>
    </row>
    <row r="15" spans="1:48" s="622" customFormat="1" ht="23.25" customHeight="1">
      <c r="A15" s="601"/>
      <c r="B15" s="607" t="s">
        <v>505</v>
      </c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3"/>
      <c r="O15" s="602"/>
      <c r="P15" s="602"/>
      <c r="Q15" s="602"/>
      <c r="R15" s="602"/>
      <c r="S15" s="602"/>
      <c r="T15" s="602"/>
      <c r="U15" s="602"/>
      <c r="V15" s="602"/>
      <c r="W15" s="603"/>
      <c r="X15" s="602"/>
      <c r="Y15" s="602"/>
      <c r="Z15" s="602"/>
      <c r="AA15" s="602"/>
      <c r="AB15" s="604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3"/>
      <c r="AQ15" s="602"/>
      <c r="AR15" s="602"/>
      <c r="AS15" s="602"/>
      <c r="AT15" s="602"/>
      <c r="AU15" s="605"/>
      <c r="AV15" s="605"/>
    </row>
    <row r="16" spans="1:48" ht="19.5" thickBot="1">
      <c r="A16" s="618"/>
      <c r="B16" s="607"/>
      <c r="Q16" s="618"/>
      <c r="S16" s="606"/>
      <c r="AF16" s="618"/>
      <c r="AI16" s="606"/>
      <c r="AU16" s="619"/>
      <c r="AV16" s="614" t="s">
        <v>976</v>
      </c>
    </row>
    <row r="17" spans="1:48" ht="14.25">
      <c r="A17" s="537"/>
      <c r="B17" s="538" t="s">
        <v>392</v>
      </c>
      <c r="C17" s="539"/>
      <c r="D17" s="540"/>
      <c r="E17" s="540"/>
      <c r="F17" s="540"/>
      <c r="G17" s="540"/>
      <c r="H17" s="540"/>
      <c r="I17" s="540"/>
      <c r="J17" s="541"/>
      <c r="K17" s="540"/>
      <c r="L17" s="540"/>
      <c r="M17" s="540"/>
      <c r="N17" s="542"/>
      <c r="O17" s="542"/>
      <c r="P17" s="543"/>
      <c r="Q17" s="538" t="s">
        <v>393</v>
      </c>
      <c r="R17" s="539"/>
      <c r="S17" s="540"/>
      <c r="T17" s="540"/>
      <c r="U17" s="540"/>
      <c r="V17" s="540"/>
      <c r="W17" s="540"/>
      <c r="X17" s="540"/>
      <c r="Y17" s="540"/>
      <c r="Z17" s="540"/>
      <c r="AA17" s="540"/>
      <c r="AB17" s="541"/>
      <c r="AC17" s="540"/>
      <c r="AD17" s="540"/>
      <c r="AE17" s="540"/>
      <c r="AF17" s="542"/>
      <c r="AG17" s="543"/>
      <c r="AH17" s="544"/>
      <c r="AI17" s="544"/>
      <c r="AJ17" s="541"/>
      <c r="AK17" s="541"/>
      <c r="AL17" s="541"/>
      <c r="AM17" s="544"/>
      <c r="AN17" s="752" t="s">
        <v>394</v>
      </c>
      <c r="AO17" s="753"/>
      <c r="AP17" s="754"/>
      <c r="AQ17" s="544"/>
      <c r="AR17" s="544"/>
      <c r="AS17" s="745" t="s">
        <v>436</v>
      </c>
      <c r="AT17" s="745" t="s">
        <v>437</v>
      </c>
      <c r="AU17" s="545"/>
      <c r="AV17" s="546"/>
    </row>
    <row r="18" spans="1:48" ht="14.25">
      <c r="A18" s="547"/>
      <c r="B18" s="548" t="s">
        <v>395</v>
      </c>
      <c r="C18" s="549" t="s">
        <v>396</v>
      </c>
      <c r="D18" s="550"/>
      <c r="E18" s="550"/>
      <c r="F18" s="550"/>
      <c r="G18" s="550"/>
      <c r="H18" s="550"/>
      <c r="I18" s="551"/>
      <c r="J18" s="750" t="s">
        <v>397</v>
      </c>
      <c r="K18" s="751"/>
      <c r="L18" s="550"/>
      <c r="M18" s="550"/>
      <c r="N18" s="552"/>
      <c r="O18" s="552"/>
      <c r="P18" s="553"/>
      <c r="Q18" s="554" t="s">
        <v>398</v>
      </c>
      <c r="R18" s="555" t="s">
        <v>399</v>
      </c>
      <c r="S18" s="550"/>
      <c r="T18" s="550"/>
      <c r="U18" s="550"/>
      <c r="V18" s="550"/>
      <c r="W18" s="550"/>
      <c r="X18" s="550"/>
      <c r="Y18" s="550"/>
      <c r="Z18" s="550"/>
      <c r="AA18" s="551"/>
      <c r="AB18" s="556" t="s">
        <v>400</v>
      </c>
      <c r="AC18" s="550"/>
      <c r="AD18" s="550"/>
      <c r="AE18" s="550"/>
      <c r="AF18" s="552"/>
      <c r="AG18" s="553"/>
      <c r="AH18" s="557" t="s">
        <v>401</v>
      </c>
      <c r="AI18" s="557" t="s">
        <v>402</v>
      </c>
      <c r="AJ18" s="549" t="s">
        <v>403</v>
      </c>
      <c r="AK18" s="558"/>
      <c r="AL18" s="558"/>
      <c r="AM18" s="559"/>
      <c r="AN18" s="755"/>
      <c r="AO18" s="756"/>
      <c r="AP18" s="757"/>
      <c r="AQ18" s="557" t="s">
        <v>404</v>
      </c>
      <c r="AR18" s="557" t="s">
        <v>405</v>
      </c>
      <c r="AS18" s="746"/>
      <c r="AT18" s="746"/>
      <c r="AU18" s="560" t="s">
        <v>406</v>
      </c>
      <c r="AV18" s="561" t="s">
        <v>407</v>
      </c>
    </row>
    <row r="19" spans="1:48" ht="14.25">
      <c r="A19" s="547" t="s">
        <v>408</v>
      </c>
      <c r="B19" s="557"/>
      <c r="C19" s="557"/>
      <c r="D19" s="557"/>
      <c r="E19" s="557"/>
      <c r="F19" s="557"/>
      <c r="G19" s="549"/>
      <c r="H19" s="550"/>
      <c r="I19" s="551"/>
      <c r="J19" s="557"/>
      <c r="K19" s="562"/>
      <c r="L19" s="557"/>
      <c r="M19" s="557"/>
      <c r="N19" s="557"/>
      <c r="O19" s="557"/>
      <c r="P19" s="562"/>
      <c r="Q19" s="557"/>
      <c r="R19" s="557"/>
      <c r="S19" s="748" t="s">
        <v>438</v>
      </c>
      <c r="T19" s="557"/>
      <c r="U19" s="557"/>
      <c r="V19" s="563"/>
      <c r="W19" s="562"/>
      <c r="X19" s="562"/>
      <c r="Y19" s="557"/>
      <c r="Z19" s="557"/>
      <c r="AA19" s="564"/>
      <c r="AB19" s="557"/>
      <c r="AC19" s="557"/>
      <c r="AD19" s="557"/>
      <c r="AE19" s="562"/>
      <c r="AF19" s="557"/>
      <c r="AG19" s="557"/>
      <c r="AH19" s="557"/>
      <c r="AI19" s="557" t="s">
        <v>409</v>
      </c>
      <c r="AJ19" s="557"/>
      <c r="AK19" s="557"/>
      <c r="AL19" s="557"/>
      <c r="AM19" s="557"/>
      <c r="AN19" s="560"/>
      <c r="AO19" s="562"/>
      <c r="AP19" s="565"/>
      <c r="AQ19" s="557"/>
      <c r="AR19" s="557" t="s">
        <v>409</v>
      </c>
      <c r="AS19" s="746"/>
      <c r="AT19" s="746"/>
      <c r="AU19" s="560"/>
      <c r="AV19" s="561"/>
    </row>
    <row r="20" spans="1:48" ht="46.5" customHeight="1">
      <c r="A20" s="566"/>
      <c r="B20" s="567" t="s">
        <v>410</v>
      </c>
      <c r="C20" s="567" t="s">
        <v>411</v>
      </c>
      <c r="D20" s="568" t="s">
        <v>439</v>
      </c>
      <c r="E20" s="568" t="s">
        <v>440</v>
      </c>
      <c r="F20" s="569" t="s">
        <v>441</v>
      </c>
      <c r="G20" s="551" t="s">
        <v>412</v>
      </c>
      <c r="H20" s="570" t="s">
        <v>442</v>
      </c>
      <c r="I20" s="571" t="s">
        <v>413</v>
      </c>
      <c r="J20" s="567" t="s">
        <v>414</v>
      </c>
      <c r="K20" s="572" t="s">
        <v>415</v>
      </c>
      <c r="L20" s="569" t="s">
        <v>441</v>
      </c>
      <c r="M20" s="568" t="s">
        <v>444</v>
      </c>
      <c r="N20" s="551" t="s">
        <v>416</v>
      </c>
      <c r="O20" s="569" t="s">
        <v>445</v>
      </c>
      <c r="P20" s="573" t="s">
        <v>417</v>
      </c>
      <c r="Q20" s="574" t="s">
        <v>418</v>
      </c>
      <c r="R20" s="574" t="s">
        <v>419</v>
      </c>
      <c r="S20" s="749"/>
      <c r="T20" s="568" t="s">
        <v>446</v>
      </c>
      <c r="U20" s="568" t="s">
        <v>447</v>
      </c>
      <c r="V20" s="568" t="s">
        <v>448</v>
      </c>
      <c r="W20" s="573" t="s">
        <v>420</v>
      </c>
      <c r="X20" s="573" t="s">
        <v>421</v>
      </c>
      <c r="Y20" s="568" t="s">
        <v>449</v>
      </c>
      <c r="Z20" s="568" t="s">
        <v>450</v>
      </c>
      <c r="AA20" s="572" t="s">
        <v>422</v>
      </c>
      <c r="AB20" s="574" t="s">
        <v>423</v>
      </c>
      <c r="AC20" s="551" t="s">
        <v>424</v>
      </c>
      <c r="AD20" s="572" t="s">
        <v>425</v>
      </c>
      <c r="AE20" s="575" t="s">
        <v>448</v>
      </c>
      <c r="AF20" s="568" t="s">
        <v>451</v>
      </c>
      <c r="AG20" s="572" t="s">
        <v>426</v>
      </c>
      <c r="AH20" s="758" t="s">
        <v>958</v>
      </c>
      <c r="AI20" s="759"/>
      <c r="AJ20" s="567" t="s">
        <v>427</v>
      </c>
      <c r="AK20" s="572" t="s">
        <v>428</v>
      </c>
      <c r="AL20" s="576" t="s">
        <v>452</v>
      </c>
      <c r="AM20" s="573" t="s">
        <v>413</v>
      </c>
      <c r="AN20" s="577" t="s">
        <v>429</v>
      </c>
      <c r="AO20" s="576" t="s">
        <v>453</v>
      </c>
      <c r="AP20" s="551" t="s">
        <v>413</v>
      </c>
      <c r="AQ20" s="578" t="s">
        <v>430</v>
      </c>
      <c r="AR20" s="579"/>
      <c r="AS20" s="747"/>
      <c r="AT20" s="747"/>
      <c r="AU20" s="580" t="s">
        <v>431</v>
      </c>
      <c r="AV20" s="581" t="s">
        <v>432</v>
      </c>
    </row>
    <row r="21" spans="1:50" s="620" customFormat="1" ht="24.75" customHeight="1" hidden="1">
      <c r="A21" s="582"/>
      <c r="B21" s="583" t="s">
        <v>454</v>
      </c>
      <c r="C21" s="583" t="s">
        <v>455</v>
      </c>
      <c r="D21" s="583" t="s">
        <v>456</v>
      </c>
      <c r="E21" s="583" t="s">
        <v>457</v>
      </c>
      <c r="F21" s="583" t="s">
        <v>458</v>
      </c>
      <c r="G21" s="583" t="s">
        <v>459</v>
      </c>
      <c r="H21" s="584" t="s">
        <v>460</v>
      </c>
      <c r="I21" s="584" t="s">
        <v>461</v>
      </c>
      <c r="J21" s="583" t="s">
        <v>462</v>
      </c>
      <c r="K21" s="583" t="s">
        <v>463</v>
      </c>
      <c r="L21" s="583" t="s">
        <v>464</v>
      </c>
      <c r="M21" s="583" t="s">
        <v>465</v>
      </c>
      <c r="N21" s="583" t="s">
        <v>466</v>
      </c>
      <c r="O21" s="583" t="s">
        <v>467</v>
      </c>
      <c r="P21" s="584" t="s">
        <v>468</v>
      </c>
      <c r="Q21" s="583" t="s">
        <v>469</v>
      </c>
      <c r="R21" s="583" t="s">
        <v>470</v>
      </c>
      <c r="S21" s="583" t="s">
        <v>471</v>
      </c>
      <c r="T21" s="583" t="s">
        <v>472</v>
      </c>
      <c r="U21" s="583" t="s">
        <v>473</v>
      </c>
      <c r="V21" s="583" t="s">
        <v>474</v>
      </c>
      <c r="W21" s="584" t="s">
        <v>475</v>
      </c>
      <c r="X21" s="584" t="s">
        <v>476</v>
      </c>
      <c r="Y21" s="583" t="s">
        <v>477</v>
      </c>
      <c r="Z21" s="583" t="s">
        <v>478</v>
      </c>
      <c r="AA21" s="583" t="s">
        <v>479</v>
      </c>
      <c r="AB21" s="583" t="s">
        <v>480</v>
      </c>
      <c r="AC21" s="583" t="s">
        <v>481</v>
      </c>
      <c r="AD21" s="583" t="s">
        <v>482</v>
      </c>
      <c r="AE21" s="584" t="s">
        <v>483</v>
      </c>
      <c r="AF21" s="583" t="s">
        <v>484</v>
      </c>
      <c r="AG21" s="583" t="s">
        <v>485</v>
      </c>
      <c r="AH21" s="583" t="s">
        <v>486</v>
      </c>
      <c r="AI21" s="583" t="s">
        <v>487</v>
      </c>
      <c r="AJ21" s="583" t="s">
        <v>488</v>
      </c>
      <c r="AK21" s="583" t="s">
        <v>489</v>
      </c>
      <c r="AL21" s="583" t="s">
        <v>490</v>
      </c>
      <c r="AM21" s="584" t="s">
        <v>491</v>
      </c>
      <c r="AN21" s="584" t="s">
        <v>492</v>
      </c>
      <c r="AO21" s="583" t="s">
        <v>493</v>
      </c>
      <c r="AP21" s="583" t="s">
        <v>494</v>
      </c>
      <c r="AQ21" s="585" t="s">
        <v>495</v>
      </c>
      <c r="AR21" s="584" t="s">
        <v>496</v>
      </c>
      <c r="AS21" s="583" t="s">
        <v>497</v>
      </c>
      <c r="AT21" s="583" t="s">
        <v>498</v>
      </c>
      <c r="AU21" s="584" t="s">
        <v>499</v>
      </c>
      <c r="AV21" s="586" t="s">
        <v>499</v>
      </c>
      <c r="AX21" s="621"/>
    </row>
    <row r="22" spans="1:50" s="622" customFormat="1" ht="49.5" customHeight="1">
      <c r="A22" s="587" t="s">
        <v>928</v>
      </c>
      <c r="B22" s="592">
        <v>11460</v>
      </c>
      <c r="C22" s="592">
        <v>4594</v>
      </c>
      <c r="D22" s="592">
        <v>4594</v>
      </c>
      <c r="E22" s="592">
        <v>0</v>
      </c>
      <c r="F22" s="592">
        <v>0</v>
      </c>
      <c r="G22" s="592">
        <v>0</v>
      </c>
      <c r="H22" s="592">
        <v>0</v>
      </c>
      <c r="I22" s="592">
        <v>0</v>
      </c>
      <c r="J22" s="592">
        <v>6866</v>
      </c>
      <c r="K22" s="592">
        <v>0</v>
      </c>
      <c r="L22" s="592">
        <v>0</v>
      </c>
      <c r="M22" s="592">
        <v>0</v>
      </c>
      <c r="N22" s="592">
        <v>0</v>
      </c>
      <c r="O22" s="592">
        <v>6866</v>
      </c>
      <c r="P22" s="592">
        <v>0</v>
      </c>
      <c r="Q22" s="592">
        <v>11460</v>
      </c>
      <c r="R22" s="592">
        <v>8941</v>
      </c>
      <c r="S22" s="592">
        <v>1381</v>
      </c>
      <c r="T22" s="592">
        <v>0</v>
      </c>
      <c r="U22" s="592">
        <v>1793</v>
      </c>
      <c r="V22" s="592">
        <v>0</v>
      </c>
      <c r="W22" s="592">
        <v>209</v>
      </c>
      <c r="X22" s="592">
        <v>53</v>
      </c>
      <c r="Y22" s="592">
        <v>5505</v>
      </c>
      <c r="Z22" s="592">
        <v>0</v>
      </c>
      <c r="AA22" s="592">
        <v>0</v>
      </c>
      <c r="AB22" s="592">
        <v>2519</v>
      </c>
      <c r="AC22" s="592">
        <v>2519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592">
        <v>0</v>
      </c>
      <c r="AK22" s="592">
        <v>0</v>
      </c>
      <c r="AL22" s="592">
        <v>0</v>
      </c>
      <c r="AM22" s="592">
        <v>0</v>
      </c>
      <c r="AN22" s="592">
        <v>0</v>
      </c>
      <c r="AO22" s="592">
        <v>0</v>
      </c>
      <c r="AP22" s="592">
        <v>0</v>
      </c>
      <c r="AQ22" s="592">
        <v>0</v>
      </c>
      <c r="AR22" s="592">
        <v>0</v>
      </c>
      <c r="AS22" s="592">
        <v>0</v>
      </c>
      <c r="AT22" s="592">
        <v>0</v>
      </c>
      <c r="AU22" s="593">
        <f>C22+J22</f>
        <v>11460</v>
      </c>
      <c r="AV22" s="594">
        <f>R22+AB22</f>
        <v>11460</v>
      </c>
      <c r="AX22" s="623"/>
    </row>
    <row r="23" spans="1:50" s="622" customFormat="1" ht="49.5" customHeight="1" thickBot="1">
      <c r="A23" s="596" t="s">
        <v>433</v>
      </c>
      <c r="B23" s="597">
        <f aca="true" t="shared" si="1" ref="B23:AV23">SUM(B22:B22)</f>
        <v>11460</v>
      </c>
      <c r="C23" s="597">
        <f t="shared" si="1"/>
        <v>4594</v>
      </c>
      <c r="D23" s="597">
        <f t="shared" si="1"/>
        <v>4594</v>
      </c>
      <c r="E23" s="597">
        <f t="shared" si="1"/>
        <v>0</v>
      </c>
      <c r="F23" s="597">
        <f t="shared" si="1"/>
        <v>0</v>
      </c>
      <c r="G23" s="597">
        <f t="shared" si="1"/>
        <v>0</v>
      </c>
      <c r="H23" s="597">
        <f t="shared" si="1"/>
        <v>0</v>
      </c>
      <c r="I23" s="597">
        <f t="shared" si="1"/>
        <v>0</v>
      </c>
      <c r="J23" s="597">
        <f t="shared" si="1"/>
        <v>6866</v>
      </c>
      <c r="K23" s="597">
        <f t="shared" si="1"/>
        <v>0</v>
      </c>
      <c r="L23" s="597">
        <f t="shared" si="1"/>
        <v>0</v>
      </c>
      <c r="M23" s="597">
        <f t="shared" si="1"/>
        <v>0</v>
      </c>
      <c r="N23" s="597">
        <f t="shared" si="1"/>
        <v>0</v>
      </c>
      <c r="O23" s="597">
        <f t="shared" si="1"/>
        <v>6866</v>
      </c>
      <c r="P23" s="597">
        <f t="shared" si="1"/>
        <v>0</v>
      </c>
      <c r="Q23" s="597">
        <f t="shared" si="1"/>
        <v>11460</v>
      </c>
      <c r="R23" s="597">
        <f t="shared" si="1"/>
        <v>8941</v>
      </c>
      <c r="S23" s="597">
        <f t="shared" si="1"/>
        <v>1381</v>
      </c>
      <c r="T23" s="597">
        <f t="shared" si="1"/>
        <v>0</v>
      </c>
      <c r="U23" s="597">
        <f t="shared" si="1"/>
        <v>1793</v>
      </c>
      <c r="V23" s="597">
        <f t="shared" si="1"/>
        <v>0</v>
      </c>
      <c r="W23" s="597">
        <f t="shared" si="1"/>
        <v>209</v>
      </c>
      <c r="X23" s="597">
        <f t="shared" si="1"/>
        <v>53</v>
      </c>
      <c r="Y23" s="597">
        <f t="shared" si="1"/>
        <v>5505</v>
      </c>
      <c r="Z23" s="597">
        <f t="shared" si="1"/>
        <v>0</v>
      </c>
      <c r="AA23" s="597">
        <f t="shared" si="1"/>
        <v>0</v>
      </c>
      <c r="AB23" s="597">
        <f t="shared" si="1"/>
        <v>2519</v>
      </c>
      <c r="AC23" s="597">
        <f t="shared" si="1"/>
        <v>2519</v>
      </c>
      <c r="AD23" s="597">
        <f t="shared" si="1"/>
        <v>0</v>
      </c>
      <c r="AE23" s="597">
        <f t="shared" si="1"/>
        <v>0</v>
      </c>
      <c r="AF23" s="597">
        <f t="shared" si="1"/>
        <v>0</v>
      </c>
      <c r="AG23" s="597">
        <f t="shared" si="1"/>
        <v>0</v>
      </c>
      <c r="AH23" s="597">
        <f t="shared" si="1"/>
        <v>0</v>
      </c>
      <c r="AI23" s="597">
        <f t="shared" si="1"/>
        <v>0</v>
      </c>
      <c r="AJ23" s="597">
        <f t="shared" si="1"/>
        <v>0</v>
      </c>
      <c r="AK23" s="597">
        <f t="shared" si="1"/>
        <v>0</v>
      </c>
      <c r="AL23" s="597">
        <f t="shared" si="1"/>
        <v>0</v>
      </c>
      <c r="AM23" s="597">
        <f t="shared" si="1"/>
        <v>0</v>
      </c>
      <c r="AN23" s="597">
        <f t="shared" si="1"/>
        <v>0</v>
      </c>
      <c r="AO23" s="597">
        <f t="shared" si="1"/>
        <v>0</v>
      </c>
      <c r="AP23" s="597">
        <f t="shared" si="1"/>
        <v>0</v>
      </c>
      <c r="AQ23" s="597">
        <f t="shared" si="1"/>
        <v>0</v>
      </c>
      <c r="AR23" s="597">
        <f t="shared" si="1"/>
        <v>0</v>
      </c>
      <c r="AS23" s="597">
        <f t="shared" si="1"/>
        <v>0</v>
      </c>
      <c r="AT23" s="597">
        <f t="shared" si="1"/>
        <v>0</v>
      </c>
      <c r="AU23" s="597">
        <f t="shared" si="1"/>
        <v>11460</v>
      </c>
      <c r="AV23" s="597">
        <f t="shared" si="1"/>
        <v>11460</v>
      </c>
      <c r="AX23" s="623"/>
    </row>
    <row r="25" s="627" customFormat="1" ht="15" customHeight="1"/>
  </sheetData>
  <sheetProtection/>
  <mergeCells count="12">
    <mergeCell ref="AH7:AI7"/>
    <mergeCell ref="AH20:AI20"/>
    <mergeCell ref="AT4:AT7"/>
    <mergeCell ref="AS17:AS20"/>
    <mergeCell ref="AT17:AT20"/>
    <mergeCell ref="S6:S7"/>
    <mergeCell ref="J5:K5"/>
    <mergeCell ref="AN4:AP5"/>
    <mergeCell ref="AN17:AP18"/>
    <mergeCell ref="J18:K18"/>
    <mergeCell ref="S19:S20"/>
    <mergeCell ref="AS4:AS7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55" r:id="rId1"/>
  <colBreaks count="2" manualBreakCount="2">
    <brk id="16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1"/>
  <sheetViews>
    <sheetView showGridLines="0" view="pageBreakPreview" zoomScale="80" zoomScaleNormal="75" zoomScaleSheetLayoutView="80" zoomScalePageLayoutView="0" workbookViewId="0" topLeftCell="A1">
      <selection activeCell="L20" sqref="L20"/>
    </sheetView>
  </sheetViews>
  <sheetFormatPr defaultColWidth="10.625" defaultRowHeight="12"/>
  <cols>
    <col min="1" max="1" width="21.00390625" style="44" customWidth="1"/>
    <col min="2" max="2" width="18.625" style="44" customWidth="1"/>
    <col min="3" max="3" width="18.375" style="44" customWidth="1"/>
    <col min="4" max="5" width="17.50390625" style="44" customWidth="1"/>
    <col min="6" max="6" width="16.875" style="44" customWidth="1"/>
    <col min="7" max="8" width="16.125" style="44" customWidth="1"/>
    <col min="9" max="9" width="14.00390625" style="44" customWidth="1"/>
    <col min="10" max="10" width="18.125" style="44" customWidth="1"/>
    <col min="11" max="14" width="15.50390625" style="44" customWidth="1"/>
    <col min="15" max="15" width="18.125" style="44" customWidth="1"/>
    <col min="16" max="16" width="17.125" style="44" customWidth="1"/>
    <col min="17" max="18" width="18.625" style="44" customWidth="1"/>
    <col min="19" max="23" width="16.00390625" style="44" customWidth="1"/>
    <col min="24" max="24" width="15.875" style="44" customWidth="1"/>
    <col min="25" max="25" width="18.125" style="44" customWidth="1"/>
    <col min="26" max="26" width="15.875" style="44" customWidth="1"/>
    <col min="27" max="27" width="14.625" style="44" customWidth="1"/>
    <col min="28" max="29" width="18.125" style="44" customWidth="1"/>
    <col min="30" max="32" width="14.625" style="44" customWidth="1"/>
    <col min="33" max="33" width="16.00390625" style="44" customWidth="1"/>
    <col min="34" max="34" width="16.625" style="44" customWidth="1"/>
    <col min="35" max="35" width="14.875" style="44" customWidth="1"/>
    <col min="36" max="36" width="14.50390625" style="44" customWidth="1"/>
    <col min="37" max="38" width="12.50390625" style="44" customWidth="1"/>
    <col min="39" max="39" width="11.375" style="44" customWidth="1"/>
    <col min="40" max="40" width="12.875" style="44" customWidth="1"/>
    <col min="41" max="41" width="11.625" style="44" customWidth="1"/>
    <col min="42" max="42" width="13.50390625" style="44" customWidth="1"/>
    <col min="43" max="43" width="15.875" style="44" customWidth="1"/>
    <col min="44" max="44" width="15.00390625" style="44" customWidth="1"/>
    <col min="45" max="45" width="21.625" style="44" customWidth="1"/>
    <col min="46" max="46" width="21.875" style="44" customWidth="1"/>
    <col min="47" max="48" width="17.875" style="44" customWidth="1"/>
    <col min="49" max="49" width="10.625" style="44" customWidth="1"/>
    <col min="50" max="50" width="21.625" style="44" customWidth="1"/>
    <col min="51" max="16384" width="10.625" style="44" customWidth="1"/>
  </cols>
  <sheetData>
    <row r="1" spans="1:48" s="105" customFormat="1" ht="23.25" customHeight="1">
      <c r="A1" s="111"/>
      <c r="B1" s="45" t="s">
        <v>504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12"/>
      <c r="P1" s="112"/>
      <c r="Q1" s="112"/>
      <c r="R1" s="112"/>
      <c r="S1" s="112"/>
      <c r="T1" s="112"/>
      <c r="U1" s="112"/>
      <c r="V1" s="112"/>
      <c r="W1" s="113"/>
      <c r="X1" s="112"/>
      <c r="Y1" s="112"/>
      <c r="Z1" s="112"/>
      <c r="AA1" s="112"/>
      <c r="AB1" s="114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3"/>
      <c r="AQ1" s="112"/>
      <c r="AR1" s="112"/>
      <c r="AS1" s="112"/>
      <c r="AT1" s="112"/>
      <c r="AU1" s="115"/>
      <c r="AV1" s="115"/>
    </row>
    <row r="2" spans="1:48" s="105" customFormat="1" ht="23.25" customHeight="1">
      <c r="A2" s="111"/>
      <c r="B2" s="47" t="s">
        <v>435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2"/>
      <c r="P2" s="112"/>
      <c r="Q2" s="112"/>
      <c r="R2" s="112"/>
      <c r="S2" s="112"/>
      <c r="T2" s="112"/>
      <c r="U2" s="112"/>
      <c r="V2" s="112"/>
      <c r="W2" s="113"/>
      <c r="X2" s="112"/>
      <c r="Y2" s="112"/>
      <c r="Z2" s="112"/>
      <c r="AA2" s="112"/>
      <c r="AB2" s="114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3"/>
      <c r="AQ2" s="112"/>
      <c r="AR2" s="112"/>
      <c r="AS2" s="112"/>
      <c r="AT2" s="112"/>
      <c r="AU2" s="115"/>
      <c r="AV2" s="115"/>
    </row>
    <row r="3" spans="1:48" s="105" customFormat="1" ht="19.5" thickBot="1">
      <c r="A3" s="116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18"/>
      <c r="P3" s="118"/>
      <c r="Q3" s="118"/>
      <c r="R3" s="118"/>
      <c r="S3" s="118"/>
      <c r="T3" s="118"/>
      <c r="U3" s="118"/>
      <c r="V3" s="118"/>
      <c r="W3" s="119"/>
      <c r="X3" s="118"/>
      <c r="Y3" s="118"/>
      <c r="Z3" s="118"/>
      <c r="AA3" s="118"/>
      <c r="AB3" s="120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9"/>
      <c r="AQ3" s="118"/>
      <c r="AR3" s="118"/>
      <c r="AS3" s="118"/>
      <c r="AT3" s="118"/>
      <c r="AU3" s="121"/>
      <c r="AV3" s="49" t="s">
        <v>976</v>
      </c>
    </row>
    <row r="4" spans="1:48" ht="14.25">
      <c r="A4" s="50"/>
      <c r="B4" s="51" t="s">
        <v>392</v>
      </c>
      <c r="C4" s="52"/>
      <c r="D4" s="53"/>
      <c r="E4" s="53"/>
      <c r="F4" s="53"/>
      <c r="G4" s="53"/>
      <c r="H4" s="53"/>
      <c r="I4" s="53"/>
      <c r="J4" s="54"/>
      <c r="K4" s="53"/>
      <c r="L4" s="53"/>
      <c r="M4" s="53"/>
      <c r="N4" s="55"/>
      <c r="O4" s="55"/>
      <c r="P4" s="56"/>
      <c r="Q4" s="51" t="s">
        <v>393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4"/>
      <c r="AC4" s="53"/>
      <c r="AD4" s="53"/>
      <c r="AE4" s="53"/>
      <c r="AF4" s="55"/>
      <c r="AG4" s="56"/>
      <c r="AH4" s="57"/>
      <c r="AI4" s="57"/>
      <c r="AJ4" s="54"/>
      <c r="AK4" s="54"/>
      <c r="AL4" s="54"/>
      <c r="AM4" s="57"/>
      <c r="AN4" s="760" t="s">
        <v>394</v>
      </c>
      <c r="AO4" s="761"/>
      <c r="AP4" s="762"/>
      <c r="AQ4" s="57"/>
      <c r="AR4" s="57"/>
      <c r="AS4" s="766" t="s">
        <v>436</v>
      </c>
      <c r="AT4" s="766" t="s">
        <v>437</v>
      </c>
      <c r="AU4" s="58"/>
      <c r="AV4" s="59"/>
    </row>
    <row r="5" spans="1:48" ht="14.25">
      <c r="A5" s="60"/>
      <c r="B5" s="61" t="s">
        <v>395</v>
      </c>
      <c r="C5" s="62" t="s">
        <v>396</v>
      </c>
      <c r="D5" s="63"/>
      <c r="E5" s="63"/>
      <c r="F5" s="63"/>
      <c r="G5" s="63"/>
      <c r="H5" s="63"/>
      <c r="I5" s="64"/>
      <c r="J5" s="769" t="s">
        <v>397</v>
      </c>
      <c r="K5" s="770"/>
      <c r="L5" s="63"/>
      <c r="M5" s="63"/>
      <c r="N5" s="65"/>
      <c r="O5" s="65"/>
      <c r="P5" s="66"/>
      <c r="Q5" s="67" t="s">
        <v>398</v>
      </c>
      <c r="R5" s="68" t="s">
        <v>399</v>
      </c>
      <c r="S5" s="63"/>
      <c r="T5" s="63"/>
      <c r="U5" s="63"/>
      <c r="V5" s="63"/>
      <c r="W5" s="63"/>
      <c r="X5" s="63"/>
      <c r="Y5" s="63"/>
      <c r="Z5" s="63"/>
      <c r="AA5" s="64"/>
      <c r="AB5" s="69" t="s">
        <v>400</v>
      </c>
      <c r="AC5" s="63"/>
      <c r="AD5" s="63"/>
      <c r="AE5" s="63"/>
      <c r="AF5" s="65"/>
      <c r="AG5" s="66"/>
      <c r="AH5" s="70" t="s">
        <v>401</v>
      </c>
      <c r="AI5" s="70" t="s">
        <v>402</v>
      </c>
      <c r="AJ5" s="62" t="s">
        <v>403</v>
      </c>
      <c r="AK5" s="71"/>
      <c r="AL5" s="71"/>
      <c r="AM5" s="72"/>
      <c r="AN5" s="763"/>
      <c r="AO5" s="764"/>
      <c r="AP5" s="765"/>
      <c r="AQ5" s="70" t="s">
        <v>404</v>
      </c>
      <c r="AR5" s="70" t="s">
        <v>405</v>
      </c>
      <c r="AS5" s="767"/>
      <c r="AT5" s="767"/>
      <c r="AU5" s="73" t="s">
        <v>406</v>
      </c>
      <c r="AV5" s="74" t="s">
        <v>407</v>
      </c>
    </row>
    <row r="6" spans="1:48" ht="14.25">
      <c r="A6" s="60" t="s">
        <v>408</v>
      </c>
      <c r="B6" s="70"/>
      <c r="C6" s="70"/>
      <c r="D6" s="70"/>
      <c r="E6" s="70"/>
      <c r="F6" s="70"/>
      <c r="G6" s="62"/>
      <c r="H6" s="63"/>
      <c r="I6" s="64"/>
      <c r="J6" s="70"/>
      <c r="K6" s="75"/>
      <c r="L6" s="70"/>
      <c r="M6" s="70"/>
      <c r="N6" s="70"/>
      <c r="O6" s="70"/>
      <c r="P6" s="75"/>
      <c r="Q6" s="70"/>
      <c r="R6" s="70"/>
      <c r="S6" s="771" t="s">
        <v>438</v>
      </c>
      <c r="T6" s="70"/>
      <c r="U6" s="70"/>
      <c r="V6" s="76"/>
      <c r="W6" s="75"/>
      <c r="X6" s="75"/>
      <c r="Y6" s="70"/>
      <c r="Z6" s="70"/>
      <c r="AA6" s="77"/>
      <c r="AB6" s="70"/>
      <c r="AC6" s="70"/>
      <c r="AD6" s="70"/>
      <c r="AE6" s="75"/>
      <c r="AF6" s="70"/>
      <c r="AG6" s="70"/>
      <c r="AH6" s="70"/>
      <c r="AI6" s="70" t="s">
        <v>409</v>
      </c>
      <c r="AJ6" s="70"/>
      <c r="AK6" s="70"/>
      <c r="AL6" s="70"/>
      <c r="AM6" s="70"/>
      <c r="AN6" s="73"/>
      <c r="AO6" s="75"/>
      <c r="AP6" s="78"/>
      <c r="AQ6" s="70"/>
      <c r="AR6" s="70" t="s">
        <v>409</v>
      </c>
      <c r="AS6" s="767"/>
      <c r="AT6" s="767"/>
      <c r="AU6" s="73"/>
      <c r="AV6" s="74"/>
    </row>
    <row r="7" spans="1:48" ht="47.25" customHeight="1">
      <c r="A7" s="79"/>
      <c r="B7" s="80" t="s">
        <v>410</v>
      </c>
      <c r="C7" s="80" t="s">
        <v>411</v>
      </c>
      <c r="D7" s="81" t="s">
        <v>439</v>
      </c>
      <c r="E7" s="81" t="s">
        <v>440</v>
      </c>
      <c r="F7" s="82" t="s">
        <v>441</v>
      </c>
      <c r="G7" s="64" t="s">
        <v>412</v>
      </c>
      <c r="H7" s="83" t="s">
        <v>442</v>
      </c>
      <c r="I7" s="84" t="s">
        <v>413</v>
      </c>
      <c r="J7" s="80" t="s">
        <v>414</v>
      </c>
      <c r="K7" s="85" t="s">
        <v>415</v>
      </c>
      <c r="L7" s="82" t="s">
        <v>441</v>
      </c>
      <c r="M7" s="81" t="s">
        <v>444</v>
      </c>
      <c r="N7" s="64" t="s">
        <v>416</v>
      </c>
      <c r="O7" s="82" t="s">
        <v>445</v>
      </c>
      <c r="P7" s="86" t="s">
        <v>417</v>
      </c>
      <c r="Q7" s="87" t="s">
        <v>418</v>
      </c>
      <c r="R7" s="87" t="s">
        <v>419</v>
      </c>
      <c r="S7" s="772"/>
      <c r="T7" s="81" t="s">
        <v>446</v>
      </c>
      <c r="U7" s="81" t="s">
        <v>447</v>
      </c>
      <c r="V7" s="81" t="s">
        <v>448</v>
      </c>
      <c r="W7" s="86" t="s">
        <v>420</v>
      </c>
      <c r="X7" s="86" t="s">
        <v>421</v>
      </c>
      <c r="Y7" s="81" t="s">
        <v>449</v>
      </c>
      <c r="Z7" s="81" t="s">
        <v>450</v>
      </c>
      <c r="AA7" s="85" t="s">
        <v>422</v>
      </c>
      <c r="AB7" s="87" t="s">
        <v>423</v>
      </c>
      <c r="AC7" s="64" t="s">
        <v>424</v>
      </c>
      <c r="AD7" s="85" t="s">
        <v>425</v>
      </c>
      <c r="AE7" s="88" t="s">
        <v>448</v>
      </c>
      <c r="AF7" s="81" t="s">
        <v>451</v>
      </c>
      <c r="AG7" s="85" t="s">
        <v>426</v>
      </c>
      <c r="AH7" s="773" t="s">
        <v>958</v>
      </c>
      <c r="AI7" s="774"/>
      <c r="AJ7" s="80" t="s">
        <v>427</v>
      </c>
      <c r="AK7" s="85" t="s">
        <v>428</v>
      </c>
      <c r="AL7" s="90" t="s">
        <v>452</v>
      </c>
      <c r="AM7" s="86" t="s">
        <v>413</v>
      </c>
      <c r="AN7" s="91" t="s">
        <v>429</v>
      </c>
      <c r="AO7" s="90" t="s">
        <v>453</v>
      </c>
      <c r="AP7" s="64" t="s">
        <v>413</v>
      </c>
      <c r="AQ7" s="92" t="s">
        <v>430</v>
      </c>
      <c r="AR7" s="89"/>
      <c r="AS7" s="768"/>
      <c r="AT7" s="768"/>
      <c r="AU7" s="93" t="s">
        <v>431</v>
      </c>
      <c r="AV7" s="94" t="s">
        <v>432</v>
      </c>
    </row>
    <row r="8" spans="1:50" s="100" customFormat="1" ht="24.75" customHeight="1" hidden="1">
      <c r="A8" s="95"/>
      <c r="B8" s="96" t="s">
        <v>454</v>
      </c>
      <c r="C8" s="96" t="s">
        <v>455</v>
      </c>
      <c r="D8" s="96" t="s">
        <v>456</v>
      </c>
      <c r="E8" s="96" t="s">
        <v>457</v>
      </c>
      <c r="F8" s="96" t="s">
        <v>458</v>
      </c>
      <c r="G8" s="96" t="s">
        <v>459</v>
      </c>
      <c r="H8" s="97" t="s">
        <v>460</v>
      </c>
      <c r="I8" s="97" t="s">
        <v>461</v>
      </c>
      <c r="J8" s="96" t="s">
        <v>462</v>
      </c>
      <c r="K8" s="96" t="s">
        <v>463</v>
      </c>
      <c r="L8" s="96" t="s">
        <v>464</v>
      </c>
      <c r="M8" s="96" t="s">
        <v>465</v>
      </c>
      <c r="N8" s="96" t="s">
        <v>466</v>
      </c>
      <c r="O8" s="96" t="s">
        <v>467</v>
      </c>
      <c r="P8" s="97" t="s">
        <v>468</v>
      </c>
      <c r="Q8" s="96" t="s">
        <v>469</v>
      </c>
      <c r="R8" s="96" t="s">
        <v>470</v>
      </c>
      <c r="S8" s="96" t="s">
        <v>471</v>
      </c>
      <c r="T8" s="96" t="s">
        <v>472</v>
      </c>
      <c r="U8" s="96" t="s">
        <v>473</v>
      </c>
      <c r="V8" s="96" t="s">
        <v>474</v>
      </c>
      <c r="W8" s="97" t="s">
        <v>475</v>
      </c>
      <c r="X8" s="97" t="s">
        <v>476</v>
      </c>
      <c r="Y8" s="96" t="s">
        <v>477</v>
      </c>
      <c r="Z8" s="96" t="s">
        <v>478</v>
      </c>
      <c r="AA8" s="96" t="s">
        <v>479</v>
      </c>
      <c r="AB8" s="96" t="s">
        <v>480</v>
      </c>
      <c r="AC8" s="96" t="s">
        <v>481</v>
      </c>
      <c r="AD8" s="96" t="s">
        <v>482</v>
      </c>
      <c r="AE8" s="97" t="s">
        <v>483</v>
      </c>
      <c r="AF8" s="96" t="s">
        <v>484</v>
      </c>
      <c r="AG8" s="96" t="s">
        <v>485</v>
      </c>
      <c r="AH8" s="96" t="s">
        <v>486</v>
      </c>
      <c r="AI8" s="96" t="s">
        <v>487</v>
      </c>
      <c r="AJ8" s="96" t="s">
        <v>488</v>
      </c>
      <c r="AK8" s="96" t="s">
        <v>489</v>
      </c>
      <c r="AL8" s="96" t="s">
        <v>490</v>
      </c>
      <c r="AM8" s="97" t="s">
        <v>491</v>
      </c>
      <c r="AN8" s="97" t="s">
        <v>492</v>
      </c>
      <c r="AO8" s="96" t="s">
        <v>493</v>
      </c>
      <c r="AP8" s="96" t="s">
        <v>494</v>
      </c>
      <c r="AQ8" s="98" t="s">
        <v>495</v>
      </c>
      <c r="AR8" s="97" t="s">
        <v>496</v>
      </c>
      <c r="AS8" s="96" t="s">
        <v>497</v>
      </c>
      <c r="AT8" s="96" t="s">
        <v>498</v>
      </c>
      <c r="AU8" s="97" t="s">
        <v>499</v>
      </c>
      <c r="AV8" s="99" t="s">
        <v>499</v>
      </c>
      <c r="AX8" s="431" t="s">
        <v>957</v>
      </c>
    </row>
    <row r="9" spans="1:50" s="105" customFormat="1" ht="49.5" customHeight="1">
      <c r="A9" s="101" t="s">
        <v>500</v>
      </c>
      <c r="B9" s="102">
        <v>23869</v>
      </c>
      <c r="C9" s="102">
        <v>3328</v>
      </c>
      <c r="D9" s="102">
        <v>3324</v>
      </c>
      <c r="E9" s="102">
        <v>0</v>
      </c>
      <c r="F9" s="102">
        <v>0</v>
      </c>
      <c r="G9" s="102">
        <v>4</v>
      </c>
      <c r="H9" s="102">
        <v>0</v>
      </c>
      <c r="I9" s="102">
        <v>0</v>
      </c>
      <c r="J9" s="102">
        <v>20541</v>
      </c>
      <c r="K9" s="102">
        <v>0</v>
      </c>
      <c r="L9" s="102">
        <v>0</v>
      </c>
      <c r="M9" s="102">
        <v>0</v>
      </c>
      <c r="N9" s="102">
        <v>0</v>
      </c>
      <c r="O9" s="102">
        <v>20540</v>
      </c>
      <c r="P9" s="102">
        <v>1</v>
      </c>
      <c r="Q9" s="102">
        <v>35075</v>
      </c>
      <c r="R9" s="102">
        <v>34458</v>
      </c>
      <c r="S9" s="102">
        <v>0</v>
      </c>
      <c r="T9" s="102">
        <v>0</v>
      </c>
      <c r="U9" s="102">
        <v>12260</v>
      </c>
      <c r="V9" s="102">
        <v>0</v>
      </c>
      <c r="W9" s="102">
        <v>0</v>
      </c>
      <c r="X9" s="102">
        <v>8434</v>
      </c>
      <c r="Y9" s="102">
        <v>13764</v>
      </c>
      <c r="Z9" s="102">
        <v>0</v>
      </c>
      <c r="AA9" s="102">
        <v>0</v>
      </c>
      <c r="AB9" s="102">
        <v>617</v>
      </c>
      <c r="AC9" s="102">
        <v>617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11206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11206</v>
      </c>
      <c r="AS9" s="102">
        <v>-38854</v>
      </c>
      <c r="AT9" s="102">
        <v>-50060</v>
      </c>
      <c r="AU9" s="103">
        <f>C9+J9</f>
        <v>23869</v>
      </c>
      <c r="AV9" s="104">
        <f>R9+AB9</f>
        <v>35075</v>
      </c>
      <c r="AX9" s="430"/>
    </row>
    <row r="10" spans="1:50" s="105" customFormat="1" ht="49.5" customHeight="1" thickBot="1">
      <c r="A10" s="108" t="s">
        <v>433</v>
      </c>
      <c r="B10" s="109">
        <f aca="true" t="shared" si="0" ref="B10:AV10">SUM(B9:B9)</f>
        <v>23869</v>
      </c>
      <c r="C10" s="109">
        <f t="shared" si="0"/>
        <v>3328</v>
      </c>
      <c r="D10" s="109">
        <f t="shared" si="0"/>
        <v>3324</v>
      </c>
      <c r="E10" s="109">
        <f t="shared" si="0"/>
        <v>0</v>
      </c>
      <c r="F10" s="109">
        <f t="shared" si="0"/>
        <v>0</v>
      </c>
      <c r="G10" s="109">
        <f t="shared" si="0"/>
        <v>4</v>
      </c>
      <c r="H10" s="109">
        <f t="shared" si="0"/>
        <v>0</v>
      </c>
      <c r="I10" s="109">
        <f t="shared" si="0"/>
        <v>0</v>
      </c>
      <c r="J10" s="109">
        <f t="shared" si="0"/>
        <v>20541</v>
      </c>
      <c r="K10" s="109">
        <f t="shared" si="0"/>
        <v>0</v>
      </c>
      <c r="L10" s="109">
        <f t="shared" si="0"/>
        <v>0</v>
      </c>
      <c r="M10" s="109">
        <f t="shared" si="0"/>
        <v>0</v>
      </c>
      <c r="N10" s="109">
        <f t="shared" si="0"/>
        <v>0</v>
      </c>
      <c r="O10" s="109">
        <f t="shared" si="0"/>
        <v>20540</v>
      </c>
      <c r="P10" s="109">
        <f t="shared" si="0"/>
        <v>1</v>
      </c>
      <c r="Q10" s="109">
        <f t="shared" si="0"/>
        <v>35075</v>
      </c>
      <c r="R10" s="109">
        <f t="shared" si="0"/>
        <v>34458</v>
      </c>
      <c r="S10" s="109">
        <f t="shared" si="0"/>
        <v>0</v>
      </c>
      <c r="T10" s="109">
        <f t="shared" si="0"/>
        <v>0</v>
      </c>
      <c r="U10" s="109">
        <f t="shared" si="0"/>
        <v>12260</v>
      </c>
      <c r="V10" s="109">
        <f t="shared" si="0"/>
        <v>0</v>
      </c>
      <c r="W10" s="109">
        <f t="shared" si="0"/>
        <v>0</v>
      </c>
      <c r="X10" s="109">
        <f t="shared" si="0"/>
        <v>8434</v>
      </c>
      <c r="Y10" s="109">
        <f t="shared" si="0"/>
        <v>13764</v>
      </c>
      <c r="Z10" s="109">
        <f t="shared" si="0"/>
        <v>0</v>
      </c>
      <c r="AA10" s="109">
        <f t="shared" si="0"/>
        <v>0</v>
      </c>
      <c r="AB10" s="109">
        <f t="shared" si="0"/>
        <v>617</v>
      </c>
      <c r="AC10" s="109">
        <f t="shared" si="0"/>
        <v>617</v>
      </c>
      <c r="AD10" s="109">
        <f t="shared" si="0"/>
        <v>0</v>
      </c>
      <c r="AE10" s="109">
        <f t="shared" si="0"/>
        <v>0</v>
      </c>
      <c r="AF10" s="109">
        <f t="shared" si="0"/>
        <v>0</v>
      </c>
      <c r="AG10" s="109">
        <f t="shared" si="0"/>
        <v>0</v>
      </c>
      <c r="AH10" s="109">
        <f t="shared" si="0"/>
        <v>0</v>
      </c>
      <c r="AI10" s="109">
        <f t="shared" si="0"/>
        <v>11206</v>
      </c>
      <c r="AJ10" s="109">
        <f t="shared" si="0"/>
        <v>0</v>
      </c>
      <c r="AK10" s="109">
        <f t="shared" si="0"/>
        <v>0</v>
      </c>
      <c r="AL10" s="109">
        <f t="shared" si="0"/>
        <v>0</v>
      </c>
      <c r="AM10" s="109">
        <f t="shared" si="0"/>
        <v>0</v>
      </c>
      <c r="AN10" s="109">
        <f t="shared" si="0"/>
        <v>0</v>
      </c>
      <c r="AO10" s="109">
        <f t="shared" si="0"/>
        <v>0</v>
      </c>
      <c r="AP10" s="109">
        <f t="shared" si="0"/>
        <v>0</v>
      </c>
      <c r="AQ10" s="109">
        <f t="shared" si="0"/>
        <v>0</v>
      </c>
      <c r="AR10" s="109">
        <f t="shared" si="0"/>
        <v>11206</v>
      </c>
      <c r="AS10" s="109">
        <f t="shared" si="0"/>
        <v>-38854</v>
      </c>
      <c r="AT10" s="109">
        <f t="shared" si="0"/>
        <v>-50060</v>
      </c>
      <c r="AU10" s="109">
        <f t="shared" si="0"/>
        <v>23869</v>
      </c>
      <c r="AV10" s="109">
        <f t="shared" si="0"/>
        <v>35075</v>
      </c>
      <c r="AX10" s="430"/>
    </row>
    <row r="11" ht="12">
      <c r="AX11" s="430"/>
    </row>
    <row r="12" s="429" customFormat="1" ht="15.75" customHeight="1"/>
  </sheetData>
  <sheetProtection/>
  <mergeCells count="6">
    <mergeCell ref="AN4:AP5"/>
    <mergeCell ref="AS4:AS7"/>
    <mergeCell ref="AT4:AT7"/>
    <mergeCell ref="J5:K5"/>
    <mergeCell ref="S6:S7"/>
    <mergeCell ref="AH7:AI7"/>
  </mergeCells>
  <printOptions/>
  <pageMargins left="0.7874015748031497" right="0.3937007874015748" top="0.7874015748031497" bottom="0.7874015748031497" header="0.5118110236220472" footer="0.5118110236220472"/>
  <pageSetup fitToWidth="3" horizontalDpi="300" verticalDpi="300" orientation="landscape" paperSize="9" scale="55" r:id="rId1"/>
  <colBreaks count="2" manualBreakCount="2">
    <brk id="16" max="65535" man="1"/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625" defaultRowHeight="12"/>
  <cols>
    <col min="1" max="1" width="23.125" style="166" customWidth="1"/>
    <col min="2" max="4" width="14.00390625" style="166" customWidth="1"/>
    <col min="5" max="6" width="14.625" style="166" customWidth="1"/>
    <col min="7" max="7" width="16.625" style="166" customWidth="1"/>
    <col min="8" max="12" width="17.125" style="166" customWidth="1"/>
    <col min="13" max="13" width="15.375" style="166" customWidth="1"/>
    <col min="14" max="14" width="13.125" style="166" customWidth="1"/>
    <col min="15" max="20" width="13.875" style="166" customWidth="1"/>
    <col min="21" max="21" width="18.125" style="166" customWidth="1"/>
    <col min="22" max="22" width="14.00390625" style="166" customWidth="1"/>
    <col min="23" max="23" width="18.50390625" style="166" customWidth="1"/>
    <col min="24" max="25" width="13.50390625" style="166" customWidth="1"/>
    <col min="26" max="26" width="14.875" style="166" customWidth="1"/>
    <col min="27" max="27" width="18.375" style="166" customWidth="1"/>
    <col min="28" max="16384" width="10.625" style="166" customWidth="1"/>
  </cols>
  <sheetData>
    <row r="1" spans="1:2" s="124" customFormat="1" ht="21" customHeight="1">
      <c r="A1" s="122"/>
      <c r="B1" s="123" t="s">
        <v>538</v>
      </c>
    </row>
    <row r="2" spans="1:2" s="124" customFormat="1" ht="21" customHeight="1">
      <c r="A2" s="122"/>
      <c r="B2" s="125" t="s">
        <v>539</v>
      </c>
    </row>
    <row r="3" spans="2:27" s="124" customFormat="1" ht="18.75" customHeight="1" thickBot="1">
      <c r="B3" s="123"/>
      <c r="O3" s="126"/>
      <c r="AA3" s="126" t="s">
        <v>976</v>
      </c>
    </row>
    <row r="4" spans="1:27" s="138" customFormat="1" ht="14.25" customHeight="1">
      <c r="A4" s="127"/>
      <c r="B4" s="128" t="s">
        <v>540</v>
      </c>
      <c r="C4" s="129"/>
      <c r="D4" s="128"/>
      <c r="E4" s="128"/>
      <c r="F4" s="128"/>
      <c r="G4" s="130"/>
      <c r="H4" s="131" t="s">
        <v>506</v>
      </c>
      <c r="I4" s="132"/>
      <c r="J4" s="132"/>
      <c r="K4" s="133"/>
      <c r="L4" s="134" t="s">
        <v>507</v>
      </c>
      <c r="M4" s="134" t="s">
        <v>508</v>
      </c>
      <c r="N4" s="134" t="s">
        <v>509</v>
      </c>
      <c r="O4" s="135" t="s">
        <v>510</v>
      </c>
      <c r="P4" s="135" t="s">
        <v>511</v>
      </c>
      <c r="Q4" s="134" t="s">
        <v>512</v>
      </c>
      <c r="R4" s="134" t="s">
        <v>513</v>
      </c>
      <c r="S4" s="134" t="s">
        <v>514</v>
      </c>
      <c r="T4" s="134" t="s">
        <v>515</v>
      </c>
      <c r="U4" s="136" t="s">
        <v>516</v>
      </c>
      <c r="V4" s="135" t="s">
        <v>517</v>
      </c>
      <c r="W4" s="134" t="s">
        <v>518</v>
      </c>
      <c r="X4" s="134" t="s">
        <v>519</v>
      </c>
      <c r="Y4" s="134" t="s">
        <v>520</v>
      </c>
      <c r="Z4" s="134" t="s">
        <v>521</v>
      </c>
      <c r="AA4" s="137" t="s">
        <v>522</v>
      </c>
    </row>
    <row r="5" spans="1:27" s="138" customFormat="1" ht="16.5" customHeight="1">
      <c r="A5" s="587" t="s">
        <v>541</v>
      </c>
      <c r="B5" s="628" t="s">
        <v>523</v>
      </c>
      <c r="C5" s="628" t="s">
        <v>524</v>
      </c>
      <c r="D5" s="628" t="s">
        <v>525</v>
      </c>
      <c r="E5" s="777" t="s">
        <v>542</v>
      </c>
      <c r="F5" s="777" t="s">
        <v>543</v>
      </c>
      <c r="G5" s="628" t="s">
        <v>433</v>
      </c>
      <c r="H5" s="629" t="s">
        <v>424</v>
      </c>
      <c r="I5" s="777" t="s">
        <v>544</v>
      </c>
      <c r="J5" s="630" t="s">
        <v>526</v>
      </c>
      <c r="K5" s="631" t="s">
        <v>413</v>
      </c>
      <c r="L5" s="775" t="s">
        <v>545</v>
      </c>
      <c r="M5" s="630" t="s">
        <v>527</v>
      </c>
      <c r="N5" s="775" t="s">
        <v>546</v>
      </c>
      <c r="O5" s="775" t="s">
        <v>547</v>
      </c>
      <c r="P5" s="632" t="s">
        <v>528</v>
      </c>
      <c r="Q5" s="630" t="s">
        <v>529</v>
      </c>
      <c r="R5" s="630" t="s">
        <v>530</v>
      </c>
      <c r="S5" s="775" t="s">
        <v>548</v>
      </c>
      <c r="T5" s="630" t="s">
        <v>531</v>
      </c>
      <c r="U5" s="779" t="s">
        <v>442</v>
      </c>
      <c r="V5" s="630" t="s">
        <v>413</v>
      </c>
      <c r="W5" s="630" t="s">
        <v>532</v>
      </c>
      <c r="X5" s="775" t="s">
        <v>549</v>
      </c>
      <c r="Y5" s="775" t="s">
        <v>550</v>
      </c>
      <c r="Z5" s="630" t="s">
        <v>533</v>
      </c>
      <c r="AA5" s="633" t="s">
        <v>407</v>
      </c>
    </row>
    <row r="6" spans="1:27" s="138" customFormat="1" ht="16.5" customHeight="1">
      <c r="A6" s="634"/>
      <c r="B6" s="635"/>
      <c r="C6" s="635"/>
      <c r="D6" s="635"/>
      <c r="E6" s="776"/>
      <c r="F6" s="776"/>
      <c r="G6" s="635"/>
      <c r="H6" s="636"/>
      <c r="I6" s="778"/>
      <c r="J6" s="637" t="s">
        <v>534</v>
      </c>
      <c r="K6" s="638" t="s">
        <v>535</v>
      </c>
      <c r="L6" s="776"/>
      <c r="M6" s="635"/>
      <c r="N6" s="776"/>
      <c r="O6" s="776"/>
      <c r="P6" s="636"/>
      <c r="Q6" s="635"/>
      <c r="R6" s="635"/>
      <c r="S6" s="776"/>
      <c r="T6" s="635"/>
      <c r="U6" s="776"/>
      <c r="V6" s="639"/>
      <c r="W6" s="640" t="s">
        <v>536</v>
      </c>
      <c r="X6" s="778"/>
      <c r="Y6" s="778"/>
      <c r="Z6" s="639" t="s">
        <v>537</v>
      </c>
      <c r="AA6" s="641"/>
    </row>
    <row r="7" spans="1:27" s="138" customFormat="1" ht="21.75" customHeight="1" hidden="1">
      <c r="A7" s="642"/>
      <c r="B7" s="643" t="s">
        <v>551</v>
      </c>
      <c r="C7" s="643" t="s">
        <v>552</v>
      </c>
      <c r="D7" s="643" t="s">
        <v>553</v>
      </c>
      <c r="E7" s="643" t="s">
        <v>554</v>
      </c>
      <c r="F7" s="643" t="s">
        <v>555</v>
      </c>
      <c r="G7" s="643" t="s">
        <v>556</v>
      </c>
      <c r="H7" s="644" t="s">
        <v>557</v>
      </c>
      <c r="I7" s="643" t="s">
        <v>558</v>
      </c>
      <c r="J7" s="583" t="s">
        <v>559</v>
      </c>
      <c r="K7" s="583" t="s">
        <v>560</v>
      </c>
      <c r="L7" s="643" t="s">
        <v>561</v>
      </c>
      <c r="M7" s="643" t="s">
        <v>562</v>
      </c>
      <c r="N7" s="643" t="s">
        <v>563</v>
      </c>
      <c r="O7" s="645" t="s">
        <v>564</v>
      </c>
      <c r="P7" s="644" t="s">
        <v>565</v>
      </c>
      <c r="Q7" s="643" t="s">
        <v>566</v>
      </c>
      <c r="R7" s="643" t="s">
        <v>567</v>
      </c>
      <c r="S7" s="643" t="s">
        <v>568</v>
      </c>
      <c r="T7" s="643" t="s">
        <v>569</v>
      </c>
      <c r="U7" s="643" t="s">
        <v>570</v>
      </c>
      <c r="V7" s="583" t="s">
        <v>571</v>
      </c>
      <c r="W7" s="583" t="s">
        <v>572</v>
      </c>
      <c r="X7" s="583" t="s">
        <v>573</v>
      </c>
      <c r="Y7" s="583" t="s">
        <v>574</v>
      </c>
      <c r="Z7" s="583" t="s">
        <v>575</v>
      </c>
      <c r="AA7" s="586" t="s">
        <v>576</v>
      </c>
    </row>
    <row r="8" spans="1:27" s="138" customFormat="1" ht="40.5" customHeight="1">
      <c r="A8" s="646" t="s">
        <v>122</v>
      </c>
      <c r="B8" s="588">
        <v>157874</v>
      </c>
      <c r="C8" s="588">
        <v>75273</v>
      </c>
      <c r="D8" s="588">
        <v>8595</v>
      </c>
      <c r="E8" s="588">
        <v>11930</v>
      </c>
      <c r="F8" s="588">
        <v>54092</v>
      </c>
      <c r="G8" s="588">
        <v>307764</v>
      </c>
      <c r="H8" s="588">
        <v>1188897</v>
      </c>
      <c r="I8" s="588">
        <v>1188897</v>
      </c>
      <c r="J8" s="588">
        <v>0</v>
      </c>
      <c r="K8" s="588">
        <v>0</v>
      </c>
      <c r="L8" s="588">
        <v>3815952</v>
      </c>
      <c r="M8" s="588">
        <v>256454</v>
      </c>
      <c r="N8" s="588">
        <v>10381</v>
      </c>
      <c r="O8" s="588">
        <v>5123</v>
      </c>
      <c r="P8" s="589">
        <v>182262</v>
      </c>
      <c r="Q8" s="588">
        <v>11828</v>
      </c>
      <c r="R8" s="588">
        <v>68486</v>
      </c>
      <c r="S8" s="588">
        <v>55560</v>
      </c>
      <c r="T8" s="589">
        <v>701440</v>
      </c>
      <c r="U8" s="588">
        <v>0</v>
      </c>
      <c r="V8" s="588">
        <v>159861</v>
      </c>
      <c r="W8" s="588">
        <v>6764008</v>
      </c>
      <c r="X8" s="588">
        <v>0</v>
      </c>
      <c r="Y8" s="588">
        <v>0</v>
      </c>
      <c r="Z8" s="588">
        <v>0</v>
      </c>
      <c r="AA8" s="647">
        <v>6764008</v>
      </c>
    </row>
    <row r="9" spans="1:27" s="138" customFormat="1" ht="40.5" customHeight="1">
      <c r="A9" s="587" t="s">
        <v>924</v>
      </c>
      <c r="B9" s="592">
        <v>288293</v>
      </c>
      <c r="C9" s="592">
        <v>154382</v>
      </c>
      <c r="D9" s="592">
        <v>0</v>
      </c>
      <c r="E9" s="592">
        <v>0</v>
      </c>
      <c r="F9" s="592">
        <v>90159</v>
      </c>
      <c r="G9" s="592">
        <v>532834</v>
      </c>
      <c r="H9" s="592">
        <v>633664</v>
      </c>
      <c r="I9" s="592">
        <v>633657</v>
      </c>
      <c r="J9" s="592">
        <v>7</v>
      </c>
      <c r="K9" s="592">
        <v>0</v>
      </c>
      <c r="L9" s="592">
        <v>1447682</v>
      </c>
      <c r="M9" s="592">
        <v>117754</v>
      </c>
      <c r="N9" s="592">
        <v>10773</v>
      </c>
      <c r="O9" s="592">
        <v>2936</v>
      </c>
      <c r="P9" s="592">
        <v>86859</v>
      </c>
      <c r="Q9" s="592">
        <v>8571</v>
      </c>
      <c r="R9" s="592">
        <v>12520</v>
      </c>
      <c r="S9" s="592">
        <v>0</v>
      </c>
      <c r="T9" s="648">
        <v>268178</v>
      </c>
      <c r="U9" s="592">
        <v>0</v>
      </c>
      <c r="V9" s="592">
        <v>119639</v>
      </c>
      <c r="W9" s="592">
        <v>3241410</v>
      </c>
      <c r="X9" s="592">
        <v>0</v>
      </c>
      <c r="Y9" s="592">
        <v>0</v>
      </c>
      <c r="Z9" s="592">
        <v>0</v>
      </c>
      <c r="AA9" s="649">
        <v>3241410</v>
      </c>
    </row>
    <row r="10" spans="1:27" s="138" customFormat="1" ht="40.5" customHeight="1">
      <c r="A10" s="587" t="s">
        <v>925</v>
      </c>
      <c r="B10" s="592">
        <v>131842</v>
      </c>
      <c r="C10" s="592">
        <v>60791</v>
      </c>
      <c r="D10" s="592">
        <v>0</v>
      </c>
      <c r="E10" s="592">
        <v>0</v>
      </c>
      <c r="F10" s="592">
        <v>43291</v>
      </c>
      <c r="G10" s="592">
        <v>235924</v>
      </c>
      <c r="H10" s="592">
        <v>757438</v>
      </c>
      <c r="I10" s="592">
        <v>753998</v>
      </c>
      <c r="J10" s="592">
        <v>0</v>
      </c>
      <c r="K10" s="592">
        <v>3440</v>
      </c>
      <c r="L10" s="592">
        <v>1649358</v>
      </c>
      <c r="M10" s="592">
        <v>125006</v>
      </c>
      <c r="N10" s="592">
        <v>9936</v>
      </c>
      <c r="O10" s="592">
        <v>3848</v>
      </c>
      <c r="P10" s="648">
        <v>127871</v>
      </c>
      <c r="Q10" s="592">
        <v>0</v>
      </c>
      <c r="R10" s="592">
        <v>0</v>
      </c>
      <c r="S10" s="592">
        <v>0</v>
      </c>
      <c r="T10" s="648">
        <v>476484</v>
      </c>
      <c r="U10" s="592">
        <v>0</v>
      </c>
      <c r="V10" s="592">
        <v>262832</v>
      </c>
      <c r="W10" s="592">
        <v>3648697</v>
      </c>
      <c r="X10" s="592">
        <v>49659</v>
      </c>
      <c r="Y10" s="592">
        <v>0</v>
      </c>
      <c r="Z10" s="592">
        <v>0</v>
      </c>
      <c r="AA10" s="649">
        <v>3698356</v>
      </c>
    </row>
    <row r="11" spans="1:27" s="138" customFormat="1" ht="40.5" customHeight="1">
      <c r="A11" s="587" t="s">
        <v>926</v>
      </c>
      <c r="B11" s="592">
        <v>47749</v>
      </c>
      <c r="C11" s="592">
        <v>23531</v>
      </c>
      <c r="D11" s="592">
        <v>0</v>
      </c>
      <c r="E11" s="592">
        <v>12222</v>
      </c>
      <c r="F11" s="592">
        <v>15628</v>
      </c>
      <c r="G11" s="592">
        <v>99130</v>
      </c>
      <c r="H11" s="592">
        <v>484999</v>
      </c>
      <c r="I11" s="592">
        <v>484919</v>
      </c>
      <c r="J11" s="592">
        <v>80</v>
      </c>
      <c r="K11" s="592">
        <v>0</v>
      </c>
      <c r="L11" s="592">
        <v>914761</v>
      </c>
      <c r="M11" s="592">
        <v>3927</v>
      </c>
      <c r="N11" s="592">
        <v>132</v>
      </c>
      <c r="O11" s="592">
        <v>2249</v>
      </c>
      <c r="P11" s="592">
        <v>73025</v>
      </c>
      <c r="Q11" s="592">
        <v>17</v>
      </c>
      <c r="R11" s="592">
        <v>0</v>
      </c>
      <c r="S11" s="592">
        <v>0</v>
      </c>
      <c r="T11" s="648">
        <v>368018</v>
      </c>
      <c r="U11" s="592">
        <v>0</v>
      </c>
      <c r="V11" s="592">
        <v>77670</v>
      </c>
      <c r="W11" s="592">
        <v>2023928</v>
      </c>
      <c r="X11" s="592">
        <v>9322</v>
      </c>
      <c r="Y11" s="592">
        <v>0</v>
      </c>
      <c r="Z11" s="592">
        <v>0</v>
      </c>
      <c r="AA11" s="649">
        <v>2033250</v>
      </c>
    </row>
    <row r="12" spans="1:27" s="159" customFormat="1" ht="40.5" customHeight="1">
      <c r="A12" s="587" t="s">
        <v>927</v>
      </c>
      <c r="B12" s="592">
        <v>14919</v>
      </c>
      <c r="C12" s="592">
        <v>7359</v>
      </c>
      <c r="D12" s="592">
        <v>0</v>
      </c>
      <c r="E12" s="592">
        <v>0</v>
      </c>
      <c r="F12" s="592">
        <v>4785</v>
      </c>
      <c r="G12" s="592">
        <v>27063</v>
      </c>
      <c r="H12" s="592">
        <v>104302</v>
      </c>
      <c r="I12" s="592">
        <v>104302</v>
      </c>
      <c r="J12" s="592">
        <v>0</v>
      </c>
      <c r="K12" s="592">
        <v>0</v>
      </c>
      <c r="L12" s="592">
        <v>173368</v>
      </c>
      <c r="M12" s="592">
        <v>11984</v>
      </c>
      <c r="N12" s="592">
        <v>481</v>
      </c>
      <c r="O12" s="592">
        <v>1413</v>
      </c>
      <c r="P12" s="592">
        <v>18345</v>
      </c>
      <c r="Q12" s="592">
        <v>0</v>
      </c>
      <c r="R12" s="592">
        <v>3387</v>
      </c>
      <c r="S12" s="592">
        <v>0</v>
      </c>
      <c r="T12" s="592">
        <v>70541</v>
      </c>
      <c r="U12" s="592">
        <v>0</v>
      </c>
      <c r="V12" s="592">
        <v>10311</v>
      </c>
      <c r="W12" s="592">
        <v>421195</v>
      </c>
      <c r="X12" s="592">
        <v>0</v>
      </c>
      <c r="Y12" s="592">
        <v>0</v>
      </c>
      <c r="Z12" s="592">
        <v>0</v>
      </c>
      <c r="AA12" s="649">
        <v>421195</v>
      </c>
    </row>
    <row r="13" spans="1:27" s="159" customFormat="1" ht="40.5" customHeight="1">
      <c r="A13" s="634" t="s">
        <v>928</v>
      </c>
      <c r="B13" s="595">
        <v>132567</v>
      </c>
      <c r="C13" s="595">
        <v>61780</v>
      </c>
      <c r="D13" s="595">
        <v>1103</v>
      </c>
      <c r="E13" s="595">
        <v>27315</v>
      </c>
      <c r="F13" s="595">
        <v>42419</v>
      </c>
      <c r="G13" s="595">
        <v>265184</v>
      </c>
      <c r="H13" s="595">
        <v>607510</v>
      </c>
      <c r="I13" s="595">
        <v>607510</v>
      </c>
      <c r="J13" s="595">
        <v>0</v>
      </c>
      <c r="K13" s="595">
        <v>0</v>
      </c>
      <c r="L13" s="595">
        <v>1486103</v>
      </c>
      <c r="M13" s="595">
        <v>136446</v>
      </c>
      <c r="N13" s="595">
        <v>4557</v>
      </c>
      <c r="O13" s="595">
        <v>3060</v>
      </c>
      <c r="P13" s="650">
        <v>174897</v>
      </c>
      <c r="Q13" s="595">
        <v>122</v>
      </c>
      <c r="R13" s="595">
        <v>28250</v>
      </c>
      <c r="S13" s="595">
        <v>0</v>
      </c>
      <c r="T13" s="650">
        <v>468950</v>
      </c>
      <c r="U13" s="595">
        <v>29649</v>
      </c>
      <c r="V13" s="595">
        <v>231258</v>
      </c>
      <c r="W13" s="595">
        <v>3435986</v>
      </c>
      <c r="X13" s="595">
        <v>0</v>
      </c>
      <c r="Y13" s="595">
        <v>0</v>
      </c>
      <c r="Z13" s="595">
        <v>0</v>
      </c>
      <c r="AA13" s="651">
        <v>3435986</v>
      </c>
    </row>
    <row r="14" spans="1:27" s="138" customFormat="1" ht="40.5" customHeight="1" thickBot="1">
      <c r="A14" s="652" t="s">
        <v>433</v>
      </c>
      <c r="B14" s="653">
        <f>SUM(B8:B13)</f>
        <v>773244</v>
      </c>
      <c r="C14" s="653">
        <f aca="true" t="shared" si="0" ref="C14:Z14">SUM(C8:C13)</f>
        <v>383116</v>
      </c>
      <c r="D14" s="653">
        <f t="shared" si="0"/>
        <v>9698</v>
      </c>
      <c r="E14" s="653">
        <f t="shared" si="0"/>
        <v>51467</v>
      </c>
      <c r="F14" s="653">
        <f t="shared" si="0"/>
        <v>250374</v>
      </c>
      <c r="G14" s="653">
        <f t="shared" si="0"/>
        <v>1467899</v>
      </c>
      <c r="H14" s="653">
        <f t="shared" si="0"/>
        <v>3776810</v>
      </c>
      <c r="I14" s="653">
        <f t="shared" si="0"/>
        <v>3773283</v>
      </c>
      <c r="J14" s="653">
        <f t="shared" si="0"/>
        <v>87</v>
      </c>
      <c r="K14" s="653">
        <f t="shared" si="0"/>
        <v>3440</v>
      </c>
      <c r="L14" s="653">
        <f t="shared" si="0"/>
        <v>9487224</v>
      </c>
      <c r="M14" s="653">
        <f t="shared" si="0"/>
        <v>651571</v>
      </c>
      <c r="N14" s="653">
        <f t="shared" si="0"/>
        <v>36260</v>
      </c>
      <c r="O14" s="653">
        <f t="shared" si="0"/>
        <v>18629</v>
      </c>
      <c r="P14" s="653">
        <f t="shared" si="0"/>
        <v>663259</v>
      </c>
      <c r="Q14" s="653">
        <f t="shared" si="0"/>
        <v>20538</v>
      </c>
      <c r="R14" s="653">
        <f t="shared" si="0"/>
        <v>112643</v>
      </c>
      <c r="S14" s="653">
        <f t="shared" si="0"/>
        <v>55560</v>
      </c>
      <c r="T14" s="653">
        <f t="shared" si="0"/>
        <v>2353611</v>
      </c>
      <c r="U14" s="653">
        <f t="shared" si="0"/>
        <v>29649</v>
      </c>
      <c r="V14" s="653">
        <f t="shared" si="0"/>
        <v>861571</v>
      </c>
      <c r="W14" s="653">
        <f t="shared" si="0"/>
        <v>19535224</v>
      </c>
      <c r="X14" s="653">
        <f t="shared" si="0"/>
        <v>58981</v>
      </c>
      <c r="Y14" s="653">
        <f t="shared" si="0"/>
        <v>0</v>
      </c>
      <c r="Z14" s="653">
        <f t="shared" si="0"/>
        <v>0</v>
      </c>
      <c r="AA14" s="654">
        <f>SUM(AA8:AA13)</f>
        <v>19594205</v>
      </c>
    </row>
    <row r="15" spans="1:27" s="138" customFormat="1" ht="26.25" customHeight="1">
      <c r="A15" s="601"/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5"/>
    </row>
    <row r="16" spans="1:27" s="138" customFormat="1" ht="26.25" customHeight="1">
      <c r="A16" s="601"/>
      <c r="B16" s="656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  <c r="T16" s="657"/>
      <c r="U16" s="657"/>
      <c r="V16" s="657"/>
      <c r="W16" s="657"/>
      <c r="X16" s="657"/>
      <c r="Y16" s="657"/>
      <c r="Z16" s="657"/>
      <c r="AA16" s="657"/>
    </row>
    <row r="17" spans="1:27" s="124" customFormat="1" ht="21" customHeight="1">
      <c r="A17" s="658"/>
      <c r="B17" s="659" t="s">
        <v>577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</row>
    <row r="18" spans="1:27" s="124" customFormat="1" ht="21" customHeight="1">
      <c r="A18" s="658"/>
      <c r="B18" s="661" t="s">
        <v>539</v>
      </c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</row>
    <row r="19" spans="1:27" s="124" customFormat="1" ht="17.25" customHeight="1" thickBot="1">
      <c r="A19" s="660"/>
      <c r="B19" s="659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2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2" t="s">
        <v>976</v>
      </c>
    </row>
    <row r="20" spans="1:27" s="138" customFormat="1" ht="14.25" customHeight="1">
      <c r="A20" s="663"/>
      <c r="B20" s="664" t="s">
        <v>540</v>
      </c>
      <c r="C20" s="665"/>
      <c r="D20" s="664"/>
      <c r="E20" s="664"/>
      <c r="F20" s="664"/>
      <c r="G20" s="666"/>
      <c r="H20" s="667" t="s">
        <v>506</v>
      </c>
      <c r="I20" s="668"/>
      <c r="J20" s="668"/>
      <c r="K20" s="669"/>
      <c r="L20" s="670" t="s">
        <v>507</v>
      </c>
      <c r="M20" s="670" t="s">
        <v>508</v>
      </c>
      <c r="N20" s="670" t="s">
        <v>509</v>
      </c>
      <c r="O20" s="671" t="s">
        <v>510</v>
      </c>
      <c r="P20" s="671" t="s">
        <v>511</v>
      </c>
      <c r="Q20" s="670" t="s">
        <v>512</v>
      </c>
      <c r="R20" s="670" t="s">
        <v>513</v>
      </c>
      <c r="S20" s="670" t="s">
        <v>514</v>
      </c>
      <c r="T20" s="670" t="s">
        <v>515</v>
      </c>
      <c r="U20" s="672" t="s">
        <v>516</v>
      </c>
      <c r="V20" s="671" t="s">
        <v>517</v>
      </c>
      <c r="W20" s="670" t="s">
        <v>518</v>
      </c>
      <c r="X20" s="670" t="s">
        <v>519</v>
      </c>
      <c r="Y20" s="670" t="s">
        <v>520</v>
      </c>
      <c r="Z20" s="670" t="s">
        <v>521</v>
      </c>
      <c r="AA20" s="673" t="s">
        <v>522</v>
      </c>
    </row>
    <row r="21" spans="1:27" s="138" customFormat="1" ht="16.5" customHeight="1">
      <c r="A21" s="587" t="s">
        <v>541</v>
      </c>
      <c r="B21" s="628" t="s">
        <v>523</v>
      </c>
      <c r="C21" s="628" t="s">
        <v>524</v>
      </c>
      <c r="D21" s="628" t="s">
        <v>525</v>
      </c>
      <c r="E21" s="777" t="s">
        <v>542</v>
      </c>
      <c r="F21" s="777" t="s">
        <v>543</v>
      </c>
      <c r="G21" s="628" t="s">
        <v>433</v>
      </c>
      <c r="H21" s="629" t="s">
        <v>424</v>
      </c>
      <c r="I21" s="777" t="s">
        <v>544</v>
      </c>
      <c r="J21" s="630" t="s">
        <v>526</v>
      </c>
      <c r="K21" s="631" t="s">
        <v>413</v>
      </c>
      <c r="L21" s="775" t="s">
        <v>545</v>
      </c>
      <c r="M21" s="630" t="s">
        <v>527</v>
      </c>
      <c r="N21" s="775" t="s">
        <v>546</v>
      </c>
      <c r="O21" s="775" t="s">
        <v>547</v>
      </c>
      <c r="P21" s="632" t="s">
        <v>528</v>
      </c>
      <c r="Q21" s="630" t="s">
        <v>529</v>
      </c>
      <c r="R21" s="630" t="s">
        <v>530</v>
      </c>
      <c r="S21" s="775" t="s">
        <v>548</v>
      </c>
      <c r="T21" s="630" t="s">
        <v>531</v>
      </c>
      <c r="U21" s="779" t="s">
        <v>442</v>
      </c>
      <c r="V21" s="630" t="s">
        <v>413</v>
      </c>
      <c r="W21" s="630" t="s">
        <v>532</v>
      </c>
      <c r="X21" s="775" t="s">
        <v>549</v>
      </c>
      <c r="Y21" s="775" t="s">
        <v>550</v>
      </c>
      <c r="Z21" s="630" t="s">
        <v>533</v>
      </c>
      <c r="AA21" s="674" t="s">
        <v>407</v>
      </c>
    </row>
    <row r="22" spans="1:27" s="138" customFormat="1" ht="16.5" customHeight="1">
      <c r="A22" s="634"/>
      <c r="B22" s="635"/>
      <c r="C22" s="635"/>
      <c r="D22" s="635"/>
      <c r="E22" s="776"/>
      <c r="F22" s="776"/>
      <c r="G22" s="635"/>
      <c r="H22" s="636"/>
      <c r="I22" s="778"/>
      <c r="J22" s="637" t="s">
        <v>534</v>
      </c>
      <c r="K22" s="638" t="s">
        <v>535</v>
      </c>
      <c r="L22" s="776"/>
      <c r="M22" s="635"/>
      <c r="N22" s="776"/>
      <c r="O22" s="776"/>
      <c r="P22" s="636"/>
      <c r="Q22" s="635"/>
      <c r="R22" s="635"/>
      <c r="S22" s="776"/>
      <c r="T22" s="635"/>
      <c r="U22" s="776"/>
      <c r="V22" s="639"/>
      <c r="W22" s="640" t="s">
        <v>536</v>
      </c>
      <c r="X22" s="778"/>
      <c r="Y22" s="778"/>
      <c r="Z22" s="639" t="s">
        <v>537</v>
      </c>
      <c r="AA22" s="675"/>
    </row>
    <row r="23" spans="1:27" s="138" customFormat="1" ht="21.75" customHeight="1" hidden="1">
      <c r="A23" s="642"/>
      <c r="B23" s="643" t="s">
        <v>551</v>
      </c>
      <c r="C23" s="643" t="s">
        <v>552</v>
      </c>
      <c r="D23" s="643" t="s">
        <v>553</v>
      </c>
      <c r="E23" s="643" t="s">
        <v>554</v>
      </c>
      <c r="F23" s="643" t="s">
        <v>555</v>
      </c>
      <c r="G23" s="643" t="s">
        <v>556</v>
      </c>
      <c r="H23" s="644" t="s">
        <v>557</v>
      </c>
      <c r="I23" s="643" t="s">
        <v>558</v>
      </c>
      <c r="J23" s="583" t="s">
        <v>559</v>
      </c>
      <c r="K23" s="583" t="s">
        <v>560</v>
      </c>
      <c r="L23" s="643" t="s">
        <v>561</v>
      </c>
      <c r="M23" s="643" t="s">
        <v>562</v>
      </c>
      <c r="N23" s="643" t="s">
        <v>563</v>
      </c>
      <c r="O23" s="645" t="s">
        <v>564</v>
      </c>
      <c r="P23" s="644" t="s">
        <v>565</v>
      </c>
      <c r="Q23" s="643" t="s">
        <v>566</v>
      </c>
      <c r="R23" s="643" t="s">
        <v>567</v>
      </c>
      <c r="S23" s="643" t="s">
        <v>568</v>
      </c>
      <c r="T23" s="643" t="s">
        <v>569</v>
      </c>
      <c r="U23" s="643" t="s">
        <v>570</v>
      </c>
      <c r="V23" s="583" t="s">
        <v>571</v>
      </c>
      <c r="W23" s="583" t="s">
        <v>572</v>
      </c>
      <c r="X23" s="583" t="s">
        <v>573</v>
      </c>
      <c r="Y23" s="583" t="s">
        <v>574</v>
      </c>
      <c r="Z23" s="583" t="s">
        <v>575</v>
      </c>
      <c r="AA23" s="586" t="s">
        <v>576</v>
      </c>
    </row>
    <row r="24" spans="1:27" s="138" customFormat="1" ht="40.5" customHeight="1">
      <c r="A24" s="646" t="s">
        <v>122</v>
      </c>
      <c r="B24" s="588">
        <v>15634</v>
      </c>
      <c r="C24" s="588">
        <v>7206</v>
      </c>
      <c r="D24" s="588">
        <v>0</v>
      </c>
      <c r="E24" s="588">
        <v>0</v>
      </c>
      <c r="F24" s="588">
        <v>5148</v>
      </c>
      <c r="G24" s="588">
        <v>27988</v>
      </c>
      <c r="H24" s="588">
        <v>22804</v>
      </c>
      <c r="I24" s="588">
        <v>22804</v>
      </c>
      <c r="J24" s="588">
        <v>0</v>
      </c>
      <c r="K24" s="588">
        <v>0</v>
      </c>
      <c r="L24" s="588">
        <v>140541</v>
      </c>
      <c r="M24" s="588">
        <v>6311</v>
      </c>
      <c r="N24" s="588">
        <v>203</v>
      </c>
      <c r="O24" s="588">
        <v>931</v>
      </c>
      <c r="P24" s="588">
        <v>5893</v>
      </c>
      <c r="Q24" s="588">
        <v>0</v>
      </c>
      <c r="R24" s="588">
        <v>2092</v>
      </c>
      <c r="S24" s="588">
        <v>0</v>
      </c>
      <c r="T24" s="588">
        <v>64857</v>
      </c>
      <c r="U24" s="588">
        <v>0</v>
      </c>
      <c r="V24" s="588">
        <v>5167</v>
      </c>
      <c r="W24" s="588">
        <v>276787</v>
      </c>
      <c r="X24" s="588">
        <v>0</v>
      </c>
      <c r="Y24" s="588">
        <v>0</v>
      </c>
      <c r="Z24" s="588">
        <v>0</v>
      </c>
      <c r="AA24" s="647">
        <v>276787</v>
      </c>
    </row>
    <row r="25" spans="1:27" s="138" customFormat="1" ht="40.5" customHeight="1">
      <c r="A25" s="587" t="s">
        <v>925</v>
      </c>
      <c r="B25" s="592">
        <v>0</v>
      </c>
      <c r="C25" s="592">
        <v>0</v>
      </c>
      <c r="D25" s="592">
        <v>0</v>
      </c>
      <c r="E25" s="592">
        <v>0</v>
      </c>
      <c r="F25" s="592">
        <v>0</v>
      </c>
      <c r="G25" s="592">
        <v>0</v>
      </c>
      <c r="H25" s="592">
        <v>40367</v>
      </c>
      <c r="I25" s="592">
        <v>40367</v>
      </c>
      <c r="J25" s="592">
        <v>0</v>
      </c>
      <c r="K25" s="592">
        <v>0</v>
      </c>
      <c r="L25" s="592">
        <v>50571</v>
      </c>
      <c r="M25" s="592">
        <v>4272</v>
      </c>
      <c r="N25" s="592">
        <v>1212</v>
      </c>
      <c r="O25" s="592">
        <v>386</v>
      </c>
      <c r="P25" s="592">
        <v>7523</v>
      </c>
      <c r="Q25" s="592">
        <v>0</v>
      </c>
      <c r="R25" s="592">
        <v>0</v>
      </c>
      <c r="S25" s="592">
        <v>0</v>
      </c>
      <c r="T25" s="592">
        <v>27489</v>
      </c>
      <c r="U25" s="592">
        <v>0</v>
      </c>
      <c r="V25" s="592">
        <v>2246</v>
      </c>
      <c r="W25" s="592">
        <v>134066</v>
      </c>
      <c r="X25" s="592">
        <v>0</v>
      </c>
      <c r="Y25" s="592">
        <v>0</v>
      </c>
      <c r="Z25" s="592">
        <v>0</v>
      </c>
      <c r="AA25" s="649">
        <v>134066</v>
      </c>
    </row>
    <row r="26" spans="1:27" s="138" customFormat="1" ht="40.5" customHeight="1">
      <c r="A26" s="587" t="s">
        <v>928</v>
      </c>
      <c r="B26" s="595">
        <v>7896</v>
      </c>
      <c r="C26" s="595">
        <v>3491</v>
      </c>
      <c r="D26" s="595">
        <v>0</v>
      </c>
      <c r="E26" s="595">
        <v>0</v>
      </c>
      <c r="F26" s="595">
        <v>2502</v>
      </c>
      <c r="G26" s="595">
        <v>13889</v>
      </c>
      <c r="H26" s="595">
        <v>45888</v>
      </c>
      <c r="I26" s="595">
        <v>45888</v>
      </c>
      <c r="J26" s="595">
        <v>0</v>
      </c>
      <c r="K26" s="595">
        <v>0</v>
      </c>
      <c r="L26" s="595">
        <v>92758</v>
      </c>
      <c r="M26" s="595">
        <v>10483</v>
      </c>
      <c r="N26" s="595">
        <v>120</v>
      </c>
      <c r="O26" s="595">
        <v>1101</v>
      </c>
      <c r="P26" s="595">
        <v>7119</v>
      </c>
      <c r="Q26" s="595">
        <v>1</v>
      </c>
      <c r="R26" s="595">
        <v>1856</v>
      </c>
      <c r="S26" s="595">
        <v>0</v>
      </c>
      <c r="T26" s="595">
        <v>35159</v>
      </c>
      <c r="U26" s="595">
        <v>0</v>
      </c>
      <c r="V26" s="595">
        <v>7962</v>
      </c>
      <c r="W26" s="595">
        <v>216336</v>
      </c>
      <c r="X26" s="595">
        <v>0</v>
      </c>
      <c r="Y26" s="595">
        <v>0</v>
      </c>
      <c r="Z26" s="595">
        <v>0</v>
      </c>
      <c r="AA26" s="651">
        <v>216336</v>
      </c>
    </row>
    <row r="27" spans="1:27" s="138" customFormat="1" ht="40.5" customHeight="1" thickBot="1">
      <c r="A27" s="596" t="s">
        <v>433</v>
      </c>
      <c r="B27" s="676">
        <f>SUM(B24:B26)</f>
        <v>23530</v>
      </c>
      <c r="C27" s="676">
        <f aca="true" t="shared" si="1" ref="C27:AA27">SUM(C24:C26)</f>
        <v>10697</v>
      </c>
      <c r="D27" s="676">
        <f t="shared" si="1"/>
        <v>0</v>
      </c>
      <c r="E27" s="676">
        <f t="shared" si="1"/>
        <v>0</v>
      </c>
      <c r="F27" s="676">
        <f t="shared" si="1"/>
        <v>7650</v>
      </c>
      <c r="G27" s="676">
        <f t="shared" si="1"/>
        <v>41877</v>
      </c>
      <c r="H27" s="676">
        <f t="shared" si="1"/>
        <v>109059</v>
      </c>
      <c r="I27" s="676">
        <f t="shared" si="1"/>
        <v>109059</v>
      </c>
      <c r="J27" s="676">
        <f t="shared" si="1"/>
        <v>0</v>
      </c>
      <c r="K27" s="676">
        <f t="shared" si="1"/>
        <v>0</v>
      </c>
      <c r="L27" s="676">
        <f t="shared" si="1"/>
        <v>283870</v>
      </c>
      <c r="M27" s="676">
        <f t="shared" si="1"/>
        <v>21066</v>
      </c>
      <c r="N27" s="676">
        <f t="shared" si="1"/>
        <v>1535</v>
      </c>
      <c r="O27" s="676">
        <f t="shared" si="1"/>
        <v>2418</v>
      </c>
      <c r="P27" s="676">
        <f t="shared" si="1"/>
        <v>20535</v>
      </c>
      <c r="Q27" s="676">
        <f t="shared" si="1"/>
        <v>1</v>
      </c>
      <c r="R27" s="676">
        <f t="shared" si="1"/>
        <v>3948</v>
      </c>
      <c r="S27" s="676">
        <f t="shared" si="1"/>
        <v>0</v>
      </c>
      <c r="T27" s="676">
        <f t="shared" si="1"/>
        <v>127505</v>
      </c>
      <c r="U27" s="676">
        <f t="shared" si="1"/>
        <v>0</v>
      </c>
      <c r="V27" s="676">
        <f t="shared" si="1"/>
        <v>15375</v>
      </c>
      <c r="W27" s="676">
        <f t="shared" si="1"/>
        <v>627189</v>
      </c>
      <c r="X27" s="676">
        <f t="shared" si="1"/>
        <v>0</v>
      </c>
      <c r="Y27" s="676">
        <f t="shared" si="1"/>
        <v>0</v>
      </c>
      <c r="Z27" s="676">
        <f t="shared" si="1"/>
        <v>0</v>
      </c>
      <c r="AA27" s="677">
        <f t="shared" si="1"/>
        <v>627189</v>
      </c>
    </row>
    <row r="29" s="433" customFormat="1" ht="16.5" customHeight="1"/>
  </sheetData>
  <sheetProtection/>
  <mergeCells count="20">
    <mergeCell ref="Y21:Y22"/>
    <mergeCell ref="X5:X6"/>
    <mergeCell ref="Y5:Y6"/>
    <mergeCell ref="U5:U6"/>
    <mergeCell ref="L21:L22"/>
    <mergeCell ref="I21:I22"/>
    <mergeCell ref="N21:N22"/>
    <mergeCell ref="O21:O22"/>
    <mergeCell ref="U21:U22"/>
    <mergeCell ref="X21:X22"/>
    <mergeCell ref="S21:S22"/>
    <mergeCell ref="N5:N6"/>
    <mergeCell ref="O5:O6"/>
    <mergeCell ref="S5:S6"/>
    <mergeCell ref="E5:E6"/>
    <mergeCell ref="F5:F6"/>
    <mergeCell ref="L5:L6"/>
    <mergeCell ref="I5:I6"/>
    <mergeCell ref="E21:E22"/>
    <mergeCell ref="F21:F22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0" r:id="rId1"/>
  <colBreaks count="1" manualBreakCount="1">
    <brk id="14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1"/>
  <sheetViews>
    <sheetView showGridLines="0" view="pageBreakPreview" zoomScale="85" zoomScaleSheetLayoutView="85" zoomScalePageLayoutView="0" workbookViewId="0" topLeftCell="K1">
      <selection activeCell="A1" sqref="A1"/>
    </sheetView>
  </sheetViews>
  <sheetFormatPr defaultColWidth="10.625" defaultRowHeight="12"/>
  <cols>
    <col min="1" max="1" width="23.125" style="682" customWidth="1"/>
    <col min="2" max="4" width="14.00390625" style="682" customWidth="1"/>
    <col min="5" max="6" width="14.625" style="682" customWidth="1"/>
    <col min="7" max="7" width="16.625" style="682" customWidth="1"/>
    <col min="8" max="12" width="17.125" style="682" customWidth="1"/>
    <col min="13" max="13" width="15.375" style="682" customWidth="1"/>
    <col min="14" max="14" width="13.125" style="682" customWidth="1"/>
    <col min="15" max="20" width="13.875" style="682" customWidth="1"/>
    <col min="21" max="21" width="18.125" style="682" customWidth="1"/>
    <col min="22" max="22" width="14.00390625" style="682" customWidth="1"/>
    <col min="23" max="23" width="18.50390625" style="682" customWidth="1"/>
    <col min="24" max="25" width="13.50390625" style="682" customWidth="1"/>
    <col min="26" max="26" width="14.875" style="682" customWidth="1"/>
    <col min="27" max="27" width="18.375" style="682" customWidth="1"/>
    <col min="28" max="16384" width="10.625" style="682" customWidth="1"/>
  </cols>
  <sheetData>
    <row r="1" spans="1:2" s="660" customFormat="1" ht="21" customHeight="1">
      <c r="A1" s="658"/>
      <c r="B1" s="659" t="s">
        <v>959</v>
      </c>
    </row>
    <row r="2" spans="1:2" s="660" customFormat="1" ht="21" customHeight="1">
      <c r="A2" s="658"/>
      <c r="B2" s="661" t="s">
        <v>539</v>
      </c>
    </row>
    <row r="3" spans="2:27" s="660" customFormat="1" ht="18.75" customHeight="1" thickBot="1">
      <c r="B3" s="659"/>
      <c r="O3" s="662"/>
      <c r="AA3" s="662" t="s">
        <v>976</v>
      </c>
    </row>
    <row r="4" spans="1:27" s="679" customFormat="1" ht="14.25" customHeight="1">
      <c r="A4" s="663"/>
      <c r="B4" s="664" t="s">
        <v>540</v>
      </c>
      <c r="C4" s="665"/>
      <c r="D4" s="664"/>
      <c r="E4" s="664"/>
      <c r="F4" s="664"/>
      <c r="G4" s="666"/>
      <c r="H4" s="667" t="s">
        <v>506</v>
      </c>
      <c r="I4" s="668"/>
      <c r="J4" s="668"/>
      <c r="K4" s="669"/>
      <c r="L4" s="670" t="s">
        <v>507</v>
      </c>
      <c r="M4" s="670" t="s">
        <v>508</v>
      </c>
      <c r="N4" s="670" t="s">
        <v>509</v>
      </c>
      <c r="O4" s="671" t="s">
        <v>510</v>
      </c>
      <c r="P4" s="671" t="s">
        <v>511</v>
      </c>
      <c r="Q4" s="670" t="s">
        <v>512</v>
      </c>
      <c r="R4" s="670" t="s">
        <v>513</v>
      </c>
      <c r="S4" s="670" t="s">
        <v>514</v>
      </c>
      <c r="T4" s="670" t="s">
        <v>515</v>
      </c>
      <c r="U4" s="672" t="s">
        <v>516</v>
      </c>
      <c r="V4" s="671" t="s">
        <v>517</v>
      </c>
      <c r="W4" s="670" t="s">
        <v>518</v>
      </c>
      <c r="X4" s="670" t="s">
        <v>519</v>
      </c>
      <c r="Y4" s="670" t="s">
        <v>520</v>
      </c>
      <c r="Z4" s="670" t="s">
        <v>521</v>
      </c>
      <c r="AA4" s="678" t="s">
        <v>522</v>
      </c>
    </row>
    <row r="5" spans="1:27" s="679" customFormat="1" ht="16.5" customHeight="1">
      <c r="A5" s="587" t="s">
        <v>541</v>
      </c>
      <c r="B5" s="628" t="s">
        <v>523</v>
      </c>
      <c r="C5" s="628" t="s">
        <v>524</v>
      </c>
      <c r="D5" s="628" t="s">
        <v>525</v>
      </c>
      <c r="E5" s="777" t="s">
        <v>542</v>
      </c>
      <c r="F5" s="777" t="s">
        <v>543</v>
      </c>
      <c r="G5" s="628" t="s">
        <v>433</v>
      </c>
      <c r="H5" s="629" t="s">
        <v>424</v>
      </c>
      <c r="I5" s="777" t="s">
        <v>544</v>
      </c>
      <c r="J5" s="630" t="s">
        <v>526</v>
      </c>
      <c r="K5" s="631" t="s">
        <v>413</v>
      </c>
      <c r="L5" s="775" t="s">
        <v>545</v>
      </c>
      <c r="M5" s="630" t="s">
        <v>527</v>
      </c>
      <c r="N5" s="775" t="s">
        <v>546</v>
      </c>
      <c r="O5" s="775" t="s">
        <v>547</v>
      </c>
      <c r="P5" s="632" t="s">
        <v>528</v>
      </c>
      <c r="Q5" s="630" t="s">
        <v>529</v>
      </c>
      <c r="R5" s="630" t="s">
        <v>530</v>
      </c>
      <c r="S5" s="775" t="s">
        <v>548</v>
      </c>
      <c r="T5" s="630" t="s">
        <v>531</v>
      </c>
      <c r="U5" s="779" t="s">
        <v>442</v>
      </c>
      <c r="V5" s="630" t="s">
        <v>413</v>
      </c>
      <c r="W5" s="630" t="s">
        <v>532</v>
      </c>
      <c r="X5" s="775" t="s">
        <v>549</v>
      </c>
      <c r="Y5" s="775" t="s">
        <v>550</v>
      </c>
      <c r="Z5" s="630" t="s">
        <v>533</v>
      </c>
      <c r="AA5" s="633" t="s">
        <v>407</v>
      </c>
    </row>
    <row r="6" spans="1:27" s="679" customFormat="1" ht="16.5" customHeight="1">
      <c r="A6" s="634"/>
      <c r="B6" s="635"/>
      <c r="C6" s="635"/>
      <c r="D6" s="635"/>
      <c r="E6" s="776"/>
      <c r="F6" s="776"/>
      <c r="G6" s="635"/>
      <c r="H6" s="636"/>
      <c r="I6" s="778"/>
      <c r="J6" s="637" t="s">
        <v>534</v>
      </c>
      <c r="K6" s="638" t="s">
        <v>535</v>
      </c>
      <c r="L6" s="776"/>
      <c r="M6" s="635"/>
      <c r="N6" s="776"/>
      <c r="O6" s="776"/>
      <c r="P6" s="636"/>
      <c r="Q6" s="635"/>
      <c r="R6" s="635"/>
      <c r="S6" s="776"/>
      <c r="T6" s="635"/>
      <c r="U6" s="776"/>
      <c r="V6" s="639"/>
      <c r="W6" s="640" t="s">
        <v>536</v>
      </c>
      <c r="X6" s="778"/>
      <c r="Y6" s="778"/>
      <c r="Z6" s="639" t="s">
        <v>537</v>
      </c>
      <c r="AA6" s="641"/>
    </row>
    <row r="7" spans="1:27" s="679" customFormat="1" ht="21" customHeight="1" hidden="1">
      <c r="A7" s="642"/>
      <c r="B7" s="643" t="s">
        <v>551</v>
      </c>
      <c r="C7" s="643" t="s">
        <v>552</v>
      </c>
      <c r="D7" s="643" t="s">
        <v>553</v>
      </c>
      <c r="E7" s="643" t="s">
        <v>554</v>
      </c>
      <c r="F7" s="643" t="s">
        <v>555</v>
      </c>
      <c r="G7" s="643" t="s">
        <v>556</v>
      </c>
      <c r="H7" s="644" t="s">
        <v>557</v>
      </c>
      <c r="I7" s="643" t="s">
        <v>558</v>
      </c>
      <c r="J7" s="583" t="s">
        <v>559</v>
      </c>
      <c r="K7" s="583" t="s">
        <v>560</v>
      </c>
      <c r="L7" s="643" t="s">
        <v>561</v>
      </c>
      <c r="M7" s="643" t="s">
        <v>562</v>
      </c>
      <c r="N7" s="643" t="s">
        <v>563</v>
      </c>
      <c r="O7" s="645" t="s">
        <v>564</v>
      </c>
      <c r="P7" s="644" t="s">
        <v>565</v>
      </c>
      <c r="Q7" s="643" t="s">
        <v>566</v>
      </c>
      <c r="R7" s="643" t="s">
        <v>567</v>
      </c>
      <c r="S7" s="643" t="s">
        <v>568</v>
      </c>
      <c r="T7" s="643" t="s">
        <v>569</v>
      </c>
      <c r="U7" s="643" t="s">
        <v>570</v>
      </c>
      <c r="V7" s="583" t="s">
        <v>571</v>
      </c>
      <c r="W7" s="583" t="s">
        <v>572</v>
      </c>
      <c r="X7" s="583" t="s">
        <v>573</v>
      </c>
      <c r="Y7" s="583" t="s">
        <v>574</v>
      </c>
      <c r="Z7" s="583" t="s">
        <v>575</v>
      </c>
      <c r="AA7" s="586" t="s">
        <v>576</v>
      </c>
    </row>
    <row r="8" spans="1:27" s="679" customFormat="1" ht="40.5" customHeight="1">
      <c r="A8" s="646" t="s">
        <v>924</v>
      </c>
      <c r="B8" s="588">
        <v>8598</v>
      </c>
      <c r="C8" s="588">
        <v>3686</v>
      </c>
      <c r="D8" s="588">
        <v>0</v>
      </c>
      <c r="E8" s="588">
        <v>0</v>
      </c>
      <c r="F8" s="588">
        <v>2869</v>
      </c>
      <c r="G8" s="588">
        <v>15153</v>
      </c>
      <c r="H8" s="588">
        <v>40292</v>
      </c>
      <c r="I8" s="588">
        <v>40292</v>
      </c>
      <c r="J8" s="588">
        <v>0</v>
      </c>
      <c r="K8" s="588">
        <v>0</v>
      </c>
      <c r="L8" s="588">
        <v>115204</v>
      </c>
      <c r="M8" s="588">
        <v>6589</v>
      </c>
      <c r="N8" s="588">
        <v>267</v>
      </c>
      <c r="O8" s="588">
        <v>1891</v>
      </c>
      <c r="P8" s="588">
        <v>9067</v>
      </c>
      <c r="Q8" s="588">
        <v>335</v>
      </c>
      <c r="R8" s="588">
        <v>0</v>
      </c>
      <c r="S8" s="588">
        <v>0</v>
      </c>
      <c r="T8" s="588">
        <v>34157</v>
      </c>
      <c r="U8" s="588">
        <v>0</v>
      </c>
      <c r="V8" s="588">
        <v>10037</v>
      </c>
      <c r="W8" s="588">
        <v>232992</v>
      </c>
      <c r="X8" s="588">
        <v>0</v>
      </c>
      <c r="Y8" s="588">
        <v>0</v>
      </c>
      <c r="Z8" s="588">
        <v>0</v>
      </c>
      <c r="AA8" s="647">
        <v>232992</v>
      </c>
    </row>
    <row r="9" spans="1:27" s="679" customFormat="1" ht="40.5" customHeight="1">
      <c r="A9" s="634" t="s">
        <v>928</v>
      </c>
      <c r="B9" s="595">
        <v>8984</v>
      </c>
      <c r="C9" s="595">
        <v>3607</v>
      </c>
      <c r="D9" s="595">
        <v>0</v>
      </c>
      <c r="E9" s="595">
        <v>0</v>
      </c>
      <c r="F9" s="595">
        <v>2907</v>
      </c>
      <c r="G9" s="595">
        <v>15498</v>
      </c>
      <c r="H9" s="595">
        <v>44931</v>
      </c>
      <c r="I9" s="595">
        <v>44931</v>
      </c>
      <c r="J9" s="595">
        <v>0</v>
      </c>
      <c r="K9" s="595">
        <v>0</v>
      </c>
      <c r="L9" s="595">
        <v>80987</v>
      </c>
      <c r="M9" s="595">
        <v>16516</v>
      </c>
      <c r="N9" s="595">
        <v>205</v>
      </c>
      <c r="O9" s="595">
        <v>927</v>
      </c>
      <c r="P9" s="595">
        <v>4453</v>
      </c>
      <c r="Q9" s="595">
        <v>0</v>
      </c>
      <c r="R9" s="595">
        <v>371</v>
      </c>
      <c r="S9" s="595">
        <v>0</v>
      </c>
      <c r="T9" s="595">
        <v>44376</v>
      </c>
      <c r="U9" s="595">
        <v>0</v>
      </c>
      <c r="V9" s="595">
        <v>7699</v>
      </c>
      <c r="W9" s="595">
        <v>215963</v>
      </c>
      <c r="X9" s="595">
        <v>0</v>
      </c>
      <c r="Y9" s="595">
        <v>0</v>
      </c>
      <c r="Z9" s="595">
        <v>0</v>
      </c>
      <c r="AA9" s="651">
        <v>215963</v>
      </c>
    </row>
    <row r="10" spans="1:27" s="679" customFormat="1" ht="40.5" customHeight="1" thickBot="1">
      <c r="A10" s="652" t="s">
        <v>433</v>
      </c>
      <c r="B10" s="653">
        <f aca="true" t="shared" si="0" ref="B10:AA10">SUM(B8:B9)</f>
        <v>17582</v>
      </c>
      <c r="C10" s="653">
        <f t="shared" si="0"/>
        <v>7293</v>
      </c>
      <c r="D10" s="653">
        <f t="shared" si="0"/>
        <v>0</v>
      </c>
      <c r="E10" s="653">
        <f t="shared" si="0"/>
        <v>0</v>
      </c>
      <c r="F10" s="653">
        <f t="shared" si="0"/>
        <v>5776</v>
      </c>
      <c r="G10" s="653">
        <f t="shared" si="0"/>
        <v>30651</v>
      </c>
      <c r="H10" s="653">
        <f t="shared" si="0"/>
        <v>85223</v>
      </c>
      <c r="I10" s="653">
        <f t="shared" si="0"/>
        <v>85223</v>
      </c>
      <c r="J10" s="653">
        <f t="shared" si="0"/>
        <v>0</v>
      </c>
      <c r="K10" s="653">
        <f t="shared" si="0"/>
        <v>0</v>
      </c>
      <c r="L10" s="653">
        <f t="shared" si="0"/>
        <v>196191</v>
      </c>
      <c r="M10" s="653">
        <f t="shared" si="0"/>
        <v>23105</v>
      </c>
      <c r="N10" s="653">
        <f t="shared" si="0"/>
        <v>472</v>
      </c>
      <c r="O10" s="653">
        <f t="shared" si="0"/>
        <v>2818</v>
      </c>
      <c r="P10" s="653">
        <f t="shared" si="0"/>
        <v>13520</v>
      </c>
      <c r="Q10" s="653">
        <f t="shared" si="0"/>
        <v>335</v>
      </c>
      <c r="R10" s="653">
        <f t="shared" si="0"/>
        <v>371</v>
      </c>
      <c r="S10" s="653">
        <f t="shared" si="0"/>
        <v>0</v>
      </c>
      <c r="T10" s="653">
        <f t="shared" si="0"/>
        <v>78533</v>
      </c>
      <c r="U10" s="653">
        <f t="shared" si="0"/>
        <v>0</v>
      </c>
      <c r="V10" s="653">
        <f t="shared" si="0"/>
        <v>17736</v>
      </c>
      <c r="W10" s="653">
        <f t="shared" si="0"/>
        <v>448955</v>
      </c>
      <c r="X10" s="653">
        <f t="shared" si="0"/>
        <v>0</v>
      </c>
      <c r="Y10" s="653">
        <f t="shared" si="0"/>
        <v>0</v>
      </c>
      <c r="Z10" s="653">
        <f t="shared" si="0"/>
        <v>0</v>
      </c>
      <c r="AA10" s="654">
        <f t="shared" si="0"/>
        <v>448955</v>
      </c>
    </row>
    <row r="11" spans="1:27" s="679" customFormat="1" ht="26.25" customHeight="1">
      <c r="A11" s="601"/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</row>
    <row r="12" spans="1:27" s="679" customFormat="1" ht="26.25" customHeight="1">
      <c r="A12" s="601"/>
      <c r="B12" s="656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</row>
    <row r="13" spans="1:2" s="660" customFormat="1" ht="21" customHeight="1">
      <c r="A13" s="658"/>
      <c r="B13" s="659" t="s">
        <v>960</v>
      </c>
    </row>
    <row r="14" spans="1:2" s="660" customFormat="1" ht="21" customHeight="1">
      <c r="A14" s="658"/>
      <c r="B14" s="661" t="s">
        <v>539</v>
      </c>
    </row>
    <row r="15" spans="2:27" s="660" customFormat="1" ht="17.25" customHeight="1" thickBot="1">
      <c r="B15" s="659"/>
      <c r="O15" s="662"/>
      <c r="AA15" s="662" t="s">
        <v>976</v>
      </c>
    </row>
    <row r="16" spans="1:27" s="679" customFormat="1" ht="14.25" customHeight="1">
      <c r="A16" s="663"/>
      <c r="B16" s="664" t="s">
        <v>540</v>
      </c>
      <c r="C16" s="665"/>
      <c r="D16" s="664"/>
      <c r="E16" s="664"/>
      <c r="F16" s="664"/>
      <c r="G16" s="666"/>
      <c r="H16" s="667" t="s">
        <v>506</v>
      </c>
      <c r="I16" s="668"/>
      <c r="J16" s="668"/>
      <c r="K16" s="669"/>
      <c r="L16" s="670" t="s">
        <v>507</v>
      </c>
      <c r="M16" s="670" t="s">
        <v>508</v>
      </c>
      <c r="N16" s="670" t="s">
        <v>509</v>
      </c>
      <c r="O16" s="671" t="s">
        <v>510</v>
      </c>
      <c r="P16" s="671" t="s">
        <v>511</v>
      </c>
      <c r="Q16" s="670" t="s">
        <v>512</v>
      </c>
      <c r="R16" s="670" t="s">
        <v>513</v>
      </c>
      <c r="S16" s="670" t="s">
        <v>514</v>
      </c>
      <c r="T16" s="670" t="s">
        <v>515</v>
      </c>
      <c r="U16" s="672" t="s">
        <v>516</v>
      </c>
      <c r="V16" s="671" t="s">
        <v>517</v>
      </c>
      <c r="W16" s="670" t="s">
        <v>518</v>
      </c>
      <c r="X16" s="670" t="s">
        <v>519</v>
      </c>
      <c r="Y16" s="670" t="s">
        <v>520</v>
      </c>
      <c r="Z16" s="670" t="s">
        <v>521</v>
      </c>
      <c r="AA16" s="678" t="s">
        <v>522</v>
      </c>
    </row>
    <row r="17" spans="1:27" s="679" customFormat="1" ht="16.5" customHeight="1">
      <c r="A17" s="587" t="s">
        <v>541</v>
      </c>
      <c r="B17" s="628" t="s">
        <v>523</v>
      </c>
      <c r="C17" s="628" t="s">
        <v>524</v>
      </c>
      <c r="D17" s="628" t="s">
        <v>525</v>
      </c>
      <c r="E17" s="777" t="s">
        <v>542</v>
      </c>
      <c r="F17" s="777" t="s">
        <v>543</v>
      </c>
      <c r="G17" s="628" t="s">
        <v>433</v>
      </c>
      <c r="H17" s="629" t="s">
        <v>424</v>
      </c>
      <c r="I17" s="777" t="s">
        <v>544</v>
      </c>
      <c r="J17" s="630" t="s">
        <v>526</v>
      </c>
      <c r="K17" s="631" t="s">
        <v>413</v>
      </c>
      <c r="L17" s="775" t="s">
        <v>449</v>
      </c>
      <c r="M17" s="630" t="s">
        <v>527</v>
      </c>
      <c r="N17" s="775" t="s">
        <v>546</v>
      </c>
      <c r="O17" s="775" t="s">
        <v>547</v>
      </c>
      <c r="P17" s="632" t="s">
        <v>528</v>
      </c>
      <c r="Q17" s="630" t="s">
        <v>529</v>
      </c>
      <c r="R17" s="630" t="s">
        <v>530</v>
      </c>
      <c r="S17" s="775" t="s">
        <v>548</v>
      </c>
      <c r="T17" s="630" t="s">
        <v>531</v>
      </c>
      <c r="U17" s="779" t="s">
        <v>442</v>
      </c>
      <c r="V17" s="630" t="s">
        <v>413</v>
      </c>
      <c r="W17" s="630" t="s">
        <v>532</v>
      </c>
      <c r="X17" s="775" t="s">
        <v>448</v>
      </c>
      <c r="Y17" s="775" t="s">
        <v>550</v>
      </c>
      <c r="Z17" s="630" t="s">
        <v>533</v>
      </c>
      <c r="AA17" s="633" t="s">
        <v>407</v>
      </c>
    </row>
    <row r="18" spans="1:27" s="679" customFormat="1" ht="16.5" customHeight="1">
      <c r="A18" s="634"/>
      <c r="B18" s="635"/>
      <c r="C18" s="635"/>
      <c r="D18" s="635"/>
      <c r="E18" s="776"/>
      <c r="F18" s="776"/>
      <c r="G18" s="635"/>
      <c r="H18" s="636"/>
      <c r="I18" s="778"/>
      <c r="J18" s="637" t="s">
        <v>534</v>
      </c>
      <c r="K18" s="638" t="s">
        <v>535</v>
      </c>
      <c r="L18" s="776"/>
      <c r="M18" s="635"/>
      <c r="N18" s="776"/>
      <c r="O18" s="776"/>
      <c r="P18" s="636"/>
      <c r="Q18" s="635"/>
      <c r="R18" s="635"/>
      <c r="S18" s="776"/>
      <c r="T18" s="635"/>
      <c r="U18" s="776"/>
      <c r="V18" s="639"/>
      <c r="W18" s="640" t="s">
        <v>536</v>
      </c>
      <c r="X18" s="778"/>
      <c r="Y18" s="778"/>
      <c r="Z18" s="639" t="s">
        <v>537</v>
      </c>
      <c r="AA18" s="641"/>
    </row>
    <row r="19" spans="1:27" s="679" customFormat="1" ht="21" customHeight="1" hidden="1">
      <c r="A19" s="642"/>
      <c r="B19" s="643" t="s">
        <v>551</v>
      </c>
      <c r="C19" s="643" t="s">
        <v>552</v>
      </c>
      <c r="D19" s="643" t="s">
        <v>553</v>
      </c>
      <c r="E19" s="643" t="s">
        <v>554</v>
      </c>
      <c r="F19" s="643" t="s">
        <v>555</v>
      </c>
      <c r="G19" s="643" t="s">
        <v>556</v>
      </c>
      <c r="H19" s="644" t="s">
        <v>557</v>
      </c>
      <c r="I19" s="643" t="s">
        <v>558</v>
      </c>
      <c r="J19" s="583" t="s">
        <v>559</v>
      </c>
      <c r="K19" s="583" t="s">
        <v>560</v>
      </c>
      <c r="L19" s="643" t="s">
        <v>561</v>
      </c>
      <c r="M19" s="643" t="s">
        <v>562</v>
      </c>
      <c r="N19" s="643" t="s">
        <v>563</v>
      </c>
      <c r="O19" s="645" t="s">
        <v>564</v>
      </c>
      <c r="P19" s="644" t="s">
        <v>565</v>
      </c>
      <c r="Q19" s="643" t="s">
        <v>566</v>
      </c>
      <c r="R19" s="643" t="s">
        <v>567</v>
      </c>
      <c r="S19" s="643" t="s">
        <v>568</v>
      </c>
      <c r="T19" s="643" t="s">
        <v>569</v>
      </c>
      <c r="U19" s="643" t="s">
        <v>570</v>
      </c>
      <c r="V19" s="583" t="s">
        <v>571</v>
      </c>
      <c r="W19" s="583" t="s">
        <v>572</v>
      </c>
      <c r="X19" s="583" t="s">
        <v>573</v>
      </c>
      <c r="Y19" s="583" t="s">
        <v>574</v>
      </c>
      <c r="Z19" s="583" t="s">
        <v>575</v>
      </c>
      <c r="AA19" s="586" t="s">
        <v>576</v>
      </c>
    </row>
    <row r="20" spans="1:27" s="679" customFormat="1" ht="40.5" customHeight="1">
      <c r="A20" s="646" t="s">
        <v>928</v>
      </c>
      <c r="B20" s="588">
        <v>0</v>
      </c>
      <c r="C20" s="588">
        <v>0</v>
      </c>
      <c r="D20" s="588">
        <v>0</v>
      </c>
      <c r="E20" s="588">
        <v>0</v>
      </c>
      <c r="F20" s="588">
        <v>0</v>
      </c>
      <c r="G20" s="588">
        <v>0</v>
      </c>
      <c r="H20" s="588">
        <v>2519</v>
      </c>
      <c r="I20" s="588">
        <v>2519</v>
      </c>
      <c r="J20" s="588">
        <v>0</v>
      </c>
      <c r="K20" s="588">
        <v>0</v>
      </c>
      <c r="L20" s="588">
        <v>5505</v>
      </c>
      <c r="M20" s="588">
        <v>1067</v>
      </c>
      <c r="N20" s="588">
        <v>3</v>
      </c>
      <c r="O20" s="588">
        <v>141</v>
      </c>
      <c r="P20" s="588">
        <v>421</v>
      </c>
      <c r="Q20" s="588">
        <v>0</v>
      </c>
      <c r="R20" s="588">
        <v>67</v>
      </c>
      <c r="S20" s="588">
        <v>0</v>
      </c>
      <c r="T20" s="588">
        <v>1460</v>
      </c>
      <c r="U20" s="588">
        <v>0</v>
      </c>
      <c r="V20" s="588">
        <v>277</v>
      </c>
      <c r="W20" s="588">
        <v>11460</v>
      </c>
      <c r="X20" s="588">
        <v>0</v>
      </c>
      <c r="Y20" s="588">
        <v>0</v>
      </c>
      <c r="Z20" s="588">
        <v>0</v>
      </c>
      <c r="AA20" s="647">
        <v>11460</v>
      </c>
    </row>
    <row r="21" spans="1:27" s="679" customFormat="1" ht="40.5" customHeight="1" thickBot="1">
      <c r="A21" s="596" t="s">
        <v>433</v>
      </c>
      <c r="B21" s="676">
        <f aca="true" t="shared" si="1" ref="B21:AA21">SUM(B20:B20)</f>
        <v>0</v>
      </c>
      <c r="C21" s="676">
        <f t="shared" si="1"/>
        <v>0</v>
      </c>
      <c r="D21" s="676">
        <f t="shared" si="1"/>
        <v>0</v>
      </c>
      <c r="E21" s="676">
        <f t="shared" si="1"/>
        <v>0</v>
      </c>
      <c r="F21" s="676">
        <f t="shared" si="1"/>
        <v>0</v>
      </c>
      <c r="G21" s="676">
        <f t="shared" si="1"/>
        <v>0</v>
      </c>
      <c r="H21" s="676">
        <f t="shared" si="1"/>
        <v>2519</v>
      </c>
      <c r="I21" s="676">
        <f t="shared" si="1"/>
        <v>2519</v>
      </c>
      <c r="J21" s="676">
        <f t="shared" si="1"/>
        <v>0</v>
      </c>
      <c r="K21" s="676">
        <f t="shared" si="1"/>
        <v>0</v>
      </c>
      <c r="L21" s="676">
        <f t="shared" si="1"/>
        <v>5505</v>
      </c>
      <c r="M21" s="676">
        <f t="shared" si="1"/>
        <v>1067</v>
      </c>
      <c r="N21" s="676">
        <f t="shared" si="1"/>
        <v>3</v>
      </c>
      <c r="O21" s="676">
        <f t="shared" si="1"/>
        <v>141</v>
      </c>
      <c r="P21" s="676">
        <f t="shared" si="1"/>
        <v>421</v>
      </c>
      <c r="Q21" s="676">
        <f t="shared" si="1"/>
        <v>0</v>
      </c>
      <c r="R21" s="676">
        <f t="shared" si="1"/>
        <v>67</v>
      </c>
      <c r="S21" s="676">
        <f t="shared" si="1"/>
        <v>0</v>
      </c>
      <c r="T21" s="676">
        <f t="shared" si="1"/>
        <v>1460</v>
      </c>
      <c r="U21" s="676">
        <f t="shared" si="1"/>
        <v>0</v>
      </c>
      <c r="V21" s="676">
        <f t="shared" si="1"/>
        <v>277</v>
      </c>
      <c r="W21" s="676">
        <f t="shared" si="1"/>
        <v>11460</v>
      </c>
      <c r="X21" s="676">
        <f t="shared" si="1"/>
        <v>0</v>
      </c>
      <c r="Y21" s="676">
        <f t="shared" si="1"/>
        <v>0</v>
      </c>
      <c r="Z21" s="676">
        <f t="shared" si="1"/>
        <v>0</v>
      </c>
      <c r="AA21" s="677">
        <f t="shared" si="1"/>
        <v>11460</v>
      </c>
    </row>
    <row r="23" s="681" customFormat="1" ht="16.5" customHeight="1"/>
  </sheetData>
  <sheetProtection/>
  <mergeCells count="20">
    <mergeCell ref="N17:N18"/>
    <mergeCell ref="O17:O18"/>
    <mergeCell ref="S17:S18"/>
    <mergeCell ref="N5:N6"/>
    <mergeCell ref="O5:O6"/>
    <mergeCell ref="S5:S6"/>
    <mergeCell ref="E17:E18"/>
    <mergeCell ref="F17:F18"/>
    <mergeCell ref="L17:L18"/>
    <mergeCell ref="I17:I18"/>
    <mergeCell ref="E5:E6"/>
    <mergeCell ref="F5:F6"/>
    <mergeCell ref="L5:L6"/>
    <mergeCell ref="I5:I6"/>
    <mergeCell ref="U17:U18"/>
    <mergeCell ref="X17:X18"/>
    <mergeCell ref="Y17:Y18"/>
    <mergeCell ref="X5:X6"/>
    <mergeCell ref="Y5:Y6"/>
    <mergeCell ref="U5:U6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0" r:id="rId1"/>
  <colBreaks count="1" manualBreakCount="1">
    <brk id="14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1"/>
  <sheetViews>
    <sheetView showGridLines="0" view="pageBreakPreview" zoomScaleSheetLayoutView="100" zoomScalePageLayoutView="0" workbookViewId="0" topLeftCell="A1">
      <selection activeCell="I23" sqref="I23"/>
    </sheetView>
  </sheetViews>
  <sheetFormatPr defaultColWidth="10.625" defaultRowHeight="12"/>
  <cols>
    <col min="1" max="1" width="23.125" style="166" customWidth="1"/>
    <col min="2" max="4" width="14.00390625" style="166" customWidth="1"/>
    <col min="5" max="6" width="14.625" style="166" customWidth="1"/>
    <col min="7" max="7" width="16.625" style="166" customWidth="1"/>
    <col min="8" max="12" width="17.125" style="166" customWidth="1"/>
    <col min="13" max="13" width="15.375" style="166" customWidth="1"/>
    <col min="14" max="14" width="13.125" style="166" customWidth="1"/>
    <col min="15" max="20" width="13.875" style="166" customWidth="1"/>
    <col min="21" max="21" width="18.125" style="166" customWidth="1"/>
    <col min="22" max="22" width="14.00390625" style="166" customWidth="1"/>
    <col min="23" max="23" width="18.50390625" style="166" customWidth="1"/>
    <col min="24" max="25" width="13.50390625" style="166" customWidth="1"/>
    <col min="26" max="26" width="14.875" style="166" customWidth="1"/>
    <col min="27" max="27" width="18.375" style="166" customWidth="1"/>
    <col min="28" max="16384" width="10.625" style="166" customWidth="1"/>
  </cols>
  <sheetData>
    <row r="1" spans="1:2" s="124" customFormat="1" ht="21" customHeight="1">
      <c r="A1" s="122"/>
      <c r="B1" s="45" t="s">
        <v>504</v>
      </c>
    </row>
    <row r="2" spans="1:2" s="124" customFormat="1" ht="21" customHeight="1">
      <c r="A2" s="122"/>
      <c r="B2" s="125" t="s">
        <v>539</v>
      </c>
    </row>
    <row r="3" spans="2:27" s="124" customFormat="1" ht="17.25" customHeight="1" thickBot="1">
      <c r="B3" s="123"/>
      <c r="O3" s="126"/>
      <c r="AA3" s="126" t="s">
        <v>976</v>
      </c>
    </row>
    <row r="4" spans="1:27" s="138" customFormat="1" ht="14.25" customHeight="1">
      <c r="A4" s="127"/>
      <c r="B4" s="128" t="s">
        <v>540</v>
      </c>
      <c r="C4" s="129"/>
      <c r="D4" s="128"/>
      <c r="E4" s="128"/>
      <c r="F4" s="128"/>
      <c r="G4" s="130"/>
      <c r="H4" s="131" t="s">
        <v>506</v>
      </c>
      <c r="I4" s="132"/>
      <c r="J4" s="132"/>
      <c r="K4" s="133"/>
      <c r="L4" s="134" t="s">
        <v>507</v>
      </c>
      <c r="M4" s="134" t="s">
        <v>508</v>
      </c>
      <c r="N4" s="134" t="s">
        <v>509</v>
      </c>
      <c r="O4" s="135" t="s">
        <v>510</v>
      </c>
      <c r="P4" s="135" t="s">
        <v>511</v>
      </c>
      <c r="Q4" s="134" t="s">
        <v>512</v>
      </c>
      <c r="R4" s="134" t="s">
        <v>513</v>
      </c>
      <c r="S4" s="134" t="s">
        <v>514</v>
      </c>
      <c r="T4" s="134" t="s">
        <v>515</v>
      </c>
      <c r="U4" s="136" t="s">
        <v>516</v>
      </c>
      <c r="V4" s="135" t="s">
        <v>517</v>
      </c>
      <c r="W4" s="134" t="s">
        <v>518</v>
      </c>
      <c r="X4" s="134" t="s">
        <v>519</v>
      </c>
      <c r="Y4" s="134" t="s">
        <v>520</v>
      </c>
      <c r="Z4" s="134" t="s">
        <v>521</v>
      </c>
      <c r="AA4" s="161" t="s">
        <v>522</v>
      </c>
    </row>
    <row r="5" spans="1:27" s="138" customFormat="1" ht="16.5" customHeight="1">
      <c r="A5" s="101" t="s">
        <v>541</v>
      </c>
      <c r="B5" s="139" t="s">
        <v>523</v>
      </c>
      <c r="C5" s="139" t="s">
        <v>524</v>
      </c>
      <c r="D5" s="139" t="s">
        <v>525</v>
      </c>
      <c r="E5" s="785" t="s">
        <v>542</v>
      </c>
      <c r="F5" s="785" t="s">
        <v>543</v>
      </c>
      <c r="G5" s="139" t="s">
        <v>433</v>
      </c>
      <c r="H5" s="140" t="s">
        <v>424</v>
      </c>
      <c r="I5" s="785" t="s">
        <v>544</v>
      </c>
      <c r="J5" s="141" t="s">
        <v>526</v>
      </c>
      <c r="K5" s="142" t="s">
        <v>413</v>
      </c>
      <c r="L5" s="780" t="s">
        <v>449</v>
      </c>
      <c r="M5" s="141" t="s">
        <v>527</v>
      </c>
      <c r="N5" s="780" t="s">
        <v>546</v>
      </c>
      <c r="O5" s="780" t="s">
        <v>547</v>
      </c>
      <c r="P5" s="143" t="s">
        <v>528</v>
      </c>
      <c r="Q5" s="141" t="s">
        <v>529</v>
      </c>
      <c r="R5" s="141" t="s">
        <v>530</v>
      </c>
      <c r="S5" s="780" t="s">
        <v>548</v>
      </c>
      <c r="T5" s="141" t="s">
        <v>531</v>
      </c>
      <c r="U5" s="782" t="s">
        <v>442</v>
      </c>
      <c r="V5" s="141" t="s">
        <v>413</v>
      </c>
      <c r="W5" s="141" t="s">
        <v>532</v>
      </c>
      <c r="X5" s="780" t="s">
        <v>448</v>
      </c>
      <c r="Y5" s="780" t="s">
        <v>550</v>
      </c>
      <c r="Z5" s="141" t="s">
        <v>533</v>
      </c>
      <c r="AA5" s="162" t="s">
        <v>407</v>
      </c>
    </row>
    <row r="6" spans="1:27" s="138" customFormat="1" ht="17.25" customHeight="1">
      <c r="A6" s="144"/>
      <c r="B6" s="145"/>
      <c r="C6" s="145"/>
      <c r="D6" s="145"/>
      <c r="E6" s="781"/>
      <c r="F6" s="781"/>
      <c r="G6" s="145"/>
      <c r="H6" s="146"/>
      <c r="I6" s="784"/>
      <c r="J6" s="147" t="s">
        <v>534</v>
      </c>
      <c r="K6" s="148" t="s">
        <v>535</v>
      </c>
      <c r="L6" s="781"/>
      <c r="M6" s="145"/>
      <c r="N6" s="781"/>
      <c r="O6" s="781"/>
      <c r="P6" s="146"/>
      <c r="Q6" s="145"/>
      <c r="R6" s="145"/>
      <c r="S6" s="781"/>
      <c r="T6" s="145"/>
      <c r="U6" s="783"/>
      <c r="V6" s="149"/>
      <c r="W6" s="150" t="s">
        <v>536</v>
      </c>
      <c r="X6" s="784"/>
      <c r="Y6" s="784"/>
      <c r="Z6" s="149" t="s">
        <v>537</v>
      </c>
      <c r="AA6" s="163"/>
    </row>
    <row r="7" spans="1:27" s="138" customFormat="1" ht="21" customHeight="1" hidden="1">
      <c r="A7" s="151"/>
      <c r="B7" s="152" t="s">
        <v>551</v>
      </c>
      <c r="C7" s="152" t="s">
        <v>552</v>
      </c>
      <c r="D7" s="152" t="s">
        <v>553</v>
      </c>
      <c r="E7" s="152" t="s">
        <v>554</v>
      </c>
      <c r="F7" s="152" t="s">
        <v>555</v>
      </c>
      <c r="G7" s="152" t="s">
        <v>556</v>
      </c>
      <c r="H7" s="153" t="s">
        <v>557</v>
      </c>
      <c r="I7" s="152" t="s">
        <v>558</v>
      </c>
      <c r="J7" s="96" t="s">
        <v>559</v>
      </c>
      <c r="K7" s="96" t="s">
        <v>560</v>
      </c>
      <c r="L7" s="152" t="s">
        <v>561</v>
      </c>
      <c r="M7" s="152" t="s">
        <v>562</v>
      </c>
      <c r="N7" s="152" t="s">
        <v>563</v>
      </c>
      <c r="O7" s="154" t="s">
        <v>564</v>
      </c>
      <c r="P7" s="153" t="s">
        <v>565</v>
      </c>
      <c r="Q7" s="152" t="s">
        <v>566</v>
      </c>
      <c r="R7" s="152" t="s">
        <v>567</v>
      </c>
      <c r="S7" s="152" t="s">
        <v>568</v>
      </c>
      <c r="T7" s="152" t="s">
        <v>569</v>
      </c>
      <c r="U7" s="152" t="s">
        <v>570</v>
      </c>
      <c r="V7" s="96" t="s">
        <v>571</v>
      </c>
      <c r="W7" s="96" t="s">
        <v>572</v>
      </c>
      <c r="X7" s="96" t="s">
        <v>573</v>
      </c>
      <c r="Y7" s="96" t="s">
        <v>574</v>
      </c>
      <c r="Z7" s="96" t="s">
        <v>575</v>
      </c>
      <c r="AA7" s="99" t="s">
        <v>576</v>
      </c>
    </row>
    <row r="8" spans="1:27" s="138" customFormat="1" ht="40.5" customHeight="1">
      <c r="A8" s="155" t="s">
        <v>500</v>
      </c>
      <c r="B8" s="102">
        <v>4299</v>
      </c>
      <c r="C8" s="102">
        <v>1843</v>
      </c>
      <c r="D8" s="102">
        <v>0</v>
      </c>
      <c r="E8" s="102">
        <v>0</v>
      </c>
      <c r="F8" s="102">
        <v>1434</v>
      </c>
      <c r="G8" s="102">
        <v>7576</v>
      </c>
      <c r="H8" s="102">
        <v>617</v>
      </c>
      <c r="I8" s="102">
        <v>617</v>
      </c>
      <c r="J8" s="102">
        <v>0</v>
      </c>
      <c r="K8" s="102">
        <v>0</v>
      </c>
      <c r="L8" s="102">
        <v>13764</v>
      </c>
      <c r="M8" s="102">
        <v>940</v>
      </c>
      <c r="N8" s="102">
        <v>0</v>
      </c>
      <c r="O8" s="102">
        <v>0</v>
      </c>
      <c r="P8" s="102">
        <v>817</v>
      </c>
      <c r="Q8" s="102">
        <v>0</v>
      </c>
      <c r="R8" s="102">
        <v>0</v>
      </c>
      <c r="S8" s="102">
        <v>0</v>
      </c>
      <c r="T8" s="102">
        <v>10503</v>
      </c>
      <c r="U8" s="102">
        <v>0</v>
      </c>
      <c r="V8" s="102">
        <v>858</v>
      </c>
      <c r="W8" s="102">
        <v>35075</v>
      </c>
      <c r="X8" s="102">
        <v>0</v>
      </c>
      <c r="Y8" s="102">
        <v>0</v>
      </c>
      <c r="Z8" s="102">
        <v>0</v>
      </c>
      <c r="AA8" s="156">
        <v>35075</v>
      </c>
    </row>
    <row r="9" spans="1:27" s="138" customFormat="1" ht="40.5" customHeight="1" thickBot="1">
      <c r="A9" s="108" t="s">
        <v>433</v>
      </c>
      <c r="B9" s="164">
        <f aca="true" t="shared" si="0" ref="B9:AA9">SUM(B8:B8)</f>
        <v>4299</v>
      </c>
      <c r="C9" s="164">
        <f t="shared" si="0"/>
        <v>1843</v>
      </c>
      <c r="D9" s="164">
        <f t="shared" si="0"/>
        <v>0</v>
      </c>
      <c r="E9" s="164">
        <f t="shared" si="0"/>
        <v>0</v>
      </c>
      <c r="F9" s="164">
        <f t="shared" si="0"/>
        <v>1434</v>
      </c>
      <c r="G9" s="164">
        <f t="shared" si="0"/>
        <v>7576</v>
      </c>
      <c r="H9" s="164">
        <f t="shared" si="0"/>
        <v>617</v>
      </c>
      <c r="I9" s="164">
        <f t="shared" si="0"/>
        <v>617</v>
      </c>
      <c r="J9" s="164">
        <f t="shared" si="0"/>
        <v>0</v>
      </c>
      <c r="K9" s="164">
        <f t="shared" si="0"/>
        <v>0</v>
      </c>
      <c r="L9" s="164">
        <f t="shared" si="0"/>
        <v>13764</v>
      </c>
      <c r="M9" s="164">
        <f t="shared" si="0"/>
        <v>940</v>
      </c>
      <c r="N9" s="164">
        <f t="shared" si="0"/>
        <v>0</v>
      </c>
      <c r="O9" s="164">
        <f t="shared" si="0"/>
        <v>0</v>
      </c>
      <c r="P9" s="164">
        <f t="shared" si="0"/>
        <v>817</v>
      </c>
      <c r="Q9" s="164">
        <f t="shared" si="0"/>
        <v>0</v>
      </c>
      <c r="R9" s="164">
        <f t="shared" si="0"/>
        <v>0</v>
      </c>
      <c r="S9" s="164">
        <f t="shared" si="0"/>
        <v>0</v>
      </c>
      <c r="T9" s="164">
        <f t="shared" si="0"/>
        <v>10503</v>
      </c>
      <c r="U9" s="164">
        <f t="shared" si="0"/>
        <v>0</v>
      </c>
      <c r="V9" s="164">
        <f t="shared" si="0"/>
        <v>858</v>
      </c>
      <c r="W9" s="164">
        <f t="shared" si="0"/>
        <v>35075</v>
      </c>
      <c r="X9" s="164">
        <f t="shared" si="0"/>
        <v>0</v>
      </c>
      <c r="Y9" s="164">
        <f t="shared" si="0"/>
        <v>0</v>
      </c>
      <c r="Z9" s="164">
        <f t="shared" si="0"/>
        <v>0</v>
      </c>
      <c r="AA9" s="165">
        <f t="shared" si="0"/>
        <v>35075</v>
      </c>
    </row>
    <row r="11" spans="2:27" s="432" customFormat="1" ht="16.5" customHeight="1"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</row>
  </sheetData>
  <sheetProtection/>
  <mergeCells count="10">
    <mergeCell ref="S5:S6"/>
    <mergeCell ref="U5:U6"/>
    <mergeCell ref="X5:X6"/>
    <mergeCell ref="Y5:Y6"/>
    <mergeCell ref="E5:E6"/>
    <mergeCell ref="F5:F6"/>
    <mergeCell ref="I5:I6"/>
    <mergeCell ref="L5:L6"/>
    <mergeCell ref="N5:N6"/>
    <mergeCell ref="O5:O6"/>
  </mergeCells>
  <printOptions/>
  <pageMargins left="0.7874015748031497" right="0.3937007874015748" top="0.7874015748031497" bottom="0.7874015748031497" header="0.5118110236220472" footer="0.5118110236220472"/>
  <pageSetup fitToWidth="2" horizontalDpi="300" verticalDpi="300" orientation="landscape" paperSize="9" scale="70" r:id="rId1"/>
  <colBreaks count="1" manualBreakCount="1">
    <brk id="14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2015-03-12T06:34:31Z</cp:lastPrinted>
  <dcterms:created xsi:type="dcterms:W3CDTF">2003-01-22T03:13:46Z</dcterms:created>
  <dcterms:modified xsi:type="dcterms:W3CDTF">2015-03-12T06:35:29Z</dcterms:modified>
  <cp:category/>
  <cp:version/>
  <cp:contentType/>
  <cp:contentStatus/>
</cp:coreProperties>
</file>