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900" windowHeight="8550" tabRatio="868" activeTab="0"/>
  </bookViews>
  <sheets>
    <sheet name="宅地造成・臨海（施設及び業務概況）" sheetId="1" r:id="rId1"/>
    <sheet name="宅地造成・その他（施設及び業務概況）" sheetId="2" r:id="rId2"/>
    <sheet name="宅地造成・臨海（収支の状況）" sheetId="3" r:id="rId3"/>
    <sheet name="宅地造成・その他（収支の状況）" sheetId="4" r:id="rId4"/>
    <sheet name="宅地造成・臨海（地方債の状況）" sheetId="5" r:id="rId5"/>
    <sheet name="宅地造成・その他（地方債の状況）" sheetId="6" r:id="rId6"/>
  </sheets>
  <definedNames>
    <definedName name="_xlnm.Print_Area" localSheetId="1">'宅地造成・その他（施設及び業務概況）'!$C$1:$O$15</definedName>
    <definedName name="_xlnm.Print_Area" localSheetId="3">'宅地造成・その他（収支の状況）'!$C$1:$AD$22</definedName>
    <definedName name="_xlnm.Print_Area" localSheetId="5">'宅地造成・その他（地方債の状況）'!$C$1:$N$22</definedName>
    <definedName name="_xlnm.Print_Area" localSheetId="0">'宅地造成・臨海（施設及び業務概況）'!$C$1:$N$23</definedName>
    <definedName name="_xlnm.Print_Area" localSheetId="2">'宅地造成・臨海（収支の状況）'!$C$1:$P$32</definedName>
    <definedName name="_xlnm.Print_Area" localSheetId="4">'宅地造成・臨海（地方債の状況）'!$C$1:$N$20</definedName>
    <definedName name="_xlnm.Print_Titles" localSheetId="1">'宅地造成・その他（施設及び業務概況）'!$B:$B</definedName>
    <definedName name="_xlnm.Print_Titles" localSheetId="3">'宅地造成・その他（収支の状況）'!$B:$B</definedName>
    <definedName name="_xlnm.Print_Titles" localSheetId="5">'宅地造成・その他（地方債の状況）'!$B:$B</definedName>
    <definedName name="_xlnm.Print_Titles" localSheetId="0">'宅地造成・臨海（施設及び業務概況）'!$B:$B</definedName>
    <definedName name="_xlnm.Print_Titles" localSheetId="2">'宅地造成・臨海（収支の状況）'!$B:$B</definedName>
    <definedName name="_xlnm.Print_Titles" localSheetId="4">'宅地造成・臨海（地方債の状況）'!$B:$B</definedName>
  </definedNames>
  <calcPr fullCalcOnLoad="1"/>
</workbook>
</file>

<file path=xl/sharedStrings.xml><?xml version="1.0" encoding="utf-8"?>
<sst xmlns="http://schemas.openxmlformats.org/spreadsheetml/2006/main" count="537" uniqueCount="216">
  <si>
    <t>非売却分</t>
  </si>
  <si>
    <t>売却済分</t>
  </si>
  <si>
    <t>未売却分</t>
  </si>
  <si>
    <t>項　目</t>
  </si>
  <si>
    <t>計</t>
  </si>
  <si>
    <t>団体名</t>
  </si>
  <si>
    <t>(円)</t>
  </si>
  <si>
    <t>(千円)</t>
  </si>
  <si>
    <t>宅地造成事業(臨海土地造成)</t>
  </si>
  <si>
    <t>下関市</t>
  </si>
  <si>
    <t>柳井市</t>
  </si>
  <si>
    <t>宅地造成事業(その他造成)</t>
  </si>
  <si>
    <t>合計</t>
  </si>
  <si>
    <t>(㎡)</t>
  </si>
  <si>
    <t>(㎡)</t>
  </si>
  <si>
    <t>事 業 費</t>
  </si>
  <si>
    <t>計</t>
  </si>
  <si>
    <t>S56.04.01</t>
  </si>
  <si>
    <t>S48.10.08</t>
  </si>
  <si>
    <t>(1)</t>
  </si>
  <si>
    <t>総事業費</t>
  </si>
  <si>
    <t>(2)</t>
  </si>
  <si>
    <t>総 面 積</t>
  </si>
  <si>
    <t>1.</t>
  </si>
  <si>
    <t>事業開始</t>
  </si>
  <si>
    <t>年 月 日</t>
  </si>
  <si>
    <t>造成予定単価</t>
  </si>
  <si>
    <t>予定面積</t>
  </si>
  <si>
    <t>売却予定単価</t>
  </si>
  <si>
    <t>損益勘定</t>
  </si>
  <si>
    <t>資本勘定</t>
  </si>
  <si>
    <t>所属職員</t>
  </si>
  <si>
    <t>２　法非適用公営企業会計決算の状況</t>
  </si>
  <si>
    <t>２　法非適用公営企業会計決算の状況</t>
  </si>
  <si>
    <t>※　土地区画整理法に基づく造成</t>
  </si>
  <si>
    <t>　　　第3-10表　施設及び業務概況</t>
  </si>
  <si>
    <t>下松市</t>
  </si>
  <si>
    <t>H15.02.01</t>
  </si>
  <si>
    <t>山口市</t>
  </si>
  <si>
    <t>周南市</t>
  </si>
  <si>
    <t>H09.03.19</t>
  </si>
  <si>
    <t>　（７）宅地造成事業（臨海土地造成）</t>
  </si>
  <si>
    <r>
      <t>　（７）宅地造成事業(その他造成</t>
    </r>
    <r>
      <rPr>
        <vertAlign val="superscript"/>
        <sz val="14"/>
        <rFont val="ＭＳ ゴシック"/>
        <family val="3"/>
      </rPr>
      <t>※</t>
    </r>
    <r>
      <rPr>
        <sz val="14"/>
        <rFont val="ＭＳ ゴシック"/>
        <family val="3"/>
      </rPr>
      <t>)</t>
    </r>
  </si>
  <si>
    <t>H05.09.09</t>
  </si>
  <si>
    <t>合　計</t>
  </si>
  <si>
    <t>比　率</t>
  </si>
  <si>
    <t>繰出金</t>
  </si>
  <si>
    <t>返　還　金</t>
  </si>
  <si>
    <t>収　支</t>
  </si>
  <si>
    <t>黒　字</t>
  </si>
  <si>
    <t>すべき財源</t>
  </si>
  <si>
    <t>その他</t>
  </si>
  <si>
    <t>地方債</t>
  </si>
  <si>
    <t>国庫（県）</t>
  </si>
  <si>
    <t>繰上充用金</t>
  </si>
  <si>
    <t>長期借入金</t>
  </si>
  <si>
    <t>収益的</t>
  </si>
  <si>
    <t>実質収支 (P)-(Q)</t>
  </si>
  <si>
    <t>翌年度に繰越</t>
  </si>
  <si>
    <t>形式収支</t>
  </si>
  <si>
    <t>積立金</t>
  </si>
  <si>
    <t>他会計</t>
  </si>
  <si>
    <t>他  会  計</t>
  </si>
  <si>
    <t>地 方 債</t>
  </si>
  <si>
    <t>収支差引</t>
  </si>
  <si>
    <t>内   　　訳</t>
  </si>
  <si>
    <t>総 費 用</t>
  </si>
  <si>
    <t>料金収入</t>
  </si>
  <si>
    <t>営業収益</t>
  </si>
  <si>
    <t>総 収 益</t>
  </si>
  <si>
    <t>　　　第3-11表　収支の状況</t>
  </si>
  <si>
    <t>合計</t>
  </si>
  <si>
    <t>周南市</t>
  </si>
  <si>
    <t>下松市</t>
  </si>
  <si>
    <t>山口市</t>
  </si>
  <si>
    <t>8.0%以上</t>
  </si>
  <si>
    <t>7.5%以上
8.0%未満</t>
  </si>
  <si>
    <t>7.0%以上
7.5%未満</t>
  </si>
  <si>
    <t>6.0%以上
7.0%未満</t>
  </si>
  <si>
    <t>5.0%以上
6.0%未満</t>
  </si>
  <si>
    <t>4.0%以上
5.0%未満</t>
  </si>
  <si>
    <t>3.0%以上
4.0%未満</t>
  </si>
  <si>
    <t>2.0%以上
3.0%未満</t>
  </si>
  <si>
    <t>1.0%以上
2.0%未満</t>
  </si>
  <si>
    <t>1.0%未満</t>
  </si>
  <si>
    <t>起債前借</t>
  </si>
  <si>
    <t>その他</t>
  </si>
  <si>
    <t>交　付
公　債</t>
  </si>
  <si>
    <t>政　府
保証付
外　債</t>
  </si>
  <si>
    <t>共　済
組　合</t>
  </si>
  <si>
    <t>市　場
公募債</t>
  </si>
  <si>
    <t>市中銀行以
外金融機関</t>
  </si>
  <si>
    <t>市中銀行</t>
  </si>
  <si>
    <t>財政融資</t>
  </si>
  <si>
    <t>利      率　　　別　　　内　　　訳</t>
  </si>
  <si>
    <t>借　　　入　　　先　　　別　　　内　　　訳</t>
  </si>
  <si>
    <t>地 方 債
現 在 高</t>
  </si>
  <si>
    <t>団 体 名</t>
  </si>
  <si>
    <t>　　　第3-12表　地方債の状況</t>
  </si>
  <si>
    <t>（単位　千円、％）</t>
  </si>
  <si>
    <t>2. 土　　　地　　　造　　　成　　　状　　　況</t>
  </si>
  <si>
    <t>3. 造　成　地　処　分　状　況</t>
  </si>
  <si>
    <t>売却単価(円)</t>
  </si>
  <si>
    <t>造成単価</t>
  </si>
  <si>
    <t>うち当年度完成分</t>
  </si>
  <si>
    <t>受託工事</t>
  </si>
  <si>
    <t>営業外</t>
  </si>
  <si>
    <t>国　庫</t>
  </si>
  <si>
    <t>県</t>
  </si>
  <si>
    <t>他会計</t>
  </si>
  <si>
    <t>営　業</t>
  </si>
  <si>
    <t>職　員</t>
  </si>
  <si>
    <t>受　託</t>
  </si>
  <si>
    <t>営業外</t>
  </si>
  <si>
    <t>支　払</t>
  </si>
  <si>
    <t>資本的</t>
  </si>
  <si>
    <t>工　事</t>
  </si>
  <si>
    <t>建　設</t>
  </si>
  <si>
    <t>う　　  ち</t>
  </si>
  <si>
    <t>収　支</t>
  </si>
  <si>
    <t>前年度から</t>
  </si>
  <si>
    <t>う  ち</t>
  </si>
  <si>
    <t>前  年  度</t>
  </si>
  <si>
    <t>収益的支出に</t>
  </si>
  <si>
    <t>未 収 入</t>
  </si>
  <si>
    <t>赤　字</t>
  </si>
  <si>
    <t>収　　益</t>
  </si>
  <si>
    <t>収　益</t>
  </si>
  <si>
    <t>補助金</t>
  </si>
  <si>
    <t>繰入金</t>
  </si>
  <si>
    <t>費　用</t>
  </si>
  <si>
    <t>給与費</t>
  </si>
  <si>
    <t>工事費</t>
  </si>
  <si>
    <t>利　息</t>
  </si>
  <si>
    <t>そ  の  他</t>
  </si>
  <si>
    <t>収　入</t>
  </si>
  <si>
    <t>借入金</t>
  </si>
  <si>
    <t>負担金</t>
  </si>
  <si>
    <t>支　出</t>
  </si>
  <si>
    <t>改良費</t>
  </si>
  <si>
    <t>職　員</t>
  </si>
  <si>
    <t>償還金</t>
  </si>
  <si>
    <t>へ  の</t>
  </si>
  <si>
    <t>差　引</t>
  </si>
  <si>
    <t>再差引</t>
  </si>
  <si>
    <t>の繰越金</t>
  </si>
  <si>
    <t>充てた地方債</t>
  </si>
  <si>
    <t>(L)-(M)+(N)</t>
  </si>
  <si>
    <t>特定財源</t>
  </si>
  <si>
    <t>比　率</t>
  </si>
  <si>
    <t>(B)+(C) (A)</t>
  </si>
  <si>
    <t>(B)</t>
  </si>
  <si>
    <t>(C)</t>
  </si>
  <si>
    <t>(E)+(F) (D)</t>
  </si>
  <si>
    <t>(E)</t>
  </si>
  <si>
    <t>(F)</t>
  </si>
  <si>
    <t>借入金利息</t>
  </si>
  <si>
    <t>(A)-(D) (G)</t>
  </si>
  <si>
    <t>(H)</t>
  </si>
  <si>
    <t>(I)</t>
  </si>
  <si>
    <t>(J)</t>
  </si>
  <si>
    <t>(H)-(I) (K)</t>
  </si>
  <si>
    <t>(G)+(K) (L)</t>
  </si>
  <si>
    <t>(M)</t>
  </si>
  <si>
    <t>(N)</t>
  </si>
  <si>
    <t>(O)</t>
  </si>
  <si>
    <t>(X)</t>
  </si>
  <si>
    <t>-(O)+(X) (P)</t>
  </si>
  <si>
    <t>支 出 金</t>
  </si>
  <si>
    <t>(Q)</t>
  </si>
  <si>
    <t>（単位　千円）</t>
  </si>
  <si>
    <t>1. 政 府 資 金</t>
  </si>
  <si>
    <t>2.</t>
  </si>
  <si>
    <t>3.</t>
  </si>
  <si>
    <t>4.</t>
  </si>
  <si>
    <t>5.</t>
  </si>
  <si>
    <t>6.</t>
  </si>
  <si>
    <t>7.</t>
  </si>
  <si>
    <t>8.</t>
  </si>
  <si>
    <t>9.</t>
  </si>
  <si>
    <t>1.</t>
  </si>
  <si>
    <t>10.</t>
  </si>
  <si>
    <t>11.</t>
  </si>
  <si>
    <t>地    方
公共団体
金融機構</t>
  </si>
  <si>
    <t>赤　字(△)</t>
  </si>
  <si>
    <t>郵便貯金</t>
  </si>
  <si>
    <t>簡易生命
保　　険</t>
  </si>
  <si>
    <t>(4) 完    成    分</t>
  </si>
  <si>
    <t>(5) 翌年度以降分</t>
  </si>
  <si>
    <t>(6) 完 成 分</t>
  </si>
  <si>
    <t>(7) 翌年度以降分</t>
  </si>
  <si>
    <t>面　　積</t>
  </si>
  <si>
    <t>(1) 当　年　度　状　況</t>
  </si>
  <si>
    <t>(2) 完　成　地　の　内　訳</t>
  </si>
  <si>
    <t>4. 職　員　数 (人)</t>
  </si>
  <si>
    <t>事 業 費</t>
  </si>
  <si>
    <t>3. 職　員　数 (人)</t>
  </si>
  <si>
    <t>内　　　訳</t>
  </si>
  <si>
    <t>㎡当たり</t>
  </si>
  <si>
    <t>(3)</t>
  </si>
  <si>
    <t>売　　却</t>
  </si>
  <si>
    <t>(4)</t>
  </si>
  <si>
    <t>(5)</t>
  </si>
  <si>
    <t>売却面積</t>
  </si>
  <si>
    <t>(ｱ)</t>
  </si>
  <si>
    <t>売却代金</t>
  </si>
  <si>
    <t>(ｲ)</t>
  </si>
  <si>
    <t>(ｳ)</t>
  </si>
  <si>
    <t>（●→）</t>
  </si>
  <si>
    <t>（←●）</t>
  </si>
  <si>
    <t>（★→）</t>
  </si>
  <si>
    <t>（←★）</t>
  </si>
  <si>
    <t>　（７）宅地造成事業（臨海土地造成）</t>
  </si>
  <si>
    <t>　（７）宅地造成事業（その他造成）</t>
  </si>
  <si>
    <t>　（７）宅地造成事業（臨海土地造成）</t>
  </si>
  <si>
    <t>　（７）宅地造成事業（その他造成）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</si>
</sst>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_);[Red]\(#,##0\)"/>
    <numFmt numFmtId="179" formatCode="#,##0.00_ "/>
    <numFmt numFmtId="180" formatCode="0_ "/>
    <numFmt numFmtId="181" formatCode="#,##0_ "/>
    <numFmt numFmtId="182" formatCode="_(* #,##0_);_(* \(#,##0\);_(* &quot;-&quot;_);_(@_)"/>
    <numFmt numFmtId="183" formatCode="#,##0.0;[Red]\-#,##0.0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[$-411]g/&quot;標&quot;&quot;準&quot;"/>
    <numFmt numFmtId="193" formatCode="_(* #,##0_);_(* &quot;△&quot;#,##0\ ;_(* &quot;-&quot;_);_(@_)"/>
    <numFmt numFmtId="194" formatCode="_(* #,##0.0_);_(* &quot;△&quot;#,##0.0\ ;_(* &quot;-&quot;_);_(@_)"/>
  </numFmts>
  <fonts count="48">
    <font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vertAlign val="superscript"/>
      <sz val="14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182" fontId="6" fillId="0" borderId="0" xfId="52" applyFont="1" applyAlignment="1">
      <alignment vertical="center" shrinkToFit="1"/>
    </xf>
    <xf numFmtId="182" fontId="6" fillId="0" borderId="0" xfId="52" applyFont="1" applyFill="1" applyBorder="1" applyAlignment="1">
      <alignment horizontal="left" vertical="center" shrinkToFit="1"/>
    </xf>
    <xf numFmtId="182" fontId="6" fillId="0" borderId="0" xfId="52" applyFont="1" applyBorder="1" applyAlignment="1">
      <alignment vertical="center"/>
    </xf>
    <xf numFmtId="182" fontId="6" fillId="0" borderId="0" xfId="52" applyFont="1" applyBorder="1" applyAlignment="1">
      <alignment vertical="center" shrinkToFit="1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6" fillId="0" borderId="0" xfId="52" applyNumberFormat="1" applyFont="1" applyFill="1" applyBorder="1" applyAlignment="1">
      <alignment horizontal="left" vertical="center" shrinkToFit="1"/>
    </xf>
    <xf numFmtId="49" fontId="6" fillId="0" borderId="0" xfId="52" applyNumberFormat="1" applyFont="1" applyBorder="1" applyAlignment="1">
      <alignment vertical="center" shrinkToFit="1"/>
    </xf>
    <xf numFmtId="49" fontId="6" fillId="0" borderId="0" xfId="52" applyNumberFormat="1" applyFont="1" applyAlignment="1">
      <alignment vertical="center" shrinkToFit="1"/>
    </xf>
    <xf numFmtId="49" fontId="6" fillId="0" borderId="10" xfId="52" applyNumberFormat="1" applyFont="1" applyFill="1" applyBorder="1" applyAlignment="1">
      <alignment horizontal="distributed" vertical="center" shrinkToFit="1"/>
    </xf>
    <xf numFmtId="49" fontId="6" fillId="0" borderId="11" xfId="52" applyNumberFormat="1" applyFont="1" applyBorder="1" applyAlignment="1">
      <alignment horizontal="distributed" vertical="center" shrinkToFit="1"/>
    </xf>
    <xf numFmtId="49" fontId="8" fillId="0" borderId="12" xfId="0" applyNumberFormat="1" applyFont="1" applyBorder="1" applyAlignment="1">
      <alignment horizontal="right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right" vertical="center" shrinkToFit="1"/>
    </xf>
    <xf numFmtId="49" fontId="7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right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right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9" fillId="0" borderId="0" xfId="52" applyNumberFormat="1" applyFont="1" applyAlignment="1">
      <alignment vertical="center"/>
    </xf>
    <xf numFmtId="49" fontId="6" fillId="0" borderId="0" xfId="52" applyNumberFormat="1" applyFont="1" applyAlignment="1">
      <alignment vertical="center"/>
    </xf>
    <xf numFmtId="193" fontId="6" fillId="0" borderId="0" xfId="52" applyNumberFormat="1" applyFont="1" applyAlignment="1">
      <alignment vertical="center" shrinkToFit="1"/>
    </xf>
    <xf numFmtId="193" fontId="6" fillId="0" borderId="0" xfId="52" applyNumberFormat="1" applyFont="1" applyAlignment="1">
      <alignment vertical="center"/>
    </xf>
    <xf numFmtId="194" fontId="8" fillId="0" borderId="18" xfId="0" applyNumberFormat="1" applyFont="1" applyBorder="1" applyAlignment="1">
      <alignment vertical="center" shrinkToFit="1"/>
    </xf>
    <xf numFmtId="194" fontId="8" fillId="0" borderId="19" xfId="0" applyNumberFormat="1" applyFont="1" applyBorder="1" applyAlignment="1">
      <alignment vertical="center" shrinkToFit="1"/>
    </xf>
    <xf numFmtId="193" fontId="6" fillId="0" borderId="19" xfId="52" applyNumberFormat="1" applyFont="1" applyFill="1" applyBorder="1" applyAlignment="1">
      <alignment vertical="center" shrinkToFit="1"/>
    </xf>
    <xf numFmtId="193" fontId="6" fillId="33" borderId="19" xfId="52" applyNumberFormat="1" applyFont="1" applyFill="1" applyBorder="1" applyAlignment="1">
      <alignment vertical="center" shrinkToFit="1"/>
    </xf>
    <xf numFmtId="49" fontId="6" fillId="0" borderId="11" xfId="52" applyNumberFormat="1" applyFont="1" applyFill="1" applyBorder="1" applyAlignment="1">
      <alignment horizontal="distributed" vertical="center" shrinkToFit="1"/>
    </xf>
    <xf numFmtId="49" fontId="6" fillId="0" borderId="20" xfId="52" applyNumberFormat="1" applyFont="1" applyFill="1" applyBorder="1" applyAlignment="1">
      <alignment horizontal="left" vertical="center" shrinkToFit="1"/>
    </xf>
    <xf numFmtId="194" fontId="8" fillId="0" borderId="21" xfId="0" applyNumberFormat="1" applyFont="1" applyBorder="1" applyAlignment="1">
      <alignment vertical="center" shrinkToFit="1"/>
    </xf>
    <xf numFmtId="194" fontId="8" fillId="0" borderId="14" xfId="0" applyNumberFormat="1" applyFont="1" applyBorder="1" applyAlignment="1">
      <alignment vertical="center" shrinkToFit="1"/>
    </xf>
    <xf numFmtId="193" fontId="8" fillId="0" borderId="14" xfId="51" applyNumberFormat="1" applyFont="1" applyFill="1" applyBorder="1" applyAlignment="1">
      <alignment vertical="center"/>
    </xf>
    <xf numFmtId="193" fontId="6" fillId="0" borderId="14" xfId="52" applyNumberFormat="1" applyFont="1" applyFill="1" applyBorder="1" applyAlignment="1">
      <alignment vertical="center" shrinkToFit="1"/>
    </xf>
    <xf numFmtId="193" fontId="6" fillId="33" borderId="14" xfId="52" applyNumberFormat="1" applyFont="1" applyFill="1" applyBorder="1" applyAlignment="1">
      <alignment vertical="center" shrinkToFit="1"/>
    </xf>
    <xf numFmtId="49" fontId="6" fillId="0" borderId="22" xfId="52" applyNumberFormat="1" applyFont="1" applyFill="1" applyBorder="1" applyAlignment="1">
      <alignment horizontal="left" vertical="center" shrinkToFit="1"/>
    </xf>
    <xf numFmtId="193" fontId="6" fillId="0" borderId="0" xfId="52" applyNumberFormat="1" applyFont="1" applyBorder="1" applyAlignment="1">
      <alignment vertical="center"/>
    </xf>
    <xf numFmtId="49" fontId="6" fillId="0" borderId="23" xfId="52" applyNumberFormat="1" applyFont="1" applyFill="1" applyBorder="1" applyAlignment="1">
      <alignment horizontal="left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49" fontId="6" fillId="0" borderId="0" xfId="52" applyNumberFormat="1" applyFont="1" applyAlignment="1">
      <alignment horizontal="right" vertical="center"/>
    </xf>
    <xf numFmtId="49" fontId="6" fillId="0" borderId="0" xfId="52" applyNumberFormat="1" applyFont="1" applyFill="1" applyBorder="1" applyAlignment="1">
      <alignment vertical="center" shrinkToFit="1"/>
    </xf>
    <xf numFmtId="49" fontId="6" fillId="0" borderId="0" xfId="52" applyNumberFormat="1" applyFont="1" applyFill="1" applyBorder="1" applyAlignment="1">
      <alignment horizontal="distributed" vertical="center" shrinkToFit="1"/>
    </xf>
    <xf numFmtId="193" fontId="6" fillId="0" borderId="24" xfId="52" applyNumberFormat="1" applyFont="1" applyFill="1" applyBorder="1" applyAlignment="1">
      <alignment vertical="center" shrinkToFit="1"/>
    </xf>
    <xf numFmtId="49" fontId="6" fillId="0" borderId="24" xfId="52" applyNumberFormat="1" applyFont="1" applyFill="1" applyBorder="1" applyAlignment="1">
      <alignment horizontal="distributed" vertical="center" shrinkToFit="1"/>
    </xf>
    <xf numFmtId="193" fontId="8" fillId="0" borderId="17" xfId="51" applyNumberFormat="1" applyFont="1" applyFill="1" applyBorder="1" applyAlignment="1">
      <alignment vertical="center"/>
    </xf>
    <xf numFmtId="193" fontId="12" fillId="0" borderId="0" xfId="51" applyNumberFormat="1" applyFont="1" applyAlignment="1">
      <alignment vertical="center"/>
    </xf>
    <xf numFmtId="193" fontId="6" fillId="0" borderId="0" xfId="51" applyNumberFormat="1" applyFont="1" applyAlignment="1">
      <alignment vertical="center" shrinkToFit="1"/>
    </xf>
    <xf numFmtId="49" fontId="6" fillId="0" borderId="0" xfId="51" applyNumberFormat="1" applyFont="1" applyAlignment="1">
      <alignment horizontal="distributed" vertical="center" shrinkToFit="1"/>
    </xf>
    <xf numFmtId="193" fontId="12" fillId="0" borderId="0" xfId="51" applyNumberFormat="1" applyFont="1" applyAlignment="1">
      <alignment vertical="center" shrinkToFit="1"/>
    </xf>
    <xf numFmtId="193" fontId="6" fillId="0" borderId="0" xfId="51" applyNumberFormat="1" applyFont="1" applyBorder="1" applyAlignment="1">
      <alignment vertical="center" shrinkToFit="1"/>
    </xf>
    <xf numFmtId="49" fontId="6" fillId="0" borderId="0" xfId="51" applyNumberFormat="1" applyFont="1" applyBorder="1" applyAlignment="1">
      <alignment horizontal="distributed" vertical="center" shrinkToFit="1"/>
    </xf>
    <xf numFmtId="193" fontId="6" fillId="0" borderId="0" xfId="51" applyNumberFormat="1" applyFont="1" applyFill="1" applyBorder="1" applyAlignment="1">
      <alignment vertical="center" wrapText="1"/>
    </xf>
    <xf numFmtId="49" fontId="6" fillId="0" borderId="0" xfId="51" applyNumberFormat="1" applyFont="1" applyFill="1" applyBorder="1" applyAlignment="1">
      <alignment horizontal="distributed" vertical="center" shrinkToFit="1"/>
    </xf>
    <xf numFmtId="49" fontId="6" fillId="0" borderId="11" xfId="51" applyNumberFormat="1" applyFont="1" applyFill="1" applyBorder="1" applyAlignment="1">
      <alignment horizontal="distributed" vertical="center" shrinkToFit="1"/>
    </xf>
    <xf numFmtId="193" fontId="9" fillId="0" borderId="0" xfId="51" applyNumberFormat="1" applyFont="1" applyFill="1" applyBorder="1" applyAlignment="1">
      <alignment vertical="center" shrinkToFit="1"/>
    </xf>
    <xf numFmtId="193" fontId="8" fillId="0" borderId="21" xfId="51" applyNumberFormat="1" applyFont="1" applyFill="1" applyBorder="1" applyAlignment="1">
      <alignment vertical="center"/>
    </xf>
    <xf numFmtId="49" fontId="6" fillId="0" borderId="10" xfId="51" applyNumberFormat="1" applyFont="1" applyFill="1" applyBorder="1" applyAlignment="1">
      <alignment horizontal="distributed" vertical="center" shrinkToFit="1"/>
    </xf>
    <xf numFmtId="193" fontId="8" fillId="0" borderId="25" xfId="51" applyNumberFormat="1" applyFont="1" applyFill="1" applyBorder="1" applyAlignment="1">
      <alignment vertical="center"/>
    </xf>
    <xf numFmtId="193" fontId="8" fillId="0" borderId="15" xfId="51" applyNumberFormat="1" applyFont="1" applyFill="1" applyBorder="1" applyAlignment="1">
      <alignment vertical="center"/>
    </xf>
    <xf numFmtId="49" fontId="12" fillId="0" borderId="0" xfId="51" applyNumberFormat="1" applyFont="1" applyAlignment="1">
      <alignment vertical="center"/>
    </xf>
    <xf numFmtId="49" fontId="8" fillId="0" borderId="0" xfId="51" applyNumberFormat="1" applyFont="1" applyFill="1" applyBorder="1" applyAlignment="1">
      <alignment horizontal="center" vertical="center" wrapText="1"/>
    </xf>
    <xf numFmtId="49" fontId="8" fillId="0" borderId="17" xfId="51" applyNumberFormat="1" applyFont="1" applyBorder="1" applyAlignment="1">
      <alignment horizontal="center" vertical="center" wrapText="1"/>
    </xf>
    <xf numFmtId="49" fontId="12" fillId="0" borderId="0" xfId="51" applyNumberFormat="1" applyFont="1" applyAlignment="1">
      <alignment vertical="center" shrinkToFit="1"/>
    </xf>
    <xf numFmtId="49" fontId="8" fillId="0" borderId="26" xfId="51" applyNumberFormat="1" applyFont="1" applyBorder="1" applyAlignment="1">
      <alignment vertical="center"/>
    </xf>
    <xf numFmtId="49" fontId="8" fillId="0" borderId="15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49" fontId="6" fillId="0" borderId="0" xfId="51" applyNumberFormat="1" applyFont="1" applyFill="1" applyBorder="1" applyAlignment="1">
      <alignment vertical="center" wrapText="1"/>
    </xf>
    <xf numFmtId="49" fontId="9" fillId="0" borderId="0" xfId="51" applyNumberFormat="1" applyFont="1" applyAlignment="1">
      <alignment vertical="center"/>
    </xf>
    <xf numFmtId="49" fontId="6" fillId="0" borderId="0" xfId="51" applyNumberFormat="1" applyFont="1" applyFill="1" applyBorder="1" applyAlignment="1">
      <alignment horizontal="distributed" vertical="center"/>
    </xf>
    <xf numFmtId="49" fontId="9" fillId="0" borderId="0" xfId="51" applyNumberFormat="1" applyFont="1" applyFill="1" applyBorder="1" applyAlignment="1">
      <alignment vertical="center"/>
    </xf>
    <xf numFmtId="193" fontId="8" fillId="0" borderId="27" xfId="51" applyNumberFormat="1" applyFont="1" applyFill="1" applyBorder="1" applyAlignment="1">
      <alignment vertical="center"/>
    </xf>
    <xf numFmtId="49" fontId="8" fillId="0" borderId="28" xfId="51" applyNumberFormat="1" applyFont="1" applyBorder="1" applyAlignment="1">
      <alignment horizontal="center" vertical="center" wrapText="1"/>
    </xf>
    <xf numFmtId="49" fontId="8" fillId="0" borderId="29" xfId="51" applyNumberFormat="1" applyFont="1" applyBorder="1" applyAlignment="1">
      <alignment horizontal="center" vertical="center" wrapText="1"/>
    </xf>
    <xf numFmtId="49" fontId="8" fillId="0" borderId="30" xfId="51" applyNumberFormat="1" applyFont="1" applyBorder="1" applyAlignment="1">
      <alignment horizontal="center" vertical="center" wrapText="1"/>
    </xf>
    <xf numFmtId="49" fontId="6" fillId="0" borderId="0" xfId="51" applyNumberFormat="1" applyFont="1" applyAlignment="1">
      <alignment vertical="center" shrinkToFit="1"/>
    </xf>
    <xf numFmtId="49" fontId="6" fillId="0" borderId="14" xfId="52" applyNumberFormat="1" applyFont="1" applyFill="1" applyBorder="1" applyAlignment="1">
      <alignment horizontal="center" vertical="center" shrinkToFit="1"/>
    </xf>
    <xf numFmtId="182" fontId="8" fillId="0" borderId="15" xfId="0" applyNumberFormat="1" applyFont="1" applyBorder="1" applyAlignment="1">
      <alignment vertical="center" shrinkToFit="1"/>
    </xf>
    <xf numFmtId="182" fontId="8" fillId="0" borderId="25" xfId="0" applyNumberFormat="1" applyFont="1" applyBorder="1" applyAlignment="1">
      <alignment vertical="center" shrinkToFit="1"/>
    </xf>
    <xf numFmtId="182" fontId="8" fillId="0" borderId="17" xfId="0" applyNumberFormat="1" applyFont="1" applyBorder="1" applyAlignment="1">
      <alignment vertical="center" shrinkToFit="1"/>
    </xf>
    <xf numFmtId="182" fontId="8" fillId="0" borderId="27" xfId="0" applyNumberFormat="1" applyFont="1" applyBorder="1" applyAlignment="1">
      <alignment vertical="center" shrinkToFit="1"/>
    </xf>
    <xf numFmtId="182" fontId="8" fillId="0" borderId="14" xfId="0" applyNumberFormat="1" applyFont="1" applyBorder="1" applyAlignment="1">
      <alignment vertical="center" shrinkToFit="1"/>
    </xf>
    <xf numFmtId="182" fontId="8" fillId="0" borderId="21" xfId="0" applyNumberFormat="1" applyFont="1" applyBorder="1" applyAlignment="1">
      <alignment vertical="center" shrinkToFit="1"/>
    </xf>
    <xf numFmtId="49" fontId="6" fillId="0" borderId="0" xfId="52" applyNumberFormat="1" applyFont="1" applyBorder="1" applyAlignment="1">
      <alignment horizontal="distributed" vertical="center" shrinkToFit="1"/>
    </xf>
    <xf numFmtId="49" fontId="6" fillId="0" borderId="0" xfId="52" applyNumberFormat="1" applyFont="1" applyBorder="1" applyAlignment="1">
      <alignment horizontal="center" vertical="center" shrinkToFit="1"/>
    </xf>
    <xf numFmtId="182" fontId="6" fillId="0" borderId="0" xfId="52" applyFont="1" applyFill="1" applyBorder="1" applyAlignment="1">
      <alignment horizontal="center" vertical="center" shrinkToFit="1"/>
    </xf>
    <xf numFmtId="182" fontId="6" fillId="0" borderId="19" xfId="52" applyFont="1" applyFill="1" applyBorder="1" applyAlignment="1">
      <alignment vertical="center" shrinkToFit="1"/>
    </xf>
    <xf numFmtId="182" fontId="6" fillId="0" borderId="18" xfId="52" applyFont="1" applyFill="1" applyBorder="1" applyAlignment="1">
      <alignment vertical="center" shrinkToFit="1"/>
    </xf>
    <xf numFmtId="49" fontId="6" fillId="0" borderId="19" xfId="52" applyNumberFormat="1" applyFont="1" applyBorder="1" applyAlignment="1">
      <alignment horizontal="center" vertical="center" shrinkToFit="1"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34" borderId="13" xfId="0" applyNumberFormat="1" applyFont="1" applyFill="1" applyBorder="1" applyAlignment="1">
      <alignment horizontal="center" vertical="center" wrapText="1" shrinkToFit="1"/>
    </xf>
    <xf numFmtId="49" fontId="8" fillId="0" borderId="13" xfId="63" applyNumberFormat="1" applyFont="1" applyBorder="1" applyAlignment="1">
      <alignment horizontal="center" vertical="center" wrapText="1" shrinkToFit="1"/>
      <protection/>
    </xf>
    <xf numFmtId="49" fontId="8" fillId="0" borderId="31" xfId="63" applyNumberFormat="1" applyFont="1" applyBorder="1" applyAlignment="1">
      <alignment horizontal="center" vertical="center" shrinkToFit="1"/>
      <protection/>
    </xf>
    <xf numFmtId="49" fontId="8" fillId="0" borderId="13" xfId="63" applyNumberFormat="1" applyFont="1" applyBorder="1" applyAlignment="1">
      <alignment vertical="center" shrinkToFit="1"/>
      <protection/>
    </xf>
    <xf numFmtId="49" fontId="8" fillId="0" borderId="32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34" borderId="14" xfId="0" applyNumberFormat="1" applyFont="1" applyFill="1" applyBorder="1" applyAlignment="1">
      <alignment horizontal="center" vertical="center" wrapText="1" shrinkToFit="1"/>
    </xf>
    <xf numFmtId="49" fontId="8" fillId="0" borderId="15" xfId="63" applyNumberFormat="1" applyFont="1" applyBorder="1" applyAlignment="1">
      <alignment horizontal="center" vertical="center" wrapText="1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21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right" vertical="center" shrinkToFit="1"/>
      <protection/>
    </xf>
    <xf numFmtId="49" fontId="8" fillId="34" borderId="14" xfId="0" applyNumberFormat="1" applyFont="1" applyFill="1" applyBorder="1" applyAlignment="1">
      <alignment vertical="center" wrapText="1" shrinkToFit="1"/>
    </xf>
    <xf numFmtId="49" fontId="8" fillId="0" borderId="14" xfId="63" applyNumberFormat="1" applyFont="1" applyBorder="1" applyAlignment="1">
      <alignment horizontal="center" vertical="center" wrapText="1" shrinkToFit="1"/>
      <protection/>
    </xf>
    <xf numFmtId="49" fontId="8" fillId="0" borderId="14" xfId="0" applyNumberFormat="1" applyFont="1" applyBorder="1" applyAlignment="1" quotePrefix="1">
      <alignment horizontal="right" vertical="center" shrinkToFit="1"/>
    </xf>
    <xf numFmtId="193" fontId="8" fillId="0" borderId="17" xfId="51" applyNumberFormat="1" applyFont="1" applyFill="1" applyBorder="1" applyAlignment="1">
      <alignment vertical="center" shrinkToFit="1"/>
    </xf>
    <xf numFmtId="49" fontId="8" fillId="0" borderId="10" xfId="0" applyNumberFormat="1" applyFont="1" applyBorder="1" applyAlignment="1">
      <alignment horizontal="left" vertical="center" shrinkToFit="1"/>
    </xf>
    <xf numFmtId="49" fontId="6" fillId="0" borderId="33" xfId="52" applyNumberFormat="1" applyFont="1" applyFill="1" applyBorder="1" applyAlignment="1">
      <alignment horizontal="distributed" vertical="center" shrinkToFit="1"/>
    </xf>
    <xf numFmtId="193" fontId="6" fillId="0" borderId="15" xfId="52" applyNumberFormat="1" applyFont="1" applyFill="1" applyBorder="1" applyAlignment="1">
      <alignment vertical="center" shrinkToFit="1"/>
    </xf>
    <xf numFmtId="193" fontId="8" fillId="0" borderId="15" xfId="51" applyNumberFormat="1" applyFont="1" applyFill="1" applyBorder="1" applyAlignment="1">
      <alignment vertical="center" shrinkToFit="1"/>
    </xf>
    <xf numFmtId="193" fontId="6" fillId="33" borderId="15" xfId="52" applyNumberFormat="1" applyFont="1" applyFill="1" applyBorder="1" applyAlignment="1">
      <alignment vertical="center" shrinkToFit="1"/>
    </xf>
    <xf numFmtId="194" fontId="8" fillId="0" borderId="15" xfId="0" applyNumberFormat="1" applyFont="1" applyBorder="1" applyAlignment="1">
      <alignment vertical="center" shrinkToFit="1"/>
    </xf>
    <xf numFmtId="194" fontId="8" fillId="0" borderId="25" xfId="0" applyNumberFormat="1" applyFont="1" applyBorder="1" applyAlignment="1">
      <alignment vertical="center" shrinkToFit="1"/>
    </xf>
    <xf numFmtId="49" fontId="8" fillId="34" borderId="13" xfId="63" applyNumberFormat="1" applyFont="1" applyFill="1" applyBorder="1" applyAlignment="1">
      <alignment horizontal="center" vertical="center" wrapText="1" shrinkToFit="1"/>
      <protection/>
    </xf>
    <xf numFmtId="49" fontId="8" fillId="34" borderId="14" xfId="63" applyNumberFormat="1" applyFont="1" applyFill="1" applyBorder="1" applyAlignment="1">
      <alignment horizontal="center" vertical="center" shrinkToFit="1"/>
      <protection/>
    </xf>
    <xf numFmtId="49" fontId="8" fillId="34" borderId="14" xfId="63" applyNumberFormat="1" applyFont="1" applyFill="1" applyBorder="1" applyAlignment="1">
      <alignment horizontal="right" vertical="center" shrinkToFit="1"/>
      <protection/>
    </xf>
    <xf numFmtId="193" fontId="8" fillId="34" borderId="15" xfId="51" applyNumberFormat="1" applyFont="1" applyFill="1" applyBorder="1" applyAlignment="1">
      <alignment vertical="center" shrinkToFit="1"/>
    </xf>
    <xf numFmtId="193" fontId="8" fillId="34" borderId="17" xfId="51" applyNumberFormat="1" applyFont="1" applyFill="1" applyBorder="1" applyAlignment="1">
      <alignment vertical="center" shrinkToFit="1"/>
    </xf>
    <xf numFmtId="193" fontId="6" fillId="34" borderId="19" xfId="52" applyNumberFormat="1" applyFont="1" applyFill="1" applyBorder="1" applyAlignment="1">
      <alignment vertical="center" shrinkToFit="1"/>
    </xf>
    <xf numFmtId="193" fontId="8" fillId="34" borderId="15" xfId="51" applyNumberFormat="1" applyFont="1" applyFill="1" applyBorder="1" applyAlignment="1">
      <alignment vertical="center"/>
    </xf>
    <xf numFmtId="193" fontId="8" fillId="34" borderId="14" xfId="51" applyNumberFormat="1" applyFont="1" applyFill="1" applyBorder="1" applyAlignment="1">
      <alignment vertical="center"/>
    </xf>
    <xf numFmtId="193" fontId="6" fillId="0" borderId="14" xfId="51" applyNumberFormat="1" applyFont="1" applyFill="1" applyBorder="1" applyAlignment="1">
      <alignment vertical="center"/>
    </xf>
    <xf numFmtId="193" fontId="6" fillId="0" borderId="19" xfId="51" applyNumberFormat="1" applyFont="1" applyFill="1" applyBorder="1" applyAlignment="1">
      <alignment vertical="center"/>
    </xf>
    <xf numFmtId="193" fontId="6" fillId="0" borderId="18" xfId="51" applyNumberFormat="1" applyFont="1" applyFill="1" applyBorder="1" applyAlignment="1">
      <alignment vertical="center"/>
    </xf>
    <xf numFmtId="193" fontId="6" fillId="0" borderId="17" xfId="52" applyNumberFormat="1" applyFont="1" applyFill="1" applyBorder="1" applyAlignment="1">
      <alignment vertical="center" shrinkToFit="1"/>
    </xf>
    <xf numFmtId="0" fontId="8" fillId="0" borderId="14" xfId="0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vertical="center" shrinkToFit="1"/>
    </xf>
    <xf numFmtId="194" fontId="8" fillId="0" borderId="17" xfId="0" applyNumberFormat="1" applyFont="1" applyBorder="1" applyAlignment="1">
      <alignment vertical="center" shrinkToFit="1"/>
    </xf>
    <xf numFmtId="194" fontId="8" fillId="0" borderId="34" xfId="0" applyNumberFormat="1" applyFont="1" applyBorder="1" applyAlignment="1">
      <alignment vertical="center" shrinkToFit="1"/>
    </xf>
    <xf numFmtId="49" fontId="13" fillId="0" borderId="0" xfId="52" applyNumberFormat="1" applyFont="1" applyAlignment="1">
      <alignment horizontal="right" vertical="center" shrinkToFit="1"/>
    </xf>
    <xf numFmtId="193" fontId="6" fillId="0" borderId="34" xfId="52" applyNumberFormat="1" applyFont="1" applyFill="1" applyBorder="1" applyAlignment="1">
      <alignment vertical="center" shrinkToFit="1"/>
    </xf>
    <xf numFmtId="194" fontId="8" fillId="0" borderId="27" xfId="0" applyNumberFormat="1" applyFont="1" applyBorder="1" applyAlignment="1">
      <alignment vertical="center" shrinkToFit="1"/>
    </xf>
    <xf numFmtId="49" fontId="13" fillId="0" borderId="0" xfId="52" applyNumberFormat="1" applyFont="1" applyAlignment="1">
      <alignment horizontal="left" vertical="center" shrinkToFit="1"/>
    </xf>
    <xf numFmtId="49" fontId="8" fillId="0" borderId="3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49" fontId="8" fillId="0" borderId="13" xfId="63" applyNumberFormat="1" applyFont="1" applyBorder="1" applyAlignment="1">
      <alignment horizontal="center" vertical="center" shrinkToFit="1"/>
      <protection/>
    </xf>
    <xf numFmtId="49" fontId="8" fillId="0" borderId="14" xfId="63" applyNumberFormat="1" applyFont="1" applyBorder="1" applyAlignment="1">
      <alignment horizontal="center" vertical="center" shrinkToFit="1"/>
      <protection/>
    </xf>
    <xf numFmtId="49" fontId="8" fillId="0" borderId="40" xfId="63" applyNumberFormat="1" applyFont="1" applyBorder="1" applyAlignment="1">
      <alignment horizontal="center" vertical="center" shrinkToFit="1"/>
      <protection/>
    </xf>
    <xf numFmtId="49" fontId="8" fillId="0" borderId="37" xfId="63" applyNumberFormat="1" applyFont="1" applyBorder="1" applyAlignment="1">
      <alignment horizontal="center" vertical="center" shrinkToFit="1"/>
      <protection/>
    </xf>
    <xf numFmtId="49" fontId="8" fillId="0" borderId="39" xfId="63" applyNumberFormat="1" applyFont="1" applyBorder="1" applyAlignment="1">
      <alignment horizontal="center" vertical="center" shrinkToFit="1"/>
      <protection/>
    </xf>
    <xf numFmtId="49" fontId="8" fillId="0" borderId="38" xfId="63" applyNumberFormat="1" applyFont="1" applyBorder="1" applyAlignment="1">
      <alignment horizontal="center" vertical="center" shrinkToFit="1"/>
      <protection/>
    </xf>
    <xf numFmtId="49" fontId="8" fillId="0" borderId="15" xfId="63" applyNumberFormat="1" applyFont="1" applyBorder="1" applyAlignment="1">
      <alignment horizontal="center" vertical="center" shrinkToFit="1"/>
      <protection/>
    </xf>
    <xf numFmtId="49" fontId="8" fillId="0" borderId="37" xfId="51" applyNumberFormat="1" applyFont="1" applyBorder="1" applyAlignment="1">
      <alignment horizontal="center" vertical="center"/>
    </xf>
    <xf numFmtId="49" fontId="8" fillId="0" borderId="38" xfId="51" applyNumberFormat="1" applyFont="1" applyBorder="1" applyAlignment="1">
      <alignment horizontal="center" vertical="center"/>
    </xf>
    <xf numFmtId="49" fontId="8" fillId="0" borderId="41" xfId="51" applyNumberFormat="1" applyFont="1" applyBorder="1" applyAlignment="1">
      <alignment horizontal="center" vertical="center"/>
    </xf>
    <xf numFmtId="49" fontId="8" fillId="0" borderId="12" xfId="51" applyNumberFormat="1" applyFont="1" applyBorder="1" applyAlignment="1">
      <alignment horizontal="center" vertical="center"/>
    </xf>
    <xf numFmtId="49" fontId="8" fillId="0" borderId="10" xfId="51" applyNumberFormat="1" applyFont="1" applyBorder="1" applyAlignment="1">
      <alignment horizontal="center" vertical="center"/>
    </xf>
    <xf numFmtId="49" fontId="8" fillId="0" borderId="42" xfId="51" applyNumberFormat="1" applyFont="1" applyBorder="1" applyAlignment="1">
      <alignment horizontal="center" vertical="center"/>
    </xf>
    <xf numFmtId="49" fontId="8" fillId="0" borderId="13" xfId="51" applyNumberFormat="1" applyFont="1" applyBorder="1" applyAlignment="1">
      <alignment horizontal="center" vertical="center" wrapText="1"/>
    </xf>
    <xf numFmtId="49" fontId="8" fillId="0" borderId="14" xfId="51" applyNumberFormat="1" applyFont="1" applyBorder="1" applyAlignment="1">
      <alignment horizontal="center" vertical="center" wrapText="1"/>
    </xf>
    <xf numFmtId="49" fontId="8" fillId="0" borderId="43" xfId="51" applyNumberFormat="1" applyFont="1" applyBorder="1" applyAlignment="1">
      <alignment horizontal="center" vertical="center" wrapText="1"/>
    </xf>
    <xf numFmtId="49" fontId="8" fillId="0" borderId="39" xfId="51" applyNumberFormat="1" applyFont="1" applyBorder="1" applyAlignment="1">
      <alignment horizontal="center" vertical="center"/>
    </xf>
    <xf numFmtId="49" fontId="8" fillId="0" borderId="44" xfId="51" applyNumberFormat="1" applyFont="1" applyBorder="1" applyAlignment="1">
      <alignment horizontal="center" vertical="center"/>
    </xf>
    <xf numFmtId="49" fontId="8" fillId="0" borderId="45" xfId="51" applyNumberFormat="1" applyFont="1" applyBorder="1" applyAlignment="1">
      <alignment horizontal="center" vertical="center"/>
    </xf>
    <xf numFmtId="49" fontId="8" fillId="0" borderId="46" xfId="51" applyNumberFormat="1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_事業別表行列一覧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43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9525</xdr:colOff>
      <xdr:row>20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4714875"/>
          <a:ext cx="13430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9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38100" y="1143000"/>
          <a:ext cx="13335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38100" y="11430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14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8100" y="35433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21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38100" y="59721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29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38100" y="8686800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</xdr:col>
      <xdr:colOff>0</xdr:colOff>
      <xdr:row>7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38100" y="115252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9525</xdr:rowOff>
    </xdr:from>
    <xdr:to>
      <xdr:col>2</xdr:col>
      <xdr:colOff>0</xdr:colOff>
      <xdr:row>18</xdr:row>
      <xdr:rowOff>9525</xdr:rowOff>
    </xdr:to>
    <xdr:sp>
      <xdr:nvSpPr>
        <xdr:cNvPr id="2" name="Line 2"/>
        <xdr:cNvSpPr>
          <a:spLocks/>
        </xdr:cNvSpPr>
      </xdr:nvSpPr>
      <xdr:spPr>
        <a:xfrm flipH="1" flipV="1">
          <a:off x="38100" y="4867275"/>
          <a:ext cx="13335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3"/>
  <sheetViews>
    <sheetView showGridLines="0" tabSelected="1" zoomScaleSheetLayoutView="100" zoomScalePageLayoutView="0" workbookViewId="0" topLeftCell="A1">
      <selection activeCell="B16" sqref="B16"/>
    </sheetView>
  </sheetViews>
  <sheetFormatPr defaultColWidth="12.00390625" defaultRowHeight="15" customHeight="1"/>
  <cols>
    <col min="1" max="1" width="0.5" style="9" customWidth="1"/>
    <col min="2" max="2" width="17.50390625" style="9" customWidth="1"/>
    <col min="3" max="3" width="15.875" style="9" customWidth="1"/>
    <col min="4" max="14" width="15.875" style="1" customWidth="1"/>
    <col min="15" max="15" width="12.875" style="1" customWidth="1"/>
    <col min="16" max="67" width="18.50390625" style="1" customWidth="1"/>
    <col min="68" max="16384" width="12.00390625" style="1" customWidth="1"/>
  </cols>
  <sheetData>
    <row r="1" s="9" customFormat="1" ht="22.5" customHeight="1">
      <c r="C1" s="28" t="s">
        <v>33</v>
      </c>
    </row>
    <row r="2" s="6" customFormat="1" ht="22.5" customHeight="1">
      <c r="C2" s="20" t="s">
        <v>41</v>
      </c>
    </row>
    <row r="3" s="6" customFormat="1" ht="22.5" customHeight="1">
      <c r="C3" s="20" t="s">
        <v>35</v>
      </c>
    </row>
    <row r="4" s="6" customFormat="1" ht="22.5" customHeight="1" thickBot="1">
      <c r="C4" s="20"/>
    </row>
    <row r="5" spans="2:14" s="6" customFormat="1" ht="22.5" customHeight="1">
      <c r="B5" s="12" t="s">
        <v>3</v>
      </c>
      <c r="C5" s="23" t="s">
        <v>23</v>
      </c>
      <c r="D5" s="145" t="s">
        <v>100</v>
      </c>
      <c r="E5" s="146"/>
      <c r="F5" s="146"/>
      <c r="G5" s="146"/>
      <c r="H5" s="146"/>
      <c r="I5" s="146"/>
      <c r="J5" s="146"/>
      <c r="K5" s="146"/>
      <c r="L5" s="146"/>
      <c r="M5" s="147"/>
      <c r="N5" s="148"/>
    </row>
    <row r="6" spans="2:14" s="6" customFormat="1" ht="22.5" customHeight="1">
      <c r="B6" s="14"/>
      <c r="C6" s="15" t="s">
        <v>24</v>
      </c>
      <c r="D6" s="21" t="s">
        <v>19</v>
      </c>
      <c r="E6" s="22" t="s">
        <v>21</v>
      </c>
      <c r="F6" s="22" t="s">
        <v>199</v>
      </c>
      <c r="G6" s="22" t="s">
        <v>201</v>
      </c>
      <c r="H6" s="22" t="s">
        <v>202</v>
      </c>
      <c r="I6" s="141" t="s">
        <v>189</v>
      </c>
      <c r="J6" s="141"/>
      <c r="K6" s="149" t="s">
        <v>104</v>
      </c>
      <c r="L6" s="149"/>
      <c r="M6" s="150" t="s">
        <v>190</v>
      </c>
      <c r="N6" s="150"/>
    </row>
    <row r="7" spans="2:14" s="6" customFormat="1" ht="22.5" customHeight="1">
      <c r="B7" s="14"/>
      <c r="C7" s="15" t="s">
        <v>25</v>
      </c>
      <c r="D7" s="15" t="s">
        <v>20</v>
      </c>
      <c r="E7" s="15" t="s">
        <v>22</v>
      </c>
      <c r="F7" s="132" t="s">
        <v>198</v>
      </c>
      <c r="G7" s="15" t="s">
        <v>200</v>
      </c>
      <c r="H7" s="132" t="s">
        <v>198</v>
      </c>
      <c r="I7" s="16" t="s">
        <v>15</v>
      </c>
      <c r="J7" s="16" t="s">
        <v>191</v>
      </c>
      <c r="K7" s="16" t="s">
        <v>15</v>
      </c>
      <c r="L7" s="16" t="s">
        <v>191</v>
      </c>
      <c r="M7" s="16" t="s">
        <v>15</v>
      </c>
      <c r="N7" s="16" t="s">
        <v>191</v>
      </c>
    </row>
    <row r="8" spans="2:14" s="6" customFormat="1" ht="22.5" customHeight="1">
      <c r="B8" s="14"/>
      <c r="C8" s="15"/>
      <c r="D8" s="15"/>
      <c r="E8" s="15"/>
      <c r="F8" s="15" t="s">
        <v>26</v>
      </c>
      <c r="G8" s="15" t="s">
        <v>27</v>
      </c>
      <c r="H8" s="15" t="s">
        <v>28</v>
      </c>
      <c r="I8" s="15"/>
      <c r="J8" s="15"/>
      <c r="K8" s="15"/>
      <c r="L8" s="15"/>
      <c r="M8" s="15"/>
      <c r="N8" s="15"/>
    </row>
    <row r="9" spans="2:14" s="6" customFormat="1" ht="22.5" customHeight="1">
      <c r="B9" s="17" t="s">
        <v>5</v>
      </c>
      <c r="C9" s="18"/>
      <c r="D9" s="19" t="s">
        <v>7</v>
      </c>
      <c r="E9" s="19" t="s">
        <v>13</v>
      </c>
      <c r="F9" s="19" t="s">
        <v>6</v>
      </c>
      <c r="G9" s="19" t="s">
        <v>14</v>
      </c>
      <c r="H9" s="19" t="s">
        <v>6</v>
      </c>
      <c r="I9" s="19" t="s">
        <v>7</v>
      </c>
      <c r="J9" s="19" t="s">
        <v>13</v>
      </c>
      <c r="K9" s="19" t="s">
        <v>7</v>
      </c>
      <c r="L9" s="19" t="s">
        <v>13</v>
      </c>
      <c r="M9" s="19" t="s">
        <v>7</v>
      </c>
      <c r="N9" s="19" t="s">
        <v>13</v>
      </c>
    </row>
    <row r="10" spans="1:14" s="3" customFormat="1" ht="33.75" customHeight="1">
      <c r="A10" s="2" t="s">
        <v>8</v>
      </c>
      <c r="B10" s="10" t="s">
        <v>9</v>
      </c>
      <c r="C10" s="83" t="s">
        <v>17</v>
      </c>
      <c r="D10" s="84">
        <v>10254412</v>
      </c>
      <c r="E10" s="84">
        <v>166345</v>
      </c>
      <c r="F10" s="84">
        <v>61645</v>
      </c>
      <c r="G10" s="84">
        <v>147748</v>
      </c>
      <c r="H10" s="84">
        <v>58895</v>
      </c>
      <c r="I10" s="84">
        <v>10254412</v>
      </c>
      <c r="J10" s="84">
        <v>166345</v>
      </c>
      <c r="K10" s="84">
        <v>0</v>
      </c>
      <c r="L10" s="84">
        <v>0</v>
      </c>
      <c r="M10" s="84">
        <v>0</v>
      </c>
      <c r="N10" s="84">
        <v>0</v>
      </c>
    </row>
    <row r="11" spans="1:14" s="3" customFormat="1" ht="33.75" customHeight="1">
      <c r="A11" s="2" t="s">
        <v>8</v>
      </c>
      <c r="B11" s="10" t="s">
        <v>10</v>
      </c>
      <c r="C11" s="83" t="s">
        <v>18</v>
      </c>
      <c r="D11" s="86">
        <v>6290492</v>
      </c>
      <c r="E11" s="86">
        <v>299000</v>
      </c>
      <c r="F11" s="86">
        <v>21038</v>
      </c>
      <c r="G11" s="86">
        <v>252918</v>
      </c>
      <c r="H11" s="86">
        <v>24872</v>
      </c>
      <c r="I11" s="86">
        <v>5862376</v>
      </c>
      <c r="J11" s="86">
        <v>245000</v>
      </c>
      <c r="K11" s="86">
        <v>0</v>
      </c>
      <c r="L11" s="86">
        <v>0</v>
      </c>
      <c r="M11" s="86">
        <v>428116</v>
      </c>
      <c r="N11" s="86">
        <v>54000</v>
      </c>
    </row>
    <row r="12" spans="1:14" s="4" customFormat="1" ht="33.75" customHeight="1" thickBot="1">
      <c r="A12" s="8"/>
      <c r="B12" s="11" t="s">
        <v>12</v>
      </c>
      <c r="C12" s="95"/>
      <c r="D12" s="93">
        <f>SUM(D10:D11)</f>
        <v>16544904</v>
      </c>
      <c r="E12" s="93">
        <f aca="true" t="shared" si="0" ref="E12:N12">SUM(E10:E11)</f>
        <v>465345</v>
      </c>
      <c r="F12" s="93">
        <f t="shared" si="0"/>
        <v>82683</v>
      </c>
      <c r="G12" s="93">
        <f t="shared" si="0"/>
        <v>400666</v>
      </c>
      <c r="H12" s="93">
        <f t="shared" si="0"/>
        <v>83767</v>
      </c>
      <c r="I12" s="93">
        <f t="shared" si="0"/>
        <v>16116788</v>
      </c>
      <c r="J12" s="93">
        <f t="shared" si="0"/>
        <v>411345</v>
      </c>
      <c r="K12" s="93">
        <f t="shared" si="0"/>
        <v>0</v>
      </c>
      <c r="L12" s="93">
        <f t="shared" si="0"/>
        <v>0</v>
      </c>
      <c r="M12" s="93">
        <f t="shared" si="0"/>
        <v>428116</v>
      </c>
      <c r="N12" s="93">
        <f t="shared" si="0"/>
        <v>54000</v>
      </c>
    </row>
    <row r="13" ht="22.5" customHeight="1"/>
    <row r="14" ht="22.5" customHeight="1"/>
    <row r="15" ht="22.5" customHeight="1" thickBot="1"/>
    <row r="16" spans="2:11" ht="22.5" customHeight="1">
      <c r="B16" s="12" t="s">
        <v>3</v>
      </c>
      <c r="C16" s="139" t="s">
        <v>101</v>
      </c>
      <c r="D16" s="139"/>
      <c r="E16" s="139"/>
      <c r="F16" s="139"/>
      <c r="G16" s="139"/>
      <c r="H16" s="139"/>
      <c r="I16" s="139" t="s">
        <v>194</v>
      </c>
      <c r="J16" s="139"/>
      <c r="K16" s="140"/>
    </row>
    <row r="17" spans="2:11" ht="22.5" customHeight="1">
      <c r="B17" s="14"/>
      <c r="C17" s="141" t="s">
        <v>192</v>
      </c>
      <c r="D17" s="141"/>
      <c r="E17" s="141"/>
      <c r="F17" s="141" t="s">
        <v>193</v>
      </c>
      <c r="G17" s="141"/>
      <c r="H17" s="141"/>
      <c r="I17" s="22" t="s">
        <v>19</v>
      </c>
      <c r="J17" s="22" t="s">
        <v>21</v>
      </c>
      <c r="K17" s="142" t="s">
        <v>16</v>
      </c>
    </row>
    <row r="18" spans="2:11" ht="22.5" customHeight="1">
      <c r="B18" s="14"/>
      <c r="C18" s="21" t="s">
        <v>204</v>
      </c>
      <c r="D18" s="22" t="s">
        <v>206</v>
      </c>
      <c r="E18" s="22" t="s">
        <v>207</v>
      </c>
      <c r="F18" s="16" t="s">
        <v>0</v>
      </c>
      <c r="G18" s="16" t="s">
        <v>1</v>
      </c>
      <c r="H18" s="15" t="s">
        <v>2</v>
      </c>
      <c r="I18" s="15" t="s">
        <v>29</v>
      </c>
      <c r="J18" s="15" t="s">
        <v>30</v>
      </c>
      <c r="K18" s="143"/>
    </row>
    <row r="19" spans="2:11" ht="22.5" customHeight="1">
      <c r="B19" s="14"/>
      <c r="C19" s="15" t="s">
        <v>203</v>
      </c>
      <c r="D19" s="15" t="s">
        <v>205</v>
      </c>
      <c r="E19" s="132" t="s">
        <v>198</v>
      </c>
      <c r="F19" s="15"/>
      <c r="G19" s="15"/>
      <c r="H19" s="15"/>
      <c r="I19" s="15" t="s">
        <v>31</v>
      </c>
      <c r="J19" s="15" t="s">
        <v>31</v>
      </c>
      <c r="K19" s="143"/>
    </row>
    <row r="20" spans="2:11" ht="22.5" customHeight="1">
      <c r="B20" s="17" t="s">
        <v>5</v>
      </c>
      <c r="C20" s="19" t="s">
        <v>13</v>
      </c>
      <c r="D20" s="19" t="s">
        <v>7</v>
      </c>
      <c r="E20" s="19" t="s">
        <v>102</v>
      </c>
      <c r="F20" s="19" t="s">
        <v>13</v>
      </c>
      <c r="G20" s="19" t="s">
        <v>13</v>
      </c>
      <c r="H20" s="19" t="s">
        <v>13</v>
      </c>
      <c r="I20" s="27"/>
      <c r="J20" s="27"/>
      <c r="K20" s="144"/>
    </row>
    <row r="21" spans="2:11" ht="33.75" customHeight="1">
      <c r="B21" s="10" t="s">
        <v>9</v>
      </c>
      <c r="C21" s="84">
        <v>291</v>
      </c>
      <c r="D21" s="84">
        <v>4432</v>
      </c>
      <c r="E21" s="84">
        <v>15230</v>
      </c>
      <c r="F21" s="84">
        <v>18597</v>
      </c>
      <c r="G21" s="84">
        <v>71874</v>
      </c>
      <c r="H21" s="84">
        <v>75874</v>
      </c>
      <c r="I21" s="84">
        <v>0</v>
      </c>
      <c r="J21" s="84">
        <v>0</v>
      </c>
      <c r="K21" s="85">
        <v>0</v>
      </c>
    </row>
    <row r="22" spans="2:11" ht="33.75" customHeight="1">
      <c r="B22" s="10" t="s">
        <v>10</v>
      </c>
      <c r="C22" s="86">
        <v>0</v>
      </c>
      <c r="D22" s="86">
        <v>0</v>
      </c>
      <c r="E22" s="86">
        <v>0</v>
      </c>
      <c r="F22" s="86">
        <v>46082</v>
      </c>
      <c r="G22" s="86">
        <v>173919</v>
      </c>
      <c r="H22" s="86">
        <v>24999</v>
      </c>
      <c r="I22" s="86">
        <v>0</v>
      </c>
      <c r="J22" s="86">
        <v>0</v>
      </c>
      <c r="K22" s="87">
        <v>0</v>
      </c>
    </row>
    <row r="23" spans="2:11" ht="33.75" customHeight="1" thickBot="1">
      <c r="B23" s="11" t="s">
        <v>12</v>
      </c>
      <c r="C23" s="93">
        <f aca="true" t="shared" si="1" ref="C23:K23">SUM(C21:C22)</f>
        <v>291</v>
      </c>
      <c r="D23" s="93">
        <f t="shared" si="1"/>
        <v>4432</v>
      </c>
      <c r="E23" s="93">
        <f t="shared" si="1"/>
        <v>15230</v>
      </c>
      <c r="F23" s="93">
        <f t="shared" si="1"/>
        <v>64679</v>
      </c>
      <c r="G23" s="93">
        <f t="shared" si="1"/>
        <v>245793</v>
      </c>
      <c r="H23" s="93">
        <f t="shared" si="1"/>
        <v>100873</v>
      </c>
      <c r="I23" s="93">
        <f t="shared" si="1"/>
        <v>0</v>
      </c>
      <c r="J23" s="93">
        <f t="shared" si="1"/>
        <v>0</v>
      </c>
      <c r="K23" s="94">
        <f t="shared" si="1"/>
        <v>0</v>
      </c>
    </row>
  </sheetData>
  <sheetProtection/>
  <mergeCells count="9">
    <mergeCell ref="C16:H16"/>
    <mergeCell ref="I16:K16"/>
    <mergeCell ref="C17:E17"/>
    <mergeCell ref="F17:H17"/>
    <mergeCell ref="K17:K20"/>
    <mergeCell ref="D5:N5"/>
    <mergeCell ref="I6:J6"/>
    <mergeCell ref="K6:L6"/>
    <mergeCell ref="M6:N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5"/>
  <sheetViews>
    <sheetView showGridLines="0" zoomScaleSheetLayoutView="100" zoomScalePageLayoutView="0" workbookViewId="0" topLeftCell="A1">
      <selection activeCell="B16" sqref="B16"/>
    </sheetView>
  </sheetViews>
  <sheetFormatPr defaultColWidth="12.00390625" defaultRowHeight="15" customHeight="1"/>
  <cols>
    <col min="1" max="1" width="0.5" style="9" customWidth="1"/>
    <col min="2" max="2" width="17.50390625" style="9" customWidth="1"/>
    <col min="3" max="3" width="15.875" style="9" customWidth="1"/>
    <col min="4" max="15" width="15.875" style="1" customWidth="1"/>
    <col min="16" max="76" width="18.50390625" style="1" customWidth="1"/>
    <col min="77" max="16384" width="12.00390625" style="1" customWidth="1"/>
  </cols>
  <sheetData>
    <row r="1" ht="22.5" customHeight="1">
      <c r="C1" s="28" t="s">
        <v>32</v>
      </c>
    </row>
    <row r="2" spans="1:3" s="5" customFormat="1" ht="22.5" customHeight="1">
      <c r="A2" s="6"/>
      <c r="B2" s="6"/>
      <c r="C2" s="20" t="s">
        <v>42</v>
      </c>
    </row>
    <row r="3" spans="1:3" s="5" customFormat="1" ht="22.5" customHeight="1">
      <c r="A3" s="6"/>
      <c r="B3" s="6"/>
      <c r="C3" s="20" t="s">
        <v>35</v>
      </c>
    </row>
    <row r="4" spans="1:3" s="5" customFormat="1" ht="22.5" customHeight="1" thickBot="1">
      <c r="A4" s="6"/>
      <c r="B4" s="6"/>
      <c r="C4" s="20"/>
    </row>
    <row r="5" spans="1:15" s="5" customFormat="1" ht="22.5" customHeight="1">
      <c r="A5" s="6"/>
      <c r="B5" s="12" t="s">
        <v>3</v>
      </c>
      <c r="C5" s="23" t="s">
        <v>23</v>
      </c>
      <c r="D5" s="153" t="s">
        <v>100</v>
      </c>
      <c r="E5" s="154"/>
      <c r="F5" s="154"/>
      <c r="G5" s="154"/>
      <c r="H5" s="154"/>
      <c r="I5" s="147"/>
      <c r="J5" s="147"/>
      <c r="K5" s="147"/>
      <c r="L5" s="148"/>
      <c r="M5" s="139" t="s">
        <v>196</v>
      </c>
      <c r="N5" s="139"/>
      <c r="O5" s="140"/>
    </row>
    <row r="6" spans="1:15" s="5" customFormat="1" ht="22.5" customHeight="1">
      <c r="A6" s="6"/>
      <c r="B6" s="14"/>
      <c r="C6" s="15" t="s">
        <v>24</v>
      </c>
      <c r="D6" s="21" t="s">
        <v>19</v>
      </c>
      <c r="E6" s="22" t="s">
        <v>21</v>
      </c>
      <c r="F6" s="22" t="s">
        <v>199</v>
      </c>
      <c r="G6" s="151" t="s">
        <v>187</v>
      </c>
      <c r="H6" s="151"/>
      <c r="I6" s="152" t="s">
        <v>104</v>
      </c>
      <c r="J6" s="152"/>
      <c r="K6" s="151" t="s">
        <v>188</v>
      </c>
      <c r="L6" s="151"/>
      <c r="M6" s="22" t="s">
        <v>19</v>
      </c>
      <c r="N6" s="22" t="s">
        <v>21</v>
      </c>
      <c r="O6" s="155" t="s">
        <v>4</v>
      </c>
    </row>
    <row r="7" spans="1:15" s="5" customFormat="1" ht="22.5" customHeight="1">
      <c r="A7" s="6"/>
      <c r="B7" s="14"/>
      <c r="C7" s="15" t="s">
        <v>25</v>
      </c>
      <c r="D7" s="15" t="s">
        <v>20</v>
      </c>
      <c r="E7" s="15" t="s">
        <v>22</v>
      </c>
      <c r="F7" s="15" t="s">
        <v>198</v>
      </c>
      <c r="G7" s="25" t="s">
        <v>195</v>
      </c>
      <c r="H7" s="25" t="s">
        <v>191</v>
      </c>
      <c r="I7" s="25" t="s">
        <v>195</v>
      </c>
      <c r="J7" s="25" t="s">
        <v>191</v>
      </c>
      <c r="K7" s="25" t="s">
        <v>195</v>
      </c>
      <c r="L7" s="25" t="s">
        <v>191</v>
      </c>
      <c r="M7" s="15" t="s">
        <v>29</v>
      </c>
      <c r="N7" s="15" t="s">
        <v>30</v>
      </c>
      <c r="O7" s="156"/>
    </row>
    <row r="8" spans="1:15" s="5" customFormat="1" ht="22.5" customHeight="1">
      <c r="A8" s="6"/>
      <c r="B8" s="14"/>
      <c r="C8" s="15"/>
      <c r="D8" s="15"/>
      <c r="E8" s="15"/>
      <c r="F8" s="15" t="s">
        <v>103</v>
      </c>
      <c r="G8" s="131"/>
      <c r="H8" s="131"/>
      <c r="I8" s="131"/>
      <c r="J8" s="131"/>
      <c r="K8" s="131"/>
      <c r="L8" s="131"/>
      <c r="M8" s="15" t="s">
        <v>31</v>
      </c>
      <c r="N8" s="15" t="s">
        <v>31</v>
      </c>
      <c r="O8" s="156"/>
    </row>
    <row r="9" spans="1:15" s="5" customFormat="1" ht="22.5" customHeight="1">
      <c r="A9" s="6"/>
      <c r="B9" s="17" t="s">
        <v>5</v>
      </c>
      <c r="C9" s="18"/>
      <c r="D9" s="26" t="s">
        <v>7</v>
      </c>
      <c r="E9" s="26" t="s">
        <v>13</v>
      </c>
      <c r="F9" s="26" t="s">
        <v>6</v>
      </c>
      <c r="G9" s="26" t="s">
        <v>7</v>
      </c>
      <c r="H9" s="26" t="s">
        <v>13</v>
      </c>
      <c r="I9" s="26" t="s">
        <v>7</v>
      </c>
      <c r="J9" s="26" t="s">
        <v>13</v>
      </c>
      <c r="K9" s="26" t="s">
        <v>7</v>
      </c>
      <c r="L9" s="26" t="s">
        <v>13</v>
      </c>
      <c r="M9" s="27"/>
      <c r="N9" s="27"/>
      <c r="O9" s="157"/>
    </row>
    <row r="10" spans="1:15" s="3" customFormat="1" ht="33.75" customHeight="1">
      <c r="A10" s="7" t="s">
        <v>11</v>
      </c>
      <c r="B10" s="10" t="s">
        <v>38</v>
      </c>
      <c r="C10" s="83" t="s">
        <v>40</v>
      </c>
      <c r="D10" s="84">
        <v>5756011</v>
      </c>
      <c r="E10" s="84">
        <v>405889</v>
      </c>
      <c r="F10" s="84">
        <v>14181</v>
      </c>
      <c r="G10" s="84">
        <v>5756011</v>
      </c>
      <c r="H10" s="84">
        <v>405889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5">
        <v>0</v>
      </c>
    </row>
    <row r="11" spans="1:15" s="3" customFormat="1" ht="33.75" customHeight="1">
      <c r="A11" s="7" t="s">
        <v>11</v>
      </c>
      <c r="B11" s="10" t="s">
        <v>36</v>
      </c>
      <c r="C11" s="83" t="s">
        <v>37</v>
      </c>
      <c r="D11" s="88">
        <v>507642</v>
      </c>
      <c r="E11" s="88">
        <v>129824</v>
      </c>
      <c r="F11" s="88">
        <v>3910</v>
      </c>
      <c r="G11" s="88">
        <v>363776</v>
      </c>
      <c r="H11" s="88">
        <v>118708</v>
      </c>
      <c r="I11" s="88">
        <v>11162</v>
      </c>
      <c r="J11" s="88">
        <v>8474</v>
      </c>
      <c r="K11" s="88">
        <v>143866</v>
      </c>
      <c r="L11" s="88">
        <v>11116</v>
      </c>
      <c r="M11" s="88">
        <v>0</v>
      </c>
      <c r="N11" s="88">
        <v>0</v>
      </c>
      <c r="O11" s="89">
        <v>0</v>
      </c>
    </row>
    <row r="12" spans="1:15" s="3" customFormat="1" ht="33.75" customHeight="1">
      <c r="A12" s="7" t="s">
        <v>11</v>
      </c>
      <c r="B12" s="10" t="s">
        <v>39</v>
      </c>
      <c r="C12" s="83" t="s">
        <v>43</v>
      </c>
      <c r="D12" s="88">
        <v>25745000</v>
      </c>
      <c r="E12" s="88">
        <v>506739</v>
      </c>
      <c r="F12" s="88">
        <v>50805</v>
      </c>
      <c r="G12" s="88">
        <v>21657022</v>
      </c>
      <c r="H12" s="88">
        <v>202086</v>
      </c>
      <c r="I12" s="88">
        <v>1581036</v>
      </c>
      <c r="J12" s="88">
        <v>26553</v>
      </c>
      <c r="K12" s="88">
        <v>4087978</v>
      </c>
      <c r="L12" s="88">
        <v>304653</v>
      </c>
      <c r="M12" s="88">
        <v>0</v>
      </c>
      <c r="N12" s="88">
        <v>0</v>
      </c>
      <c r="O12" s="89">
        <v>0</v>
      </c>
    </row>
    <row r="13" spans="1:15" s="4" customFormat="1" ht="33.75" customHeight="1" thickBot="1">
      <c r="A13" s="8"/>
      <c r="B13" s="11" t="s">
        <v>12</v>
      </c>
      <c r="C13" s="95"/>
      <c r="D13" s="93">
        <f aca="true" t="shared" si="0" ref="D13:O13">SUM(D10:D12)</f>
        <v>32008653</v>
      </c>
      <c r="E13" s="93">
        <f t="shared" si="0"/>
        <v>1042452</v>
      </c>
      <c r="F13" s="93">
        <f t="shared" si="0"/>
        <v>68896</v>
      </c>
      <c r="G13" s="93">
        <f t="shared" si="0"/>
        <v>27776809</v>
      </c>
      <c r="H13" s="93">
        <f t="shared" si="0"/>
        <v>726683</v>
      </c>
      <c r="I13" s="93">
        <f t="shared" si="0"/>
        <v>1592198</v>
      </c>
      <c r="J13" s="93">
        <f t="shared" si="0"/>
        <v>35027</v>
      </c>
      <c r="K13" s="93">
        <f t="shared" si="0"/>
        <v>4231844</v>
      </c>
      <c r="L13" s="93">
        <f t="shared" si="0"/>
        <v>315769</v>
      </c>
      <c r="M13" s="93">
        <f t="shared" si="0"/>
        <v>0</v>
      </c>
      <c r="N13" s="93">
        <f t="shared" si="0"/>
        <v>0</v>
      </c>
      <c r="O13" s="94">
        <f t="shared" si="0"/>
        <v>0</v>
      </c>
    </row>
    <row r="14" spans="1:15" s="4" customFormat="1" ht="22.5" customHeight="1">
      <c r="A14" s="8"/>
      <c r="B14" s="90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</row>
    <row r="15" ht="22.5" customHeight="1">
      <c r="C15" s="29" t="s">
        <v>34</v>
      </c>
    </row>
  </sheetData>
  <sheetProtection/>
  <mergeCells count="6">
    <mergeCell ref="M5:O5"/>
    <mergeCell ref="G6:H6"/>
    <mergeCell ref="I6:J6"/>
    <mergeCell ref="K6:L6"/>
    <mergeCell ref="D5:L5"/>
    <mergeCell ref="O6:O9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2"/>
  <sheetViews>
    <sheetView showGridLines="0" zoomScaleSheetLayoutView="100" zoomScalePageLayoutView="0" workbookViewId="0" topLeftCell="A1">
      <selection activeCell="B16" sqref="B16"/>
    </sheetView>
  </sheetViews>
  <sheetFormatPr defaultColWidth="12.00390625" defaultRowHeight="18" customHeight="1"/>
  <cols>
    <col min="1" max="1" width="0.5" style="9" customWidth="1"/>
    <col min="2" max="2" width="17.50390625" style="9" customWidth="1"/>
    <col min="3" max="16" width="15.875" style="30" customWidth="1"/>
    <col min="17" max="16384" width="12.00390625" style="30" customWidth="1"/>
  </cols>
  <sheetData>
    <row r="1" ht="22.5" customHeight="1">
      <c r="C1" s="28" t="s">
        <v>32</v>
      </c>
    </row>
    <row r="2" s="9" customFormat="1" ht="22.5" customHeight="1">
      <c r="C2" s="28" t="s">
        <v>212</v>
      </c>
    </row>
    <row r="3" s="9" customFormat="1" ht="22.5" customHeight="1">
      <c r="C3" s="28" t="s">
        <v>70</v>
      </c>
    </row>
    <row r="4" s="9" customFormat="1" ht="22.5" customHeight="1" thickBot="1">
      <c r="C4" s="28"/>
    </row>
    <row r="5" spans="2:16" s="9" customFormat="1" ht="22.5" customHeight="1">
      <c r="B5" s="12" t="s">
        <v>3</v>
      </c>
      <c r="C5" s="158" t="s">
        <v>69</v>
      </c>
      <c r="D5" s="158" t="s">
        <v>68</v>
      </c>
      <c r="E5" s="160" t="s">
        <v>67</v>
      </c>
      <c r="F5" s="97"/>
      <c r="G5" s="98" t="s">
        <v>105</v>
      </c>
      <c r="H5" s="158" t="s">
        <v>51</v>
      </c>
      <c r="I5" s="98" t="s">
        <v>106</v>
      </c>
      <c r="J5" s="98" t="s">
        <v>107</v>
      </c>
      <c r="K5" s="98" t="s">
        <v>108</v>
      </c>
      <c r="L5" s="98" t="s">
        <v>109</v>
      </c>
      <c r="M5" s="158" t="s">
        <v>51</v>
      </c>
      <c r="N5" s="158" t="s">
        <v>66</v>
      </c>
      <c r="O5" s="98" t="s">
        <v>110</v>
      </c>
      <c r="P5" s="98" t="s">
        <v>111</v>
      </c>
    </row>
    <row r="6" spans="2:16" s="9" customFormat="1" ht="22.5" customHeight="1">
      <c r="B6" s="46"/>
      <c r="C6" s="159"/>
      <c r="D6" s="159"/>
      <c r="E6" s="159"/>
      <c r="F6" s="103"/>
      <c r="G6" s="102" t="s">
        <v>126</v>
      </c>
      <c r="H6" s="159"/>
      <c r="I6" s="102" t="s">
        <v>127</v>
      </c>
      <c r="J6" s="102" t="s">
        <v>128</v>
      </c>
      <c r="K6" s="102" t="s">
        <v>128</v>
      </c>
      <c r="L6" s="102" t="s">
        <v>129</v>
      </c>
      <c r="M6" s="159"/>
      <c r="N6" s="159"/>
      <c r="O6" s="102" t="s">
        <v>130</v>
      </c>
      <c r="P6" s="102" t="s">
        <v>131</v>
      </c>
    </row>
    <row r="7" spans="2:16" s="9" customFormat="1" ht="22.5" customHeight="1">
      <c r="B7" s="112" t="s">
        <v>5</v>
      </c>
      <c r="C7" s="107" t="s">
        <v>150</v>
      </c>
      <c r="D7" s="107" t="s">
        <v>151</v>
      </c>
      <c r="E7" s="107"/>
      <c r="F7" s="108"/>
      <c r="G7" s="107"/>
      <c r="H7" s="107"/>
      <c r="I7" s="107" t="s">
        <v>152</v>
      </c>
      <c r="J7" s="107"/>
      <c r="K7" s="107"/>
      <c r="L7" s="107"/>
      <c r="M7" s="107"/>
      <c r="N7" s="107" t="s">
        <v>153</v>
      </c>
      <c r="O7" s="107" t="s">
        <v>154</v>
      </c>
      <c r="P7" s="107"/>
    </row>
    <row r="8" spans="1:16" s="31" customFormat="1" ht="33" customHeight="1">
      <c r="A8" s="37" t="s">
        <v>8</v>
      </c>
      <c r="B8" s="113" t="s">
        <v>9</v>
      </c>
      <c r="C8" s="114">
        <v>323884</v>
      </c>
      <c r="D8" s="115">
        <v>93879</v>
      </c>
      <c r="E8" s="115">
        <v>4432</v>
      </c>
      <c r="F8" s="116"/>
      <c r="G8" s="115">
        <v>0</v>
      </c>
      <c r="H8" s="115">
        <v>89447</v>
      </c>
      <c r="I8" s="115">
        <v>230005</v>
      </c>
      <c r="J8" s="115">
        <v>0</v>
      </c>
      <c r="K8" s="115">
        <v>0</v>
      </c>
      <c r="L8" s="115">
        <v>0</v>
      </c>
      <c r="M8" s="115">
        <v>230005</v>
      </c>
      <c r="N8" s="114">
        <f>O8+E15</f>
        <v>1813</v>
      </c>
      <c r="O8" s="115">
        <v>1813</v>
      </c>
      <c r="P8" s="115">
        <v>0</v>
      </c>
    </row>
    <row r="9" spans="1:16" s="31" customFormat="1" ht="33" customHeight="1">
      <c r="A9" s="37" t="s">
        <v>8</v>
      </c>
      <c r="B9" s="10" t="s">
        <v>10</v>
      </c>
      <c r="C9" s="41">
        <v>273433</v>
      </c>
      <c r="D9" s="111">
        <v>0</v>
      </c>
      <c r="E9" s="111">
        <v>0</v>
      </c>
      <c r="F9" s="42"/>
      <c r="G9" s="111">
        <v>0</v>
      </c>
      <c r="H9" s="111">
        <v>0</v>
      </c>
      <c r="I9" s="111">
        <v>273433</v>
      </c>
      <c r="J9" s="111">
        <v>0</v>
      </c>
      <c r="K9" s="111">
        <v>0</v>
      </c>
      <c r="L9" s="111">
        <v>0</v>
      </c>
      <c r="M9" s="111">
        <v>273433</v>
      </c>
      <c r="N9" s="130">
        <f>O9+E16</f>
        <v>257141</v>
      </c>
      <c r="O9" s="111">
        <v>257141</v>
      </c>
      <c r="P9" s="111">
        <v>0</v>
      </c>
    </row>
    <row r="10" spans="1:16" s="31" customFormat="1" ht="33" customHeight="1" thickBot="1">
      <c r="A10" s="37"/>
      <c r="B10" s="36" t="s">
        <v>44</v>
      </c>
      <c r="C10" s="34">
        <f>SUM(C8:C9)</f>
        <v>597317</v>
      </c>
      <c r="D10" s="34">
        <f>SUM(D8:D9)</f>
        <v>93879</v>
      </c>
      <c r="E10" s="34">
        <f>SUM(E8:E9)</f>
        <v>4432</v>
      </c>
      <c r="F10" s="35"/>
      <c r="G10" s="34">
        <f aca="true" t="shared" si="0" ref="G10:P10">SUM(G8:G9)</f>
        <v>0</v>
      </c>
      <c r="H10" s="34">
        <f t="shared" si="0"/>
        <v>89447</v>
      </c>
      <c r="I10" s="34">
        <f t="shared" si="0"/>
        <v>503438</v>
      </c>
      <c r="J10" s="34">
        <f t="shared" si="0"/>
        <v>0</v>
      </c>
      <c r="K10" s="34">
        <f t="shared" si="0"/>
        <v>0</v>
      </c>
      <c r="L10" s="34">
        <f t="shared" si="0"/>
        <v>0</v>
      </c>
      <c r="M10" s="34">
        <f t="shared" si="0"/>
        <v>503438</v>
      </c>
      <c r="N10" s="34">
        <f t="shared" si="0"/>
        <v>258954</v>
      </c>
      <c r="O10" s="34">
        <f t="shared" si="0"/>
        <v>258954</v>
      </c>
      <c r="P10" s="34">
        <f t="shared" si="0"/>
        <v>0</v>
      </c>
    </row>
    <row r="11" spans="1:16" s="31" customFormat="1" ht="22.5" customHeight="1" thickBot="1">
      <c r="A11" s="37"/>
      <c r="B11" s="51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s="31" customFormat="1" ht="22.5" customHeight="1">
      <c r="A12" s="7"/>
      <c r="B12" s="12" t="s">
        <v>3</v>
      </c>
      <c r="C12" s="98" t="s">
        <v>112</v>
      </c>
      <c r="D12" s="158" t="s">
        <v>51</v>
      </c>
      <c r="E12" s="98" t="s">
        <v>113</v>
      </c>
      <c r="F12" s="98" t="s">
        <v>114</v>
      </c>
      <c r="G12" s="161" t="s">
        <v>65</v>
      </c>
      <c r="H12" s="162"/>
      <c r="I12" s="158" t="s">
        <v>51</v>
      </c>
      <c r="J12" s="158" t="s">
        <v>64</v>
      </c>
      <c r="K12" s="98" t="s">
        <v>115</v>
      </c>
      <c r="L12" s="158" t="s">
        <v>63</v>
      </c>
      <c r="M12" s="98" t="s">
        <v>61</v>
      </c>
      <c r="N12" s="98" t="s">
        <v>61</v>
      </c>
      <c r="O12" s="119"/>
      <c r="P12" s="98" t="s">
        <v>107</v>
      </c>
    </row>
    <row r="13" spans="2:16" ht="22.5" customHeight="1">
      <c r="B13" s="46"/>
      <c r="C13" s="102" t="s">
        <v>132</v>
      </c>
      <c r="D13" s="159"/>
      <c r="E13" s="102" t="s">
        <v>130</v>
      </c>
      <c r="F13" s="102" t="s">
        <v>133</v>
      </c>
      <c r="G13" s="104" t="s">
        <v>52</v>
      </c>
      <c r="H13" s="104" t="s">
        <v>134</v>
      </c>
      <c r="I13" s="159"/>
      <c r="J13" s="159"/>
      <c r="K13" s="102" t="s">
        <v>135</v>
      </c>
      <c r="L13" s="159"/>
      <c r="M13" s="102" t="s">
        <v>128</v>
      </c>
      <c r="N13" s="102" t="s">
        <v>136</v>
      </c>
      <c r="O13" s="120"/>
      <c r="P13" s="102" t="s">
        <v>128</v>
      </c>
    </row>
    <row r="14" spans="2:16" ht="22.5" customHeight="1">
      <c r="B14" s="112" t="s">
        <v>5</v>
      </c>
      <c r="C14" s="107"/>
      <c r="D14" s="107"/>
      <c r="E14" s="107" t="s">
        <v>155</v>
      </c>
      <c r="F14" s="107"/>
      <c r="G14" s="102" t="s">
        <v>133</v>
      </c>
      <c r="H14" s="102" t="s">
        <v>156</v>
      </c>
      <c r="I14" s="102"/>
      <c r="J14" s="107" t="s">
        <v>157</v>
      </c>
      <c r="K14" s="107" t="s">
        <v>158</v>
      </c>
      <c r="L14" s="107"/>
      <c r="M14" s="107"/>
      <c r="N14" s="107"/>
      <c r="O14" s="121"/>
      <c r="P14" s="107"/>
    </row>
    <row r="15" spans="2:16" ht="33.75" customHeight="1">
      <c r="B15" s="113" t="s">
        <v>9</v>
      </c>
      <c r="C15" s="115">
        <v>0</v>
      </c>
      <c r="D15" s="115">
        <v>1813</v>
      </c>
      <c r="E15" s="115">
        <v>0</v>
      </c>
      <c r="F15" s="114">
        <v>0</v>
      </c>
      <c r="G15" s="115">
        <v>0</v>
      </c>
      <c r="H15" s="115">
        <v>0</v>
      </c>
      <c r="I15" s="115">
        <v>0</v>
      </c>
      <c r="J15" s="114">
        <f>C8-N8</f>
        <v>322071</v>
      </c>
      <c r="K15" s="115">
        <v>24915</v>
      </c>
      <c r="L15" s="115">
        <v>0</v>
      </c>
      <c r="M15" s="115">
        <v>0</v>
      </c>
      <c r="N15" s="115">
        <v>0</v>
      </c>
      <c r="O15" s="122"/>
      <c r="P15" s="115">
        <v>0</v>
      </c>
    </row>
    <row r="16" spans="2:16" ht="33.75" customHeight="1">
      <c r="B16" s="10" t="s">
        <v>10</v>
      </c>
      <c r="C16" s="111">
        <v>0</v>
      </c>
      <c r="D16" s="111">
        <v>257141</v>
      </c>
      <c r="E16" s="111">
        <v>0</v>
      </c>
      <c r="F16" s="41">
        <f>G16+H16</f>
        <v>0</v>
      </c>
      <c r="G16" s="111">
        <v>0</v>
      </c>
      <c r="H16" s="111">
        <v>0</v>
      </c>
      <c r="I16" s="111">
        <v>0</v>
      </c>
      <c r="J16" s="130">
        <f>C9-N9</f>
        <v>16292</v>
      </c>
      <c r="K16" s="111">
        <v>210</v>
      </c>
      <c r="L16" s="111">
        <v>0</v>
      </c>
      <c r="M16" s="111">
        <v>0</v>
      </c>
      <c r="N16" s="111">
        <v>0</v>
      </c>
      <c r="O16" s="123"/>
      <c r="P16" s="111">
        <v>0</v>
      </c>
    </row>
    <row r="17" spans="2:16" ht="33.75" customHeight="1" thickBot="1">
      <c r="B17" s="36" t="s">
        <v>44</v>
      </c>
      <c r="C17" s="34">
        <f aca="true" t="shared" si="1" ref="C17:N17">SUM(C15:C16)</f>
        <v>0</v>
      </c>
      <c r="D17" s="34">
        <f t="shared" si="1"/>
        <v>258954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338363</v>
      </c>
      <c r="K17" s="34">
        <f t="shared" si="1"/>
        <v>25125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124"/>
      <c r="P17" s="34">
        <f>SUM(P15:P16)</f>
        <v>0</v>
      </c>
    </row>
    <row r="18" ht="22.5" customHeight="1" thickBot="1"/>
    <row r="19" spans="2:16" ht="22.5" customHeight="1">
      <c r="B19" s="12" t="s">
        <v>3</v>
      </c>
      <c r="C19" s="98" t="s">
        <v>108</v>
      </c>
      <c r="D19" s="98" t="s">
        <v>116</v>
      </c>
      <c r="E19" s="158" t="s">
        <v>51</v>
      </c>
      <c r="F19" s="98" t="s">
        <v>115</v>
      </c>
      <c r="G19" s="98" t="s">
        <v>117</v>
      </c>
      <c r="H19" s="161" t="s">
        <v>118</v>
      </c>
      <c r="I19" s="162"/>
      <c r="J19" s="98" t="s">
        <v>52</v>
      </c>
      <c r="K19" s="96" t="s">
        <v>62</v>
      </c>
      <c r="L19" s="96" t="s">
        <v>61</v>
      </c>
      <c r="M19" s="158" t="s">
        <v>51</v>
      </c>
      <c r="N19" s="98" t="s">
        <v>119</v>
      </c>
      <c r="O19" s="98" t="s">
        <v>119</v>
      </c>
      <c r="P19" s="158" t="s">
        <v>60</v>
      </c>
    </row>
    <row r="20" spans="2:16" ht="22.5" customHeight="1">
      <c r="B20" s="46"/>
      <c r="C20" s="102" t="s">
        <v>128</v>
      </c>
      <c r="D20" s="102" t="s">
        <v>137</v>
      </c>
      <c r="E20" s="159"/>
      <c r="F20" s="102" t="s">
        <v>138</v>
      </c>
      <c r="G20" s="102" t="s">
        <v>139</v>
      </c>
      <c r="H20" s="104" t="s">
        <v>140</v>
      </c>
      <c r="I20" s="104" t="s">
        <v>117</v>
      </c>
      <c r="J20" s="102" t="s">
        <v>141</v>
      </c>
      <c r="K20" s="102" t="s">
        <v>55</v>
      </c>
      <c r="L20" s="102" t="s">
        <v>142</v>
      </c>
      <c r="M20" s="159"/>
      <c r="N20" s="102" t="s">
        <v>143</v>
      </c>
      <c r="O20" s="102" t="s">
        <v>144</v>
      </c>
      <c r="P20" s="159"/>
    </row>
    <row r="21" spans="2:16" ht="22.5" customHeight="1">
      <c r="B21" s="112" t="s">
        <v>5</v>
      </c>
      <c r="C21" s="107"/>
      <c r="D21" s="107"/>
      <c r="E21" s="107"/>
      <c r="F21" s="107" t="s">
        <v>159</v>
      </c>
      <c r="G21" s="107"/>
      <c r="H21" s="109" t="s">
        <v>131</v>
      </c>
      <c r="I21" s="109" t="s">
        <v>133</v>
      </c>
      <c r="J21" s="107" t="s">
        <v>160</v>
      </c>
      <c r="K21" s="102" t="s">
        <v>47</v>
      </c>
      <c r="L21" s="102" t="s">
        <v>46</v>
      </c>
      <c r="M21" s="102"/>
      <c r="N21" s="107" t="s">
        <v>161</v>
      </c>
      <c r="O21" s="107" t="s">
        <v>162</v>
      </c>
      <c r="P21" s="107" t="s">
        <v>163</v>
      </c>
    </row>
    <row r="22" spans="2:16" ht="33.75" customHeight="1">
      <c r="B22" s="113" t="s">
        <v>9</v>
      </c>
      <c r="C22" s="115">
        <v>0</v>
      </c>
      <c r="D22" s="115">
        <v>0</v>
      </c>
      <c r="E22" s="115">
        <v>24915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4">
        <f>K15-F22</f>
        <v>24915</v>
      </c>
      <c r="O22" s="114">
        <f>J15+N22</f>
        <v>346986</v>
      </c>
      <c r="P22" s="115">
        <v>0</v>
      </c>
    </row>
    <row r="23" spans="2:16" ht="33.75" customHeight="1">
      <c r="B23" s="10" t="s">
        <v>10</v>
      </c>
      <c r="C23" s="111">
        <v>0</v>
      </c>
      <c r="D23" s="111">
        <v>0</v>
      </c>
      <c r="E23" s="111">
        <v>210</v>
      </c>
      <c r="F23" s="111">
        <v>1293</v>
      </c>
      <c r="G23" s="111">
        <v>1293</v>
      </c>
      <c r="H23" s="111">
        <v>0</v>
      </c>
      <c r="I23" s="111">
        <v>0</v>
      </c>
      <c r="J23" s="111">
        <v>0</v>
      </c>
      <c r="K23" s="111">
        <v>0</v>
      </c>
      <c r="L23" s="111">
        <v>0</v>
      </c>
      <c r="M23" s="111">
        <v>0</v>
      </c>
      <c r="N23" s="130">
        <f>K16-F23</f>
        <v>-1083</v>
      </c>
      <c r="O23" s="130">
        <f>J16+N23</f>
        <v>15209</v>
      </c>
      <c r="P23" s="111">
        <v>924</v>
      </c>
    </row>
    <row r="24" spans="2:16" ht="33.75" customHeight="1" thickBot="1">
      <c r="B24" s="36" t="s">
        <v>44</v>
      </c>
      <c r="C24" s="34">
        <f aca="true" t="shared" si="2" ref="C24:P24">SUM(C22:C23)</f>
        <v>0</v>
      </c>
      <c r="D24" s="34">
        <f t="shared" si="2"/>
        <v>0</v>
      </c>
      <c r="E24" s="34">
        <f t="shared" si="2"/>
        <v>25125</v>
      </c>
      <c r="F24" s="34">
        <f t="shared" si="2"/>
        <v>1293</v>
      </c>
      <c r="G24" s="34">
        <f t="shared" si="2"/>
        <v>1293</v>
      </c>
      <c r="H24" s="34">
        <f t="shared" si="2"/>
        <v>0</v>
      </c>
      <c r="I24" s="34">
        <f t="shared" si="2"/>
        <v>0</v>
      </c>
      <c r="J24" s="34">
        <f t="shared" si="2"/>
        <v>0</v>
      </c>
      <c r="K24" s="34">
        <f t="shared" si="2"/>
        <v>0</v>
      </c>
      <c r="L24" s="34">
        <f t="shared" si="2"/>
        <v>0</v>
      </c>
      <c r="M24" s="34">
        <f t="shared" si="2"/>
        <v>0</v>
      </c>
      <c r="N24" s="34">
        <f t="shared" si="2"/>
        <v>23832</v>
      </c>
      <c r="O24" s="34">
        <f t="shared" si="2"/>
        <v>362195</v>
      </c>
      <c r="P24" s="34">
        <f t="shared" si="2"/>
        <v>924</v>
      </c>
    </row>
    <row r="25" ht="22.5" customHeight="1"/>
    <row r="26" spans="3:16" ht="22.5" customHeight="1" thickBot="1"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47" t="s">
        <v>99</v>
      </c>
    </row>
    <row r="27" spans="2:16" ht="22.5" customHeight="1">
      <c r="B27" s="12" t="s">
        <v>3</v>
      </c>
      <c r="C27" s="96" t="s">
        <v>120</v>
      </c>
      <c r="D27" s="99" t="s">
        <v>121</v>
      </c>
      <c r="E27" s="96" t="s">
        <v>122</v>
      </c>
      <c r="F27" s="13" t="s">
        <v>123</v>
      </c>
      <c r="G27" s="13" t="s">
        <v>59</v>
      </c>
      <c r="H27" s="98" t="s">
        <v>124</v>
      </c>
      <c r="I27" s="161" t="s">
        <v>197</v>
      </c>
      <c r="J27" s="163"/>
      <c r="K27" s="162"/>
      <c r="L27" s="100" t="s">
        <v>58</v>
      </c>
      <c r="M27" s="161" t="s">
        <v>57</v>
      </c>
      <c r="N27" s="162"/>
      <c r="O27" s="96" t="s">
        <v>56</v>
      </c>
      <c r="P27" s="101" t="s">
        <v>125</v>
      </c>
    </row>
    <row r="28" spans="2:16" ht="22.5" customHeight="1">
      <c r="B28" s="46"/>
      <c r="C28" s="102" t="s">
        <v>145</v>
      </c>
      <c r="D28" s="102" t="s">
        <v>52</v>
      </c>
      <c r="E28" s="102" t="s">
        <v>54</v>
      </c>
      <c r="F28" s="15" t="s">
        <v>146</v>
      </c>
      <c r="G28" s="24" t="s">
        <v>147</v>
      </c>
      <c r="H28" s="102" t="s">
        <v>148</v>
      </c>
      <c r="I28" s="105" t="s">
        <v>53</v>
      </c>
      <c r="J28" s="164" t="s">
        <v>52</v>
      </c>
      <c r="K28" s="164" t="s">
        <v>51</v>
      </c>
      <c r="L28" s="102" t="s">
        <v>50</v>
      </c>
      <c r="M28" s="102" t="s">
        <v>49</v>
      </c>
      <c r="N28" s="102" t="s">
        <v>184</v>
      </c>
      <c r="O28" s="102" t="s">
        <v>48</v>
      </c>
      <c r="P28" s="106" t="s">
        <v>149</v>
      </c>
    </row>
    <row r="29" spans="2:16" ht="22.5" customHeight="1">
      <c r="B29" s="112" t="s">
        <v>5</v>
      </c>
      <c r="C29" s="107" t="s">
        <v>164</v>
      </c>
      <c r="D29" s="102"/>
      <c r="E29" s="107" t="s">
        <v>165</v>
      </c>
      <c r="F29" s="24" t="s">
        <v>166</v>
      </c>
      <c r="G29" s="110" t="s">
        <v>167</v>
      </c>
      <c r="H29" s="102"/>
      <c r="I29" s="102" t="s">
        <v>168</v>
      </c>
      <c r="J29" s="159"/>
      <c r="K29" s="159"/>
      <c r="L29" s="107" t="s">
        <v>169</v>
      </c>
      <c r="M29" s="102"/>
      <c r="N29" s="102"/>
      <c r="O29" s="102" t="s">
        <v>45</v>
      </c>
      <c r="P29" s="106"/>
    </row>
    <row r="30" spans="2:16" ht="33.75" customHeight="1">
      <c r="B30" s="113" t="s">
        <v>9</v>
      </c>
      <c r="C30" s="115">
        <v>0</v>
      </c>
      <c r="D30" s="115">
        <v>0</v>
      </c>
      <c r="E30" s="115">
        <v>3707179</v>
      </c>
      <c r="F30" s="114">
        <v>0</v>
      </c>
      <c r="G30" s="114">
        <f>O22-P22+C30-E30+F30</f>
        <v>-3360193</v>
      </c>
      <c r="H30" s="114">
        <f>I30+J30+K30</f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3360193</v>
      </c>
      <c r="O30" s="117">
        <f>IF(C8&gt;0,C8/(N8+J22)*100,0)</f>
        <v>17864.53392167678</v>
      </c>
      <c r="P30" s="118">
        <f>IF(N30&gt;0,N30/(D8-G8)*100,0)</f>
        <v>3579.280776318453</v>
      </c>
    </row>
    <row r="31" spans="2:16" ht="33.75" customHeight="1">
      <c r="B31" s="10" t="s">
        <v>10</v>
      </c>
      <c r="C31" s="111">
        <v>715</v>
      </c>
      <c r="D31" s="111">
        <v>0</v>
      </c>
      <c r="E31" s="111">
        <v>0</v>
      </c>
      <c r="F31" s="41">
        <v>0</v>
      </c>
      <c r="G31" s="130">
        <f>O23-P23+C31-E31+F31</f>
        <v>15000</v>
      </c>
      <c r="H31" s="41">
        <f>I31+J31+K31</f>
        <v>0</v>
      </c>
      <c r="I31" s="111">
        <v>0</v>
      </c>
      <c r="J31" s="111">
        <v>0</v>
      </c>
      <c r="K31" s="111">
        <v>0</v>
      </c>
      <c r="L31" s="111">
        <v>15000</v>
      </c>
      <c r="M31" s="111">
        <v>0</v>
      </c>
      <c r="N31" s="111">
        <v>0</v>
      </c>
      <c r="O31" s="133">
        <f>IF(C9&gt;0,C9/(N9+J23)*100,0)</f>
        <v>106.33582353650333</v>
      </c>
      <c r="P31" s="38">
        <f>IF(N31&gt;0,N31/(D9-G9)*100,0)</f>
        <v>0</v>
      </c>
    </row>
    <row r="32" spans="2:16" ht="33.75" customHeight="1" thickBot="1">
      <c r="B32" s="36" t="s">
        <v>44</v>
      </c>
      <c r="C32" s="34">
        <f aca="true" t="shared" si="3" ref="C32:N32">SUM(C30:C31)</f>
        <v>715</v>
      </c>
      <c r="D32" s="34">
        <f t="shared" si="3"/>
        <v>0</v>
      </c>
      <c r="E32" s="34">
        <f t="shared" si="3"/>
        <v>3707179</v>
      </c>
      <c r="F32" s="34">
        <f t="shared" si="3"/>
        <v>0</v>
      </c>
      <c r="G32" s="34">
        <f t="shared" si="3"/>
        <v>-3345193</v>
      </c>
      <c r="H32" s="34">
        <f t="shared" si="3"/>
        <v>0</v>
      </c>
      <c r="I32" s="34">
        <f t="shared" si="3"/>
        <v>0</v>
      </c>
      <c r="J32" s="34">
        <f t="shared" si="3"/>
        <v>0</v>
      </c>
      <c r="K32" s="34">
        <f t="shared" si="3"/>
        <v>0</v>
      </c>
      <c r="L32" s="34">
        <f t="shared" si="3"/>
        <v>15000</v>
      </c>
      <c r="M32" s="34">
        <f t="shared" si="3"/>
        <v>0</v>
      </c>
      <c r="N32" s="34">
        <f t="shared" si="3"/>
        <v>3360193</v>
      </c>
      <c r="O32" s="134">
        <f>IF(C10&gt;0,C10/(N10+J24)*100,0)</f>
        <v>230.66529190512603</v>
      </c>
      <c r="P32" s="32">
        <f>IF(N32&gt;0,N32/(D10-G10)*100,0)</f>
        <v>3579.280776318453</v>
      </c>
    </row>
  </sheetData>
  <sheetProtection/>
  <mergeCells count="19">
    <mergeCell ref="M19:M20"/>
    <mergeCell ref="P19:P20"/>
    <mergeCell ref="I27:K27"/>
    <mergeCell ref="M27:N27"/>
    <mergeCell ref="J28:J29"/>
    <mergeCell ref="K28:K29"/>
    <mergeCell ref="D12:D13"/>
    <mergeCell ref="G12:H12"/>
    <mergeCell ref="I12:I13"/>
    <mergeCell ref="J12:J13"/>
    <mergeCell ref="L12:L13"/>
    <mergeCell ref="E19:E20"/>
    <mergeCell ref="H19:I19"/>
    <mergeCell ref="C5:C6"/>
    <mergeCell ref="D5:D6"/>
    <mergeCell ref="E5:E6"/>
    <mergeCell ref="H5:H6"/>
    <mergeCell ref="M5:M6"/>
    <mergeCell ref="N5:N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22"/>
  <sheetViews>
    <sheetView showGridLines="0" zoomScaleSheetLayoutView="100" zoomScalePageLayoutView="0" workbookViewId="0" topLeftCell="A2">
      <selection activeCell="B16" sqref="B16"/>
    </sheetView>
  </sheetViews>
  <sheetFormatPr defaultColWidth="12.00390625" defaultRowHeight="18" customHeight="1"/>
  <cols>
    <col min="1" max="1" width="0.5" style="9" customWidth="1"/>
    <col min="2" max="2" width="17.50390625" style="9" customWidth="1"/>
    <col min="3" max="30" width="15.875" style="30" customWidth="1"/>
    <col min="31" max="16384" width="12.00390625" style="30" customWidth="1"/>
  </cols>
  <sheetData>
    <row r="1" spans="1:30" s="29" customFormat="1" ht="22.5" customHeight="1">
      <c r="A1" s="7"/>
      <c r="B1" s="49"/>
      <c r="C1" s="28" t="s">
        <v>32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</row>
    <row r="2" s="9" customFormat="1" ht="22.5" customHeight="1">
      <c r="C2" s="28" t="s">
        <v>213</v>
      </c>
    </row>
    <row r="3" s="9" customFormat="1" ht="22.5" customHeight="1">
      <c r="C3" s="28" t="s">
        <v>70</v>
      </c>
    </row>
    <row r="4" spans="3:17" s="9" customFormat="1" ht="22.5" customHeight="1" thickBot="1">
      <c r="C4" s="28"/>
      <c r="P4" s="135" t="s">
        <v>208</v>
      </c>
      <c r="Q4" s="138" t="s">
        <v>209</v>
      </c>
    </row>
    <row r="5" spans="2:30" s="9" customFormat="1" ht="22.5" customHeight="1">
      <c r="B5" s="12" t="s">
        <v>3</v>
      </c>
      <c r="C5" s="158" t="s">
        <v>69</v>
      </c>
      <c r="D5" s="158" t="s">
        <v>68</v>
      </c>
      <c r="E5" s="160" t="s">
        <v>67</v>
      </c>
      <c r="F5" s="97"/>
      <c r="G5" s="98" t="s">
        <v>105</v>
      </c>
      <c r="H5" s="158" t="s">
        <v>51</v>
      </c>
      <c r="I5" s="98" t="s">
        <v>106</v>
      </c>
      <c r="J5" s="98" t="s">
        <v>107</v>
      </c>
      <c r="K5" s="98" t="s">
        <v>108</v>
      </c>
      <c r="L5" s="98" t="s">
        <v>109</v>
      </c>
      <c r="M5" s="158" t="s">
        <v>51</v>
      </c>
      <c r="N5" s="158" t="s">
        <v>66</v>
      </c>
      <c r="O5" s="98" t="s">
        <v>110</v>
      </c>
      <c r="P5" s="98" t="s">
        <v>111</v>
      </c>
      <c r="Q5" s="98" t="s">
        <v>112</v>
      </c>
      <c r="R5" s="158" t="s">
        <v>51</v>
      </c>
      <c r="S5" s="98" t="s">
        <v>113</v>
      </c>
      <c r="T5" s="98" t="s">
        <v>114</v>
      </c>
      <c r="U5" s="161" t="s">
        <v>65</v>
      </c>
      <c r="V5" s="162"/>
      <c r="W5" s="158" t="s">
        <v>51</v>
      </c>
      <c r="X5" s="158" t="s">
        <v>64</v>
      </c>
      <c r="Y5" s="98" t="s">
        <v>115</v>
      </c>
      <c r="Z5" s="158" t="s">
        <v>63</v>
      </c>
      <c r="AA5" s="98" t="s">
        <v>61</v>
      </c>
      <c r="AB5" s="98" t="s">
        <v>61</v>
      </c>
      <c r="AC5" s="119"/>
      <c r="AD5" s="98" t="s">
        <v>107</v>
      </c>
    </row>
    <row r="6" spans="2:30" s="9" customFormat="1" ht="22.5" customHeight="1">
      <c r="B6" s="46"/>
      <c r="C6" s="159"/>
      <c r="D6" s="159"/>
      <c r="E6" s="159"/>
      <c r="F6" s="103"/>
      <c r="G6" s="102" t="s">
        <v>126</v>
      </c>
      <c r="H6" s="159"/>
      <c r="I6" s="102" t="s">
        <v>127</v>
      </c>
      <c r="J6" s="102" t="s">
        <v>128</v>
      </c>
      <c r="K6" s="102" t="s">
        <v>128</v>
      </c>
      <c r="L6" s="102" t="s">
        <v>129</v>
      </c>
      <c r="M6" s="159"/>
      <c r="N6" s="159"/>
      <c r="O6" s="102" t="s">
        <v>130</v>
      </c>
      <c r="P6" s="102" t="s">
        <v>131</v>
      </c>
      <c r="Q6" s="102" t="s">
        <v>132</v>
      </c>
      <c r="R6" s="159"/>
      <c r="S6" s="102" t="s">
        <v>130</v>
      </c>
      <c r="T6" s="102" t="s">
        <v>133</v>
      </c>
      <c r="U6" s="104" t="s">
        <v>52</v>
      </c>
      <c r="V6" s="104" t="s">
        <v>134</v>
      </c>
      <c r="W6" s="159"/>
      <c r="X6" s="159"/>
      <c r="Y6" s="102" t="s">
        <v>135</v>
      </c>
      <c r="Z6" s="159"/>
      <c r="AA6" s="102" t="s">
        <v>128</v>
      </c>
      <c r="AB6" s="102" t="s">
        <v>136</v>
      </c>
      <c r="AC6" s="120"/>
      <c r="AD6" s="102" t="s">
        <v>128</v>
      </c>
    </row>
    <row r="7" spans="2:30" s="9" customFormat="1" ht="22.5" customHeight="1">
      <c r="B7" s="112" t="s">
        <v>5</v>
      </c>
      <c r="C7" s="107" t="s">
        <v>150</v>
      </c>
      <c r="D7" s="107" t="s">
        <v>151</v>
      </c>
      <c r="E7" s="107"/>
      <c r="F7" s="108"/>
      <c r="G7" s="107"/>
      <c r="H7" s="107"/>
      <c r="I7" s="107" t="s">
        <v>152</v>
      </c>
      <c r="J7" s="107"/>
      <c r="K7" s="107"/>
      <c r="L7" s="107"/>
      <c r="M7" s="107"/>
      <c r="N7" s="107" t="s">
        <v>153</v>
      </c>
      <c r="O7" s="107" t="s">
        <v>154</v>
      </c>
      <c r="P7" s="107"/>
      <c r="Q7" s="107"/>
      <c r="R7" s="107"/>
      <c r="S7" s="107" t="s">
        <v>155</v>
      </c>
      <c r="T7" s="107"/>
      <c r="U7" s="102" t="s">
        <v>133</v>
      </c>
      <c r="V7" s="102" t="s">
        <v>156</v>
      </c>
      <c r="W7" s="102"/>
      <c r="X7" s="107" t="s">
        <v>157</v>
      </c>
      <c r="Y7" s="107" t="s">
        <v>158</v>
      </c>
      <c r="Z7" s="107"/>
      <c r="AA7" s="107"/>
      <c r="AB7" s="107"/>
      <c r="AC7" s="121"/>
      <c r="AD7" s="107"/>
    </row>
    <row r="8" spans="1:30" s="44" customFormat="1" ht="33.75" customHeight="1">
      <c r="A8" s="45" t="s">
        <v>11</v>
      </c>
      <c r="B8" s="113" t="s">
        <v>38</v>
      </c>
      <c r="C8" s="114">
        <v>68887</v>
      </c>
      <c r="D8" s="66">
        <v>58297</v>
      </c>
      <c r="E8" s="66">
        <v>58297</v>
      </c>
      <c r="F8" s="116"/>
      <c r="G8" s="66">
        <v>0</v>
      </c>
      <c r="H8" s="66">
        <v>0</v>
      </c>
      <c r="I8" s="66">
        <v>10590</v>
      </c>
      <c r="J8" s="66">
        <v>0</v>
      </c>
      <c r="K8" s="66">
        <v>0</v>
      </c>
      <c r="L8" s="66">
        <v>10590</v>
      </c>
      <c r="M8" s="66">
        <v>0</v>
      </c>
      <c r="N8" s="114">
        <f>O8+S8</f>
        <v>10590</v>
      </c>
      <c r="O8" s="66">
        <v>1668</v>
      </c>
      <c r="P8" s="66">
        <v>0</v>
      </c>
      <c r="Q8" s="66">
        <v>0</v>
      </c>
      <c r="R8" s="66">
        <v>1668</v>
      </c>
      <c r="S8" s="66">
        <v>8922</v>
      </c>
      <c r="T8" s="114">
        <v>8922</v>
      </c>
      <c r="U8" s="66">
        <v>8922</v>
      </c>
      <c r="V8" s="66">
        <v>0</v>
      </c>
      <c r="W8" s="66">
        <v>0</v>
      </c>
      <c r="X8" s="114">
        <f>C8-N8</f>
        <v>58297</v>
      </c>
      <c r="Y8" s="66">
        <v>40420</v>
      </c>
      <c r="Z8" s="66">
        <v>0</v>
      </c>
      <c r="AA8" s="66">
        <v>40420</v>
      </c>
      <c r="AB8" s="66">
        <v>0</v>
      </c>
      <c r="AC8" s="125"/>
      <c r="AD8" s="66">
        <v>0</v>
      </c>
    </row>
    <row r="9" spans="1:30" s="31" customFormat="1" ht="33.75" customHeight="1">
      <c r="A9" s="43" t="s">
        <v>11</v>
      </c>
      <c r="B9" s="10" t="s">
        <v>36</v>
      </c>
      <c r="C9" s="41">
        <v>24738</v>
      </c>
      <c r="D9" s="40">
        <v>24738</v>
      </c>
      <c r="E9" s="40">
        <v>24738</v>
      </c>
      <c r="F9" s="42"/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1">
        <f>O9+S9</f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1">
        <f>U9+V9</f>
        <v>0</v>
      </c>
      <c r="U9" s="40">
        <v>0</v>
      </c>
      <c r="V9" s="40">
        <v>0</v>
      </c>
      <c r="W9" s="40">
        <v>0</v>
      </c>
      <c r="X9" s="41">
        <f>C9-N9</f>
        <v>24738</v>
      </c>
      <c r="Y9" s="40">
        <v>7885</v>
      </c>
      <c r="Z9" s="40">
        <v>0</v>
      </c>
      <c r="AA9" s="40">
        <v>7885</v>
      </c>
      <c r="AB9" s="40">
        <v>0</v>
      </c>
      <c r="AC9" s="126"/>
      <c r="AD9" s="40">
        <v>0</v>
      </c>
    </row>
    <row r="10" spans="1:30" s="31" customFormat="1" ht="33.75" customHeight="1">
      <c r="A10" s="37" t="s">
        <v>11</v>
      </c>
      <c r="B10" s="10" t="s">
        <v>39</v>
      </c>
      <c r="C10" s="41">
        <v>51425</v>
      </c>
      <c r="D10" s="40">
        <v>19018</v>
      </c>
      <c r="E10" s="40">
        <v>19018</v>
      </c>
      <c r="F10" s="42"/>
      <c r="G10" s="40">
        <v>0</v>
      </c>
      <c r="H10" s="40">
        <v>0</v>
      </c>
      <c r="I10" s="40">
        <v>32407</v>
      </c>
      <c r="J10" s="40">
        <v>0</v>
      </c>
      <c r="K10" s="40">
        <v>0</v>
      </c>
      <c r="L10" s="40">
        <v>32407</v>
      </c>
      <c r="M10" s="40">
        <v>0</v>
      </c>
      <c r="N10" s="41">
        <f>O10+S10</f>
        <v>51425</v>
      </c>
      <c r="O10" s="40">
        <v>0</v>
      </c>
      <c r="P10" s="40">
        <v>0</v>
      </c>
      <c r="Q10" s="40">
        <v>0</v>
      </c>
      <c r="R10" s="40">
        <v>0</v>
      </c>
      <c r="S10" s="40">
        <v>51425</v>
      </c>
      <c r="T10" s="41">
        <f>U10+V10</f>
        <v>0</v>
      </c>
      <c r="U10" s="40">
        <v>0</v>
      </c>
      <c r="V10" s="40">
        <v>0</v>
      </c>
      <c r="W10" s="40">
        <v>51425</v>
      </c>
      <c r="X10" s="41">
        <f>C10-N10</f>
        <v>0</v>
      </c>
      <c r="Y10" s="40">
        <v>0</v>
      </c>
      <c r="Z10" s="40">
        <v>0</v>
      </c>
      <c r="AA10" s="40">
        <v>0</v>
      </c>
      <c r="AB10" s="40">
        <v>0</v>
      </c>
      <c r="AC10" s="126"/>
      <c r="AD10" s="40">
        <v>0</v>
      </c>
    </row>
    <row r="11" spans="1:30" s="31" customFormat="1" ht="33.75" customHeight="1" thickBot="1">
      <c r="A11" s="37"/>
      <c r="B11" s="36" t="s">
        <v>44</v>
      </c>
      <c r="C11" s="34">
        <f>SUM(C8:C10)</f>
        <v>145050</v>
      </c>
      <c r="D11" s="34">
        <f>SUM(D8:D10)</f>
        <v>102053</v>
      </c>
      <c r="E11" s="34">
        <f>SUM(E8:E10)</f>
        <v>102053</v>
      </c>
      <c r="F11" s="35"/>
      <c r="G11" s="34">
        <f aca="true" t="shared" si="0" ref="G11:AD11">SUM(G8:G10)</f>
        <v>0</v>
      </c>
      <c r="H11" s="34">
        <f t="shared" si="0"/>
        <v>0</v>
      </c>
      <c r="I11" s="34">
        <f t="shared" si="0"/>
        <v>42997</v>
      </c>
      <c r="J11" s="34">
        <f t="shared" si="0"/>
        <v>0</v>
      </c>
      <c r="K11" s="34">
        <f t="shared" si="0"/>
        <v>0</v>
      </c>
      <c r="L11" s="34">
        <f t="shared" si="0"/>
        <v>42997</v>
      </c>
      <c r="M11" s="34">
        <f t="shared" si="0"/>
        <v>0</v>
      </c>
      <c r="N11" s="34">
        <f t="shared" si="0"/>
        <v>62015</v>
      </c>
      <c r="O11" s="34">
        <f t="shared" si="0"/>
        <v>1668</v>
      </c>
      <c r="P11" s="34">
        <f t="shared" si="0"/>
        <v>0</v>
      </c>
      <c r="Q11" s="34">
        <f t="shared" si="0"/>
        <v>0</v>
      </c>
      <c r="R11" s="34">
        <f t="shared" si="0"/>
        <v>1668</v>
      </c>
      <c r="S11" s="34">
        <f t="shared" si="0"/>
        <v>60347</v>
      </c>
      <c r="T11" s="34">
        <f t="shared" si="0"/>
        <v>8922</v>
      </c>
      <c r="U11" s="34">
        <f t="shared" si="0"/>
        <v>8922</v>
      </c>
      <c r="V11" s="34">
        <f t="shared" si="0"/>
        <v>0</v>
      </c>
      <c r="W11" s="34">
        <f t="shared" si="0"/>
        <v>51425</v>
      </c>
      <c r="X11" s="34">
        <f t="shared" si="0"/>
        <v>83035</v>
      </c>
      <c r="Y11" s="34">
        <f t="shared" si="0"/>
        <v>48305</v>
      </c>
      <c r="Z11" s="34">
        <f t="shared" si="0"/>
        <v>0</v>
      </c>
      <c r="AA11" s="34">
        <f t="shared" si="0"/>
        <v>48305</v>
      </c>
      <c r="AB11" s="34">
        <f t="shared" si="0"/>
        <v>0</v>
      </c>
      <c r="AC11" s="124"/>
      <c r="AD11" s="34">
        <f t="shared" si="0"/>
        <v>0</v>
      </c>
    </row>
    <row r="12" ht="22.5" customHeight="1"/>
    <row r="13" ht="22.5" customHeight="1"/>
    <row r="14" ht="22.5" customHeight="1"/>
    <row r="15" spans="3:30" ht="22.5" customHeight="1" thickBo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35" t="s">
        <v>210</v>
      </c>
      <c r="Q15" s="138" t="s">
        <v>211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47" t="s">
        <v>99</v>
      </c>
    </row>
    <row r="16" spans="2:30" ht="22.5" customHeight="1">
      <c r="B16" s="12" t="s">
        <v>3</v>
      </c>
      <c r="C16" s="98" t="s">
        <v>108</v>
      </c>
      <c r="D16" s="98" t="s">
        <v>116</v>
      </c>
      <c r="E16" s="158" t="s">
        <v>51</v>
      </c>
      <c r="F16" s="98" t="s">
        <v>115</v>
      </c>
      <c r="G16" s="98" t="s">
        <v>117</v>
      </c>
      <c r="H16" s="161" t="s">
        <v>118</v>
      </c>
      <c r="I16" s="162"/>
      <c r="J16" s="98" t="s">
        <v>52</v>
      </c>
      <c r="K16" s="96" t="s">
        <v>62</v>
      </c>
      <c r="L16" s="96" t="s">
        <v>61</v>
      </c>
      <c r="M16" s="158" t="s">
        <v>51</v>
      </c>
      <c r="N16" s="98" t="s">
        <v>119</v>
      </c>
      <c r="O16" s="98" t="s">
        <v>119</v>
      </c>
      <c r="P16" s="158" t="s">
        <v>60</v>
      </c>
      <c r="Q16" s="96" t="s">
        <v>120</v>
      </c>
      <c r="R16" s="99" t="s">
        <v>121</v>
      </c>
      <c r="S16" s="96" t="s">
        <v>122</v>
      </c>
      <c r="T16" s="13" t="s">
        <v>123</v>
      </c>
      <c r="U16" s="13" t="s">
        <v>59</v>
      </c>
      <c r="V16" s="98" t="s">
        <v>124</v>
      </c>
      <c r="W16" s="161" t="s">
        <v>197</v>
      </c>
      <c r="X16" s="163"/>
      <c r="Y16" s="162"/>
      <c r="Z16" s="100" t="s">
        <v>58</v>
      </c>
      <c r="AA16" s="161" t="s">
        <v>57</v>
      </c>
      <c r="AB16" s="162"/>
      <c r="AC16" s="96" t="s">
        <v>56</v>
      </c>
      <c r="AD16" s="101" t="s">
        <v>125</v>
      </c>
    </row>
    <row r="17" spans="2:30" ht="22.5" customHeight="1">
      <c r="B17" s="46"/>
      <c r="C17" s="102" t="s">
        <v>128</v>
      </c>
      <c r="D17" s="102" t="s">
        <v>137</v>
      </c>
      <c r="E17" s="159"/>
      <c r="F17" s="102" t="s">
        <v>138</v>
      </c>
      <c r="G17" s="102" t="s">
        <v>139</v>
      </c>
      <c r="H17" s="104" t="s">
        <v>140</v>
      </c>
      <c r="I17" s="104" t="s">
        <v>117</v>
      </c>
      <c r="J17" s="102" t="s">
        <v>141</v>
      </c>
      <c r="K17" s="102" t="s">
        <v>55</v>
      </c>
      <c r="L17" s="102" t="s">
        <v>142</v>
      </c>
      <c r="M17" s="159"/>
      <c r="N17" s="102" t="s">
        <v>143</v>
      </c>
      <c r="O17" s="102" t="s">
        <v>144</v>
      </c>
      <c r="P17" s="159"/>
      <c r="Q17" s="102" t="s">
        <v>145</v>
      </c>
      <c r="R17" s="102" t="s">
        <v>52</v>
      </c>
      <c r="S17" s="102" t="s">
        <v>54</v>
      </c>
      <c r="T17" s="15" t="s">
        <v>146</v>
      </c>
      <c r="U17" s="24" t="s">
        <v>147</v>
      </c>
      <c r="V17" s="102" t="s">
        <v>148</v>
      </c>
      <c r="W17" s="105" t="s">
        <v>53</v>
      </c>
      <c r="X17" s="164" t="s">
        <v>52</v>
      </c>
      <c r="Y17" s="164" t="s">
        <v>51</v>
      </c>
      <c r="Z17" s="102" t="s">
        <v>50</v>
      </c>
      <c r="AA17" s="102" t="s">
        <v>49</v>
      </c>
      <c r="AB17" s="102" t="s">
        <v>184</v>
      </c>
      <c r="AC17" s="102" t="s">
        <v>48</v>
      </c>
      <c r="AD17" s="106" t="s">
        <v>149</v>
      </c>
    </row>
    <row r="18" spans="2:30" ht="22.5" customHeight="1">
      <c r="B18" s="112" t="s">
        <v>5</v>
      </c>
      <c r="C18" s="107"/>
      <c r="D18" s="107"/>
      <c r="E18" s="107"/>
      <c r="F18" s="107" t="s">
        <v>159</v>
      </c>
      <c r="G18" s="107"/>
      <c r="H18" s="109" t="s">
        <v>131</v>
      </c>
      <c r="I18" s="109" t="s">
        <v>133</v>
      </c>
      <c r="J18" s="107" t="s">
        <v>160</v>
      </c>
      <c r="K18" s="102" t="s">
        <v>47</v>
      </c>
      <c r="L18" s="102" t="s">
        <v>46</v>
      </c>
      <c r="M18" s="102"/>
      <c r="N18" s="107" t="s">
        <v>161</v>
      </c>
      <c r="O18" s="107" t="s">
        <v>162</v>
      </c>
      <c r="P18" s="107" t="s">
        <v>163</v>
      </c>
      <c r="Q18" s="107" t="s">
        <v>164</v>
      </c>
      <c r="R18" s="102"/>
      <c r="S18" s="107" t="s">
        <v>165</v>
      </c>
      <c r="T18" s="24" t="s">
        <v>166</v>
      </c>
      <c r="U18" s="110" t="s">
        <v>167</v>
      </c>
      <c r="V18" s="102"/>
      <c r="W18" s="102" t="s">
        <v>168</v>
      </c>
      <c r="X18" s="159"/>
      <c r="Y18" s="159"/>
      <c r="Z18" s="107" t="s">
        <v>169</v>
      </c>
      <c r="AA18" s="102"/>
      <c r="AB18" s="102"/>
      <c r="AC18" s="102" t="s">
        <v>45</v>
      </c>
      <c r="AD18" s="106"/>
    </row>
    <row r="19" spans="2:30" ht="33.75" customHeight="1">
      <c r="B19" s="113" t="s">
        <v>38</v>
      </c>
      <c r="C19" s="66">
        <v>0</v>
      </c>
      <c r="D19" s="66">
        <v>0</v>
      </c>
      <c r="E19" s="66">
        <v>0</v>
      </c>
      <c r="F19" s="66">
        <v>98717</v>
      </c>
      <c r="G19" s="66">
        <v>0</v>
      </c>
      <c r="H19" s="66">
        <v>0</v>
      </c>
      <c r="I19" s="66">
        <v>0</v>
      </c>
      <c r="J19" s="66">
        <v>51369</v>
      </c>
      <c r="K19" s="66">
        <v>0</v>
      </c>
      <c r="L19" s="66">
        <v>47348</v>
      </c>
      <c r="M19" s="66">
        <v>0</v>
      </c>
      <c r="N19" s="114">
        <f>Y8-F19</f>
        <v>-58297</v>
      </c>
      <c r="O19" s="114">
        <f>X8+N19</f>
        <v>0</v>
      </c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114">
        <f>O19-P19+Q19-S19+T19</f>
        <v>0</v>
      </c>
      <c r="V19" s="114">
        <f>W19+X19+Y19</f>
        <v>0</v>
      </c>
      <c r="W19" s="66">
        <v>0</v>
      </c>
      <c r="X19" s="66">
        <v>0</v>
      </c>
      <c r="Y19" s="66">
        <v>0</v>
      </c>
      <c r="Z19" s="66">
        <v>0</v>
      </c>
      <c r="AA19" s="66">
        <v>0</v>
      </c>
      <c r="AB19" s="66">
        <v>0</v>
      </c>
      <c r="AC19" s="117">
        <f>IF(N8+J19=0,0,IF(C8&gt;0,C8/(N8+J19)*100,0))</f>
        <v>111.18158782420633</v>
      </c>
      <c r="AD19" s="118">
        <f>IF(AB19&gt;0,AB19/(D8-G8)*100,0)</f>
        <v>0</v>
      </c>
    </row>
    <row r="20" spans="2:30" ht="33.75" customHeight="1">
      <c r="B20" s="10" t="s">
        <v>36</v>
      </c>
      <c r="C20" s="40">
        <v>0</v>
      </c>
      <c r="D20" s="40">
        <v>0</v>
      </c>
      <c r="E20" s="40">
        <v>0</v>
      </c>
      <c r="F20" s="40">
        <v>32623</v>
      </c>
      <c r="G20" s="40">
        <v>7885</v>
      </c>
      <c r="H20" s="40">
        <v>0</v>
      </c>
      <c r="I20" s="40">
        <v>0</v>
      </c>
      <c r="J20" s="40">
        <v>0</v>
      </c>
      <c r="K20" s="40">
        <v>0</v>
      </c>
      <c r="L20" s="40">
        <v>24738</v>
      </c>
      <c r="M20" s="40">
        <v>0</v>
      </c>
      <c r="N20" s="41">
        <f>Y9-F20</f>
        <v>-24738</v>
      </c>
      <c r="O20" s="41">
        <f>X9+N20</f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1">
        <f>O20-P20+Q20-S20+T20</f>
        <v>0</v>
      </c>
      <c r="V20" s="41">
        <f>W20+X20+Y20</f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39">
        <f>IF(N9+J20=0,0,IF(C9&gt;0,C9/(N9+J20)*100,0))</f>
        <v>0</v>
      </c>
      <c r="AD20" s="38">
        <f>IF(AB20&gt;0,AB20/(D9-G9)*100,0)</f>
        <v>0</v>
      </c>
    </row>
    <row r="21" spans="2:30" ht="33.75" customHeight="1">
      <c r="B21" s="10" t="s">
        <v>39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130">
        <f>Y10-F21</f>
        <v>0</v>
      </c>
      <c r="O21" s="130">
        <f>X10+N21</f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1">
        <f>O21-P21+Q21-S21+T21</f>
        <v>0</v>
      </c>
      <c r="V21" s="41">
        <f>W21+X21+Y21</f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133">
        <f>IF(N10+J21=0,0,IF(C10&gt;0,C10/(N10+J21)*100,0))</f>
        <v>100</v>
      </c>
      <c r="AD21" s="137">
        <f>IF(AB21&gt;0,AB21/(D10-G10)*100,0)</f>
        <v>0</v>
      </c>
    </row>
    <row r="22" spans="2:30" ht="33.75" customHeight="1" thickBot="1">
      <c r="B22" s="36" t="s">
        <v>44</v>
      </c>
      <c r="C22" s="34">
        <f aca="true" t="shared" si="1" ref="C22:S22">SUM(C19:C21)</f>
        <v>0</v>
      </c>
      <c r="D22" s="34">
        <f t="shared" si="1"/>
        <v>0</v>
      </c>
      <c r="E22" s="34">
        <f t="shared" si="1"/>
        <v>0</v>
      </c>
      <c r="F22" s="34">
        <f t="shared" si="1"/>
        <v>131340</v>
      </c>
      <c r="G22" s="34">
        <f t="shared" si="1"/>
        <v>7885</v>
      </c>
      <c r="H22" s="34">
        <f t="shared" si="1"/>
        <v>0</v>
      </c>
      <c r="I22" s="34">
        <f t="shared" si="1"/>
        <v>0</v>
      </c>
      <c r="J22" s="34">
        <f t="shared" si="1"/>
        <v>51369</v>
      </c>
      <c r="K22" s="34">
        <f t="shared" si="1"/>
        <v>0</v>
      </c>
      <c r="L22" s="34">
        <f t="shared" si="1"/>
        <v>72086</v>
      </c>
      <c r="M22" s="34">
        <f t="shared" si="1"/>
        <v>0</v>
      </c>
      <c r="N22" s="136">
        <f t="shared" si="1"/>
        <v>-83035</v>
      </c>
      <c r="O22" s="136">
        <f t="shared" si="1"/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  <c r="S22" s="34">
        <f t="shared" si="1"/>
        <v>0</v>
      </c>
      <c r="T22" s="34">
        <f>SUM(T19:T21)</f>
        <v>0</v>
      </c>
      <c r="U22" s="34">
        <f aca="true" t="shared" si="2" ref="U22:AB22">SUM(U19:U21)</f>
        <v>0</v>
      </c>
      <c r="V22" s="34">
        <f t="shared" si="2"/>
        <v>0</v>
      </c>
      <c r="W22" s="34">
        <f t="shared" si="2"/>
        <v>0</v>
      </c>
      <c r="X22" s="34">
        <f t="shared" si="2"/>
        <v>0</v>
      </c>
      <c r="Y22" s="34">
        <f t="shared" si="2"/>
        <v>0</v>
      </c>
      <c r="Z22" s="34">
        <f t="shared" si="2"/>
        <v>0</v>
      </c>
      <c r="AA22" s="34">
        <f t="shared" si="2"/>
        <v>0</v>
      </c>
      <c r="AB22" s="34">
        <f t="shared" si="2"/>
        <v>0</v>
      </c>
      <c r="AC22" s="33">
        <f>IF(N11+J22=0,0,IF(C11&gt;0,C11/(N11+J22)*100,0))</f>
        <v>127.928102730544</v>
      </c>
      <c r="AD22" s="32">
        <f>IF(AB22&gt;0,AB22/(D11-G11)*100,0)</f>
        <v>0</v>
      </c>
    </row>
  </sheetData>
  <sheetProtection/>
  <mergeCells count="19">
    <mergeCell ref="AA16:AB16"/>
    <mergeCell ref="X17:X18"/>
    <mergeCell ref="Y17:Y18"/>
    <mergeCell ref="C5:C6"/>
    <mergeCell ref="D5:D6"/>
    <mergeCell ref="E5:E6"/>
    <mergeCell ref="H5:H6"/>
    <mergeCell ref="M5:M6"/>
    <mergeCell ref="W5:W6"/>
    <mergeCell ref="X5:X6"/>
    <mergeCell ref="Z5:Z6"/>
    <mergeCell ref="E16:E17"/>
    <mergeCell ref="H16:I16"/>
    <mergeCell ref="M16:M17"/>
    <mergeCell ref="N5:N6"/>
    <mergeCell ref="R5:R6"/>
    <mergeCell ref="U5:V5"/>
    <mergeCell ref="P16:P17"/>
    <mergeCell ref="W16:Y16"/>
  </mergeCells>
  <printOptions/>
  <pageMargins left="0.7874015748031497" right="0.3937007874015748" top="0.7874015748031497" bottom="0.7874015748031497" header="0.5118110236220472" footer="0.5118110236220472"/>
  <pageSetup fitToWidth="2" fitToHeight="1" horizontalDpi="600" verticalDpi="600" orientation="landscape" pageOrder="overThenDown" paperSize="9" scale="68" r:id="rId2"/>
  <colBreaks count="2" manualBreakCount="2">
    <brk id="1" max="65535" man="1"/>
    <brk id="16" max="2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13"/>
  <sheetViews>
    <sheetView showGridLines="0" zoomScaleSheetLayoutView="100" zoomScalePageLayoutView="0" workbookViewId="0" topLeftCell="A1">
      <selection activeCell="B16" sqref="B16"/>
    </sheetView>
  </sheetViews>
  <sheetFormatPr defaultColWidth="9.00390625" defaultRowHeight="18" customHeight="1"/>
  <cols>
    <col min="1" max="1" width="0.5" style="56" customWidth="1"/>
    <col min="2" max="2" width="17.50390625" style="55" customWidth="1"/>
    <col min="3" max="14" width="15.875" style="54" customWidth="1"/>
    <col min="15" max="16384" width="9.375" style="53" customWidth="1"/>
  </cols>
  <sheetData>
    <row r="1" spans="1:14" s="67" customFormat="1" ht="22.5" customHeight="1">
      <c r="A1" s="70"/>
      <c r="B1" s="55"/>
      <c r="C1" s="75" t="s">
        <v>32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67" customFormat="1" ht="22.5" customHeight="1">
      <c r="A2" s="70"/>
      <c r="B2" s="60"/>
      <c r="C2" s="75" t="s">
        <v>214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67" customFormat="1" ht="22.5" customHeight="1">
      <c r="A3" s="70"/>
      <c r="B3" s="76"/>
      <c r="C3" s="75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67" customFormat="1" ht="22.5" customHeight="1" thickBot="1">
      <c r="A4" s="70"/>
      <c r="B4" s="76"/>
      <c r="C4" s="75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67" customFormat="1" ht="22.5" customHeight="1">
      <c r="A5" s="70"/>
      <c r="B5" s="168" t="s">
        <v>97</v>
      </c>
      <c r="C5" s="171" t="s">
        <v>96</v>
      </c>
      <c r="D5" s="165" t="s">
        <v>95</v>
      </c>
      <c r="E5" s="166"/>
      <c r="F5" s="166"/>
      <c r="G5" s="166"/>
      <c r="H5" s="166"/>
      <c r="I5" s="166"/>
      <c r="J5" s="166"/>
      <c r="K5" s="166"/>
      <c r="L5" s="166"/>
      <c r="M5" s="166"/>
      <c r="N5" s="174"/>
    </row>
    <row r="6" spans="1:14" s="67" customFormat="1" ht="22.5" customHeight="1">
      <c r="A6" s="70"/>
      <c r="B6" s="169"/>
      <c r="C6" s="172"/>
      <c r="D6" s="175" t="s">
        <v>171</v>
      </c>
      <c r="E6" s="176"/>
      <c r="F6" s="177"/>
      <c r="G6" s="73" t="s">
        <v>172</v>
      </c>
      <c r="H6" s="72" t="s">
        <v>173</v>
      </c>
      <c r="I6" s="72" t="s">
        <v>174</v>
      </c>
      <c r="J6" s="72" t="s">
        <v>175</v>
      </c>
      <c r="K6" s="72" t="s">
        <v>176</v>
      </c>
      <c r="L6" s="72" t="s">
        <v>177</v>
      </c>
      <c r="M6" s="72" t="s">
        <v>178</v>
      </c>
      <c r="N6" s="72" t="s">
        <v>179</v>
      </c>
    </row>
    <row r="7" spans="1:17" s="67" customFormat="1" ht="45" customHeight="1">
      <c r="A7" s="70"/>
      <c r="B7" s="170"/>
      <c r="C7" s="173"/>
      <c r="D7" s="81" t="s">
        <v>93</v>
      </c>
      <c r="E7" s="80" t="s">
        <v>185</v>
      </c>
      <c r="F7" s="69" t="s">
        <v>186</v>
      </c>
      <c r="G7" s="69" t="s">
        <v>183</v>
      </c>
      <c r="H7" s="69" t="s">
        <v>92</v>
      </c>
      <c r="I7" s="69" t="s">
        <v>91</v>
      </c>
      <c r="J7" s="69" t="s">
        <v>90</v>
      </c>
      <c r="K7" s="69" t="s">
        <v>89</v>
      </c>
      <c r="L7" s="69" t="s">
        <v>88</v>
      </c>
      <c r="M7" s="69" t="s">
        <v>87</v>
      </c>
      <c r="N7" s="69" t="s">
        <v>86</v>
      </c>
      <c r="P7" s="68"/>
      <c r="Q7" s="68"/>
    </row>
    <row r="8" spans="1:14" ht="32.25" customHeight="1">
      <c r="A8" s="56" t="s">
        <v>8</v>
      </c>
      <c r="B8" s="64" t="s">
        <v>9</v>
      </c>
      <c r="C8" s="127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 ht="32.25" customHeight="1">
      <c r="A9" s="56" t="s">
        <v>8</v>
      </c>
      <c r="B9" s="64" t="s">
        <v>10</v>
      </c>
      <c r="C9" s="127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</row>
    <row r="10" spans="1:14" ht="32.25" customHeight="1" thickBot="1">
      <c r="A10" s="56" t="s">
        <v>8</v>
      </c>
      <c r="B10" s="61" t="s">
        <v>71</v>
      </c>
      <c r="C10" s="128">
        <f aca="true" t="shared" si="0" ref="C10:N10">SUM(C8:C9)</f>
        <v>0</v>
      </c>
      <c r="D10" s="128">
        <f t="shared" si="0"/>
        <v>0</v>
      </c>
      <c r="E10" s="128">
        <f t="shared" si="0"/>
        <v>0</v>
      </c>
      <c r="F10" s="128">
        <f t="shared" si="0"/>
        <v>0</v>
      </c>
      <c r="G10" s="128">
        <f t="shared" si="0"/>
        <v>0</v>
      </c>
      <c r="H10" s="128">
        <f t="shared" si="0"/>
        <v>0</v>
      </c>
      <c r="I10" s="128">
        <f t="shared" si="0"/>
        <v>0</v>
      </c>
      <c r="J10" s="128">
        <f t="shared" si="0"/>
        <v>0</v>
      </c>
      <c r="K10" s="128">
        <f t="shared" si="0"/>
        <v>0</v>
      </c>
      <c r="L10" s="128">
        <f t="shared" si="0"/>
        <v>0</v>
      </c>
      <c r="M10" s="128">
        <f t="shared" si="0"/>
        <v>0</v>
      </c>
      <c r="N10" s="128">
        <f t="shared" si="0"/>
        <v>0</v>
      </c>
    </row>
    <row r="11" spans="2:14" ht="22.5" customHeight="1">
      <c r="B11" s="60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2:14" ht="22.5" customHeight="1">
      <c r="B12" s="5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ht="22.5" customHeight="1">
      <c r="B13" s="5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ht="22.5" customHeight="1" thickBot="1">
      <c r="B14" s="58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47" t="s">
        <v>170</v>
      </c>
      <c r="N14" s="57"/>
    </row>
    <row r="15" spans="2:14" ht="22.5" customHeight="1">
      <c r="B15" s="168" t="s">
        <v>97</v>
      </c>
      <c r="C15" s="165" t="s">
        <v>94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7"/>
      <c r="N15" s="57"/>
    </row>
    <row r="16" spans="2:14" ht="22.5" customHeight="1">
      <c r="B16" s="169"/>
      <c r="C16" s="72" t="s">
        <v>180</v>
      </c>
      <c r="D16" s="72" t="s">
        <v>172</v>
      </c>
      <c r="E16" s="72" t="s">
        <v>173</v>
      </c>
      <c r="F16" s="72" t="s">
        <v>174</v>
      </c>
      <c r="G16" s="72" t="s">
        <v>175</v>
      </c>
      <c r="H16" s="72" t="s">
        <v>176</v>
      </c>
      <c r="I16" s="72" t="s">
        <v>177</v>
      </c>
      <c r="J16" s="72" t="s">
        <v>178</v>
      </c>
      <c r="K16" s="72" t="s">
        <v>179</v>
      </c>
      <c r="L16" s="72" t="s">
        <v>181</v>
      </c>
      <c r="M16" s="71" t="s">
        <v>182</v>
      </c>
      <c r="N16" s="57"/>
    </row>
    <row r="17" spans="2:14" ht="45" customHeight="1">
      <c r="B17" s="170"/>
      <c r="C17" s="69" t="s">
        <v>85</v>
      </c>
      <c r="D17" s="69" t="s">
        <v>84</v>
      </c>
      <c r="E17" s="69" t="s">
        <v>83</v>
      </c>
      <c r="F17" s="69" t="s">
        <v>82</v>
      </c>
      <c r="G17" s="69" t="s">
        <v>81</v>
      </c>
      <c r="H17" s="69" t="s">
        <v>80</v>
      </c>
      <c r="I17" s="69" t="s">
        <v>79</v>
      </c>
      <c r="J17" s="69" t="s">
        <v>78</v>
      </c>
      <c r="K17" s="69" t="s">
        <v>77</v>
      </c>
      <c r="L17" s="69" t="s">
        <v>76</v>
      </c>
      <c r="M17" s="79" t="s">
        <v>75</v>
      </c>
      <c r="N17" s="57"/>
    </row>
    <row r="18" spans="2:14" ht="33.75" customHeight="1">
      <c r="B18" s="64" t="s">
        <v>9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5">
        <v>0</v>
      </c>
      <c r="N18" s="57"/>
    </row>
    <row r="19" spans="2:14" ht="33.75" customHeight="1">
      <c r="B19" s="64" t="s">
        <v>10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78">
        <v>0</v>
      </c>
      <c r="N19" s="57"/>
    </row>
    <row r="20" spans="2:14" ht="33.75" customHeight="1" thickBot="1">
      <c r="B20" s="61" t="s">
        <v>71</v>
      </c>
      <c r="C20" s="128">
        <f aca="true" t="shared" si="1" ref="C20:M20">SUM(C18:C19)</f>
        <v>0</v>
      </c>
      <c r="D20" s="128">
        <f t="shared" si="1"/>
        <v>0</v>
      </c>
      <c r="E20" s="128">
        <f t="shared" si="1"/>
        <v>0</v>
      </c>
      <c r="F20" s="128">
        <f t="shared" si="1"/>
        <v>0</v>
      </c>
      <c r="G20" s="128">
        <f t="shared" si="1"/>
        <v>0</v>
      </c>
      <c r="H20" s="128">
        <f t="shared" si="1"/>
        <v>0</v>
      </c>
      <c r="I20" s="128">
        <f t="shared" si="1"/>
        <v>0</v>
      </c>
      <c r="J20" s="128">
        <f t="shared" si="1"/>
        <v>0</v>
      </c>
      <c r="K20" s="128">
        <f t="shared" si="1"/>
        <v>0</v>
      </c>
      <c r="L20" s="128">
        <f t="shared" si="1"/>
        <v>0</v>
      </c>
      <c r="M20" s="129">
        <f t="shared" si="1"/>
        <v>0</v>
      </c>
      <c r="N20" s="57"/>
    </row>
    <row r="21" spans="2:14" ht="18" customHeight="1">
      <c r="B21" s="58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2:14" ht="18" customHeight="1">
      <c r="B22" s="58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2:14" ht="18" customHeight="1">
      <c r="B23" s="5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4" ht="18" customHeight="1">
      <c r="B24" s="5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ht="18" customHeight="1">
      <c r="B25" s="5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4" ht="18" customHeight="1"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ht="18" customHeight="1"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2:14" ht="18" customHeight="1">
      <c r="B28" s="5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2:14" ht="18" customHeight="1">
      <c r="B29" s="5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2:14" ht="18" customHeight="1"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2:14" ht="18" customHeight="1"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2:14" ht="18" customHeight="1"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2:14" ht="18" customHeight="1">
      <c r="B33" s="5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2:14" ht="18" customHeight="1"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2:14" ht="18" customHeight="1">
      <c r="B35" s="5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2:14" ht="18" customHeight="1">
      <c r="B36" s="5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2:14" ht="18" customHeight="1">
      <c r="B37" s="5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2:14" ht="18" customHeight="1">
      <c r="B38" s="5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14" ht="18" customHeight="1">
      <c r="B39" s="5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2:14" ht="18" customHeight="1">
      <c r="B40" s="5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14" ht="18" customHeight="1">
      <c r="B41" s="5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ht="18" customHeight="1"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18" customHeight="1">
      <c r="B43" s="5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 ht="18" customHeight="1">
      <c r="B44" s="5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 ht="18" customHeight="1">
      <c r="B45" s="5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14" ht="18" customHeight="1">
      <c r="B46" s="5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2:14" ht="18" customHeight="1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4" ht="18" customHeight="1">
      <c r="B48" s="5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4" ht="18" customHeight="1"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4" ht="18" customHeight="1"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2:14" ht="18" customHeight="1">
      <c r="B51" s="5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ht="18" customHeight="1">
      <c r="B52" s="5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ht="18" customHeight="1">
      <c r="B53" s="5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ht="18" customHeight="1">
      <c r="B54" s="5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ht="18" customHeight="1">
      <c r="B55" s="5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ht="18" customHeight="1">
      <c r="B56" s="5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ht="18" customHeight="1"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18" customHeight="1"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ht="18" customHeight="1"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ht="18" customHeight="1"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ht="18" customHeight="1"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8" customHeight="1">
      <c r="B62" s="58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8" customHeight="1">
      <c r="B63" s="5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ht="18" customHeight="1">
      <c r="B64" s="58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 ht="18" customHeight="1">
      <c r="B65" s="58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2:14" ht="18" customHeight="1">
      <c r="B66" s="5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2:14" ht="18" customHeight="1">
      <c r="B67" s="5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 ht="18" customHeight="1">
      <c r="B68" s="58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 ht="18" customHeight="1">
      <c r="B69" s="58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2:14" ht="18" customHeight="1">
      <c r="B70" s="58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2:14" ht="18" customHeight="1">
      <c r="B71" s="58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2:14" ht="18" customHeight="1">
      <c r="B72" s="5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ht="18" customHeight="1">
      <c r="B73" s="5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ht="18" customHeight="1">
      <c r="B74" s="5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ht="18" customHeight="1">
      <c r="B75" s="5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ht="18" customHeight="1">
      <c r="B76" s="58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ht="18" customHeight="1">
      <c r="B77" s="5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8" customHeight="1">
      <c r="B78" s="58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8" customHeight="1">
      <c r="B79" s="58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8" customHeight="1">
      <c r="B80" s="58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8" customHeight="1">
      <c r="B81" s="58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8" customHeight="1">
      <c r="B82" s="58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8" customHeight="1">
      <c r="B83" s="5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ht="18" customHeight="1">
      <c r="B84" s="5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ht="18" customHeight="1">
      <c r="B85" s="58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ht="18" customHeight="1">
      <c r="B86" s="58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ht="18" customHeight="1">
      <c r="B87" s="5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ht="18" customHeight="1">
      <c r="B88" s="58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ht="18" customHeight="1">
      <c r="B89" s="58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ht="18" customHeight="1">
      <c r="B90" s="58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ht="18" customHeight="1">
      <c r="B91" s="58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ht="18" customHeight="1">
      <c r="B92" s="58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ht="18" customHeight="1">
      <c r="B93" s="58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ht="18" customHeight="1">
      <c r="B94" s="58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 ht="18" customHeight="1">
      <c r="B95" s="58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 ht="18" customHeight="1">
      <c r="B96" s="58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 ht="18" customHeight="1">
      <c r="B97" s="58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 ht="18" customHeight="1">
      <c r="B98" s="58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ht="18" customHeight="1">
      <c r="B99" s="58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 ht="18" customHeight="1">
      <c r="B100" s="58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 ht="18" customHeight="1">
      <c r="B101" s="58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 ht="18" customHeight="1">
      <c r="B102" s="58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 ht="18" customHeight="1">
      <c r="B103" s="58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 ht="18" customHeight="1">
      <c r="B104" s="58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 ht="18" customHeight="1">
      <c r="B105" s="58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 ht="18" customHeight="1">
      <c r="B106" s="58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ht="18" customHeight="1">
      <c r="B107" s="58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 ht="18" customHeight="1">
      <c r="B108" s="58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ht="18" customHeight="1">
      <c r="B109" s="58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 ht="18" customHeight="1">
      <c r="B110" s="58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 ht="18" customHeight="1">
      <c r="B111" s="58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ht="18" customHeight="1">
      <c r="B112" s="58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 ht="18" customHeight="1">
      <c r="B113" s="58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 ht="18" customHeight="1">
      <c r="B114" s="58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 ht="18" customHeight="1">
      <c r="B115" s="58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 ht="18" customHeight="1">
      <c r="B116" s="58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ht="18" customHeight="1">
      <c r="B117" s="58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 ht="18" customHeight="1">
      <c r="B118" s="58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 ht="18" customHeight="1">
      <c r="B119" s="58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 ht="18" customHeight="1">
      <c r="B120" s="58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 ht="18" customHeight="1">
      <c r="B121" s="58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ht="18" customHeight="1">
      <c r="B122" s="58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 ht="18" customHeight="1">
      <c r="B123" s="58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 ht="18" customHeight="1"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 ht="18" customHeight="1"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 ht="18" customHeight="1"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 ht="18" customHeight="1"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 ht="18" customHeight="1"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 ht="18" customHeight="1"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 ht="18" customHeight="1"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 ht="18" customHeight="1"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 ht="18" customHeight="1"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 ht="18" customHeight="1"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 ht="18" customHeight="1"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 ht="18" customHeight="1"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 ht="18" customHeight="1"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 ht="18" customHeight="1"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 ht="18" customHeight="1"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 ht="18" customHeight="1">
      <c r="B139" s="58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 ht="18" customHeight="1">
      <c r="B140" s="58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 ht="18" customHeight="1">
      <c r="B141" s="58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 ht="18" customHeight="1">
      <c r="B142" s="58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 ht="18" customHeight="1">
      <c r="B143" s="58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 ht="18" customHeight="1">
      <c r="B144" s="58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 ht="18" customHeight="1">
      <c r="B145" s="58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 ht="18" customHeight="1">
      <c r="B146" s="58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 ht="18" customHeight="1">
      <c r="B147" s="58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 ht="18" customHeight="1">
      <c r="B148" s="58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 ht="18" customHeight="1">
      <c r="B149" s="58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 ht="18" customHeight="1">
      <c r="B150" s="58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 ht="18" customHeight="1">
      <c r="B151" s="58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 ht="18" customHeight="1">
      <c r="B152" s="58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 ht="18" customHeight="1">
      <c r="B153" s="58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 ht="18" customHeight="1">
      <c r="B154" s="58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 ht="18" customHeight="1">
      <c r="B155" s="58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 ht="18" customHeight="1">
      <c r="B156" s="58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 ht="18" customHeight="1">
      <c r="B157" s="58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 ht="18" customHeight="1">
      <c r="B158" s="58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ht="18" customHeight="1">
      <c r="B159" s="58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 ht="18" customHeight="1">
      <c r="B160" s="58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 ht="18" customHeight="1">
      <c r="B161" s="58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 ht="18" customHeight="1">
      <c r="B162" s="58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 ht="18" customHeight="1">
      <c r="B163" s="58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 ht="18" customHeight="1">
      <c r="B164" s="58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 ht="18" customHeight="1"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 ht="18" customHeight="1"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 ht="18" customHeight="1"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 ht="18" customHeight="1"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 ht="18" customHeight="1"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 ht="18" customHeight="1">
      <c r="B170" s="58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 ht="18" customHeight="1">
      <c r="B171" s="58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 ht="18" customHeight="1">
      <c r="B172" s="58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8" customHeight="1">
      <c r="B173" s="58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ht="18" customHeight="1">
      <c r="B174" s="58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 ht="18" customHeight="1">
      <c r="B175" s="58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 ht="18" customHeight="1">
      <c r="B176" s="58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 ht="18" customHeight="1">
      <c r="B177" s="58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 ht="18" customHeight="1">
      <c r="B178" s="58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 ht="18" customHeight="1">
      <c r="B179" s="58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 ht="18" customHeight="1">
      <c r="B180" s="58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 ht="18" customHeight="1">
      <c r="B181" s="58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 ht="18" customHeight="1">
      <c r="B182" s="58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2:14" ht="18" customHeight="1">
      <c r="B183" s="58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2:14" ht="18" customHeight="1">
      <c r="B184" s="58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2:14" ht="18" customHeight="1">
      <c r="B185" s="58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2:14" ht="18" customHeight="1">
      <c r="B186" s="58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2:14" ht="18" customHeight="1">
      <c r="B187" s="58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2:14" ht="18" customHeight="1">
      <c r="B188" s="58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2:14" ht="18" customHeight="1">
      <c r="B189" s="58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2:14" ht="18" customHeight="1">
      <c r="B190" s="58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2:14" ht="18" customHeight="1">
      <c r="B191" s="58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2:14" ht="18" customHeight="1">
      <c r="B192" s="58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2:14" ht="18" customHeight="1">
      <c r="B193" s="58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2:14" ht="18" customHeight="1">
      <c r="B194" s="58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2:14" ht="18" customHeight="1">
      <c r="B195" s="58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2:14" ht="18" customHeight="1">
      <c r="B196" s="58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2:14" ht="18" customHeight="1">
      <c r="B197" s="58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2:14" ht="18" customHeight="1">
      <c r="B198" s="58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2:14" ht="18" customHeight="1">
      <c r="B199" s="58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2:14" ht="18" customHeight="1">
      <c r="B200" s="58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2:14" ht="18" customHeight="1">
      <c r="B201" s="58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2:14" ht="18" customHeight="1">
      <c r="B202" s="58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2:14" ht="18" customHeight="1">
      <c r="B203" s="58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2:14" ht="18" customHeight="1">
      <c r="B204" s="58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2:14" ht="18" customHeight="1">
      <c r="B205" s="58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2:14" ht="18" customHeight="1">
      <c r="B206" s="58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2:14" ht="18" customHeight="1">
      <c r="B207" s="58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2:14" ht="18" customHeight="1">
      <c r="B208" s="58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2:14" ht="18" customHeight="1">
      <c r="B209" s="58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2:14" ht="18" customHeight="1">
      <c r="B210" s="58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2:14" ht="18" customHeight="1">
      <c r="B211" s="58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2:14" ht="18" customHeight="1">
      <c r="B212" s="58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2:14" ht="18" customHeight="1">
      <c r="B213" s="58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2:14" ht="18" customHeight="1">
      <c r="B214" s="58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2:14" ht="18" customHeight="1">
      <c r="B215" s="58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2:14" ht="18" customHeight="1">
      <c r="B216" s="58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2:14" ht="18" customHeight="1">
      <c r="B217" s="58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2:14" ht="18" customHeight="1">
      <c r="B218" s="58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2:14" ht="18" customHeight="1">
      <c r="B219" s="58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2:14" ht="18" customHeight="1">
      <c r="B220" s="58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2:14" ht="18" customHeight="1">
      <c r="B221" s="58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2:14" ht="18" customHeight="1">
      <c r="B222" s="58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2:14" ht="18" customHeight="1">
      <c r="B223" s="58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2:14" ht="18" customHeight="1">
      <c r="B224" s="58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2:14" ht="18" customHeight="1">
      <c r="B225" s="58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2:14" ht="18" customHeight="1">
      <c r="B226" s="58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2:14" ht="18" customHeight="1">
      <c r="B227" s="58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2:14" ht="18" customHeight="1">
      <c r="B228" s="58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2:14" ht="18" customHeight="1">
      <c r="B229" s="58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2:14" ht="18" customHeight="1">
      <c r="B230" s="58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2:14" ht="18" customHeight="1">
      <c r="B231" s="58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2:14" ht="18" customHeight="1">
      <c r="B232" s="58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2:14" ht="18" customHeight="1">
      <c r="B233" s="58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2:14" ht="18" customHeight="1">
      <c r="B234" s="58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2:14" ht="18" customHeight="1">
      <c r="B235" s="58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2:14" ht="18" customHeight="1">
      <c r="B236" s="58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2:14" ht="18" customHeight="1">
      <c r="B237" s="58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2:14" ht="18" customHeight="1">
      <c r="B238" s="58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2:14" ht="18" customHeight="1">
      <c r="B239" s="58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2:14" ht="18" customHeight="1">
      <c r="B240" s="58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2:14" ht="18" customHeight="1">
      <c r="B241" s="58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2:14" ht="18" customHeight="1">
      <c r="B242" s="58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2:14" ht="18" customHeight="1">
      <c r="B243" s="58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2:14" ht="18" customHeight="1">
      <c r="B244" s="58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2:14" ht="18" customHeight="1">
      <c r="B245" s="58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2:14" ht="18" customHeight="1">
      <c r="B246" s="58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2:14" ht="18" customHeight="1">
      <c r="B247" s="58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2:14" ht="18" customHeight="1">
      <c r="B248" s="58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2:14" ht="18" customHeight="1">
      <c r="B249" s="58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2:14" ht="18" customHeight="1">
      <c r="B250" s="58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2:14" ht="18" customHeight="1">
      <c r="B251" s="58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2:14" ht="18" customHeight="1">
      <c r="B252" s="58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2:14" ht="18" customHeight="1">
      <c r="B253" s="58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2:14" ht="18" customHeight="1">
      <c r="B254" s="58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2:14" ht="18" customHeight="1">
      <c r="B255" s="58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2:14" ht="18" customHeight="1">
      <c r="B256" s="58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2:14" ht="18" customHeight="1">
      <c r="B257" s="58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2:14" ht="18" customHeight="1">
      <c r="B258" s="58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2:14" ht="18" customHeight="1">
      <c r="B259" s="58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2:14" ht="18" customHeight="1">
      <c r="B260" s="58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2:14" ht="18" customHeight="1">
      <c r="B261" s="58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2:14" ht="18" customHeight="1">
      <c r="B262" s="58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2:14" ht="18" customHeight="1">
      <c r="B263" s="58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2:14" ht="18" customHeight="1">
      <c r="B264" s="58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2:14" ht="18" customHeight="1">
      <c r="B265" s="58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2:14" ht="18" customHeight="1">
      <c r="B266" s="58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2:14" ht="18" customHeight="1">
      <c r="B267" s="58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2:14" ht="18" customHeight="1">
      <c r="B268" s="58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2:14" ht="18" customHeight="1">
      <c r="B269" s="58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2:14" ht="18" customHeight="1">
      <c r="B270" s="58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2:14" ht="18" customHeight="1">
      <c r="B271" s="58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2:14" ht="18" customHeight="1">
      <c r="B272" s="58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2:14" ht="18" customHeight="1">
      <c r="B273" s="58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2:14" ht="18" customHeight="1">
      <c r="B274" s="58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2:14" ht="18" customHeight="1">
      <c r="B275" s="58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2:14" ht="18" customHeight="1">
      <c r="B276" s="58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2:14" ht="18" customHeight="1">
      <c r="B277" s="58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2:14" ht="18" customHeight="1">
      <c r="B278" s="58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2:14" ht="18" customHeight="1">
      <c r="B279" s="58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2:14" ht="18" customHeight="1">
      <c r="B280" s="58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2:14" ht="18" customHeight="1">
      <c r="B281" s="58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2:14" ht="18" customHeight="1">
      <c r="B282" s="58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2:14" ht="18" customHeight="1">
      <c r="B283" s="58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2:14" ht="18" customHeight="1">
      <c r="B284" s="58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2:14" ht="18" customHeight="1">
      <c r="B285" s="58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2:14" ht="18" customHeight="1">
      <c r="B286" s="58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2:14" ht="18" customHeight="1">
      <c r="B287" s="58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2:14" ht="18" customHeight="1">
      <c r="B288" s="58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2:14" ht="18" customHeight="1">
      <c r="B289" s="58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2:14" ht="18" customHeight="1">
      <c r="B290" s="58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2:14" ht="18" customHeight="1">
      <c r="B291" s="58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2:14" ht="18" customHeight="1">
      <c r="B292" s="58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2:14" ht="18" customHeight="1">
      <c r="B293" s="58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2:14" ht="18" customHeight="1">
      <c r="B294" s="58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2:14" ht="18" customHeight="1">
      <c r="B295" s="58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2:14" ht="18" customHeight="1">
      <c r="B296" s="58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2:14" ht="18" customHeight="1">
      <c r="B297" s="58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2:14" ht="18" customHeight="1">
      <c r="B298" s="58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2:14" ht="18" customHeight="1">
      <c r="B299" s="58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2:14" ht="18" customHeight="1">
      <c r="B300" s="58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2:14" ht="18" customHeight="1">
      <c r="B301" s="58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2:14" ht="18" customHeight="1">
      <c r="B302" s="58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2:14" ht="18" customHeight="1">
      <c r="B303" s="58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2:14" ht="18" customHeight="1">
      <c r="B304" s="58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2:14" ht="18" customHeight="1">
      <c r="B305" s="58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2:14" ht="18" customHeight="1">
      <c r="B306" s="58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2:14" ht="18" customHeight="1">
      <c r="B307" s="58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2:14" ht="18" customHeight="1">
      <c r="B308" s="58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2:14" ht="18" customHeight="1">
      <c r="B309" s="58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2:14" ht="18" customHeight="1">
      <c r="B310" s="58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2:14" ht="18" customHeight="1">
      <c r="B311" s="58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2:14" ht="18" customHeight="1">
      <c r="B312" s="58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2:14" ht="18" customHeight="1">
      <c r="B313" s="58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2:14" ht="18" customHeight="1">
      <c r="B314" s="58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2:14" ht="18" customHeight="1">
      <c r="B315" s="58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2:14" ht="18" customHeight="1">
      <c r="B316" s="58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2:14" ht="18" customHeight="1">
      <c r="B317" s="58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2:14" ht="18" customHeight="1">
      <c r="B318" s="58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2:14" ht="18" customHeight="1">
      <c r="B319" s="58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2:14" ht="18" customHeight="1">
      <c r="B320" s="58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2:14" ht="18" customHeight="1">
      <c r="B321" s="58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2:14" ht="18" customHeight="1">
      <c r="B322" s="58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2:14" ht="18" customHeight="1">
      <c r="B323" s="58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2:14" ht="18" customHeight="1">
      <c r="B324" s="58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2:14" ht="18" customHeight="1">
      <c r="B325" s="58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2:14" ht="18" customHeight="1">
      <c r="B326" s="58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2:14" ht="18" customHeight="1">
      <c r="B327" s="58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2:14" ht="18" customHeight="1">
      <c r="B328" s="58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2:14" ht="18" customHeight="1">
      <c r="B329" s="58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2:14" ht="18" customHeight="1">
      <c r="B330" s="58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2:14" ht="18" customHeight="1">
      <c r="B331" s="58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2:14" ht="18" customHeight="1">
      <c r="B332" s="58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2:14" ht="18" customHeight="1">
      <c r="B333" s="58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2:14" ht="18" customHeight="1">
      <c r="B334" s="58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2:14" ht="18" customHeight="1">
      <c r="B335" s="58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2:14" ht="18" customHeight="1">
      <c r="B336" s="58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2:14" ht="18" customHeight="1">
      <c r="B337" s="58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2:14" ht="18" customHeight="1">
      <c r="B338" s="58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2:14" ht="18" customHeight="1">
      <c r="B339" s="58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2:14" ht="18" customHeight="1">
      <c r="B340" s="58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2:14" ht="18" customHeight="1">
      <c r="B341" s="58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2:14" ht="18" customHeight="1">
      <c r="B342" s="58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2:14" ht="18" customHeight="1">
      <c r="B343" s="58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2:14" ht="18" customHeight="1">
      <c r="B344" s="58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2:14" ht="18" customHeight="1">
      <c r="B345" s="58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2:14" ht="18" customHeight="1">
      <c r="B346" s="58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2:14" ht="18" customHeight="1">
      <c r="B347" s="58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2:14" ht="18" customHeight="1">
      <c r="B348" s="58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2:14" ht="18" customHeight="1">
      <c r="B349" s="58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2:14" ht="18" customHeight="1">
      <c r="B350" s="58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2:14" ht="18" customHeight="1">
      <c r="B351" s="58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2:14" ht="18" customHeight="1">
      <c r="B352" s="58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2:14" ht="18" customHeight="1">
      <c r="B353" s="58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2:14" ht="18" customHeight="1">
      <c r="B354" s="58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2:14" ht="18" customHeight="1">
      <c r="B355" s="58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2:14" ht="18" customHeight="1">
      <c r="B356" s="58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2:14" ht="18" customHeight="1">
      <c r="B357" s="58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2:14" ht="18" customHeight="1">
      <c r="B358" s="58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2:14" ht="18" customHeight="1">
      <c r="B359" s="58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2:14" ht="18" customHeight="1">
      <c r="B360" s="58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2:14" ht="18" customHeight="1">
      <c r="B361" s="58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2:14" ht="18" customHeight="1">
      <c r="B362" s="58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2:14" ht="18" customHeight="1">
      <c r="B363" s="58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2:14" ht="18" customHeight="1">
      <c r="B364" s="58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2:14" ht="18" customHeight="1">
      <c r="B365" s="58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2:14" ht="18" customHeight="1">
      <c r="B366" s="58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2:14" ht="18" customHeight="1">
      <c r="B367" s="58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2:14" ht="18" customHeight="1">
      <c r="B368" s="58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2:14" ht="18" customHeight="1">
      <c r="B369" s="58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2:14" ht="18" customHeight="1">
      <c r="B370" s="58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2:14" ht="18" customHeight="1">
      <c r="B371" s="58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2:14" ht="18" customHeight="1">
      <c r="B372" s="58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2:14" ht="18" customHeight="1">
      <c r="B373" s="58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2:14" ht="18" customHeight="1">
      <c r="B374" s="58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2:14" ht="18" customHeight="1">
      <c r="B375" s="58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2:14" ht="18" customHeight="1">
      <c r="B376" s="58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2:14" ht="18" customHeight="1">
      <c r="B377" s="58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2:14" ht="18" customHeight="1">
      <c r="B378" s="58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2:14" ht="18" customHeight="1">
      <c r="B379" s="58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2:14" ht="18" customHeight="1">
      <c r="B380" s="58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2:14" ht="18" customHeight="1">
      <c r="B381" s="58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2:14" ht="18" customHeight="1">
      <c r="B382" s="58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2:14" ht="18" customHeight="1">
      <c r="B383" s="58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2:14" ht="18" customHeight="1">
      <c r="B384" s="58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2:14" ht="18" customHeight="1">
      <c r="B385" s="58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2:14" ht="18" customHeight="1">
      <c r="B386" s="58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2:14" ht="18" customHeight="1">
      <c r="B387" s="58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2:14" ht="18" customHeight="1">
      <c r="B388" s="58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2:14" ht="18" customHeight="1">
      <c r="B389" s="58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2:14" ht="18" customHeight="1">
      <c r="B390" s="58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2:14" ht="18" customHeight="1">
      <c r="B391" s="58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2:14" ht="18" customHeight="1">
      <c r="B392" s="58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2:14" ht="18" customHeight="1">
      <c r="B393" s="58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2:14" ht="18" customHeight="1">
      <c r="B394" s="58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2:14" ht="18" customHeight="1">
      <c r="B395" s="5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2:14" ht="18" customHeight="1">
      <c r="B396" s="58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2:14" ht="18" customHeight="1">
      <c r="B397" s="58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2:14" ht="18" customHeight="1">
      <c r="B398" s="58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2:14" ht="18" customHeight="1">
      <c r="B399" s="58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2:14" ht="18" customHeight="1">
      <c r="B400" s="58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2:14" ht="18" customHeight="1">
      <c r="B401" s="58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2:14" ht="18" customHeight="1">
      <c r="B402" s="58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2:14" ht="18" customHeight="1">
      <c r="B403" s="58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2:14" ht="18" customHeight="1">
      <c r="B404" s="58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2:14" ht="18" customHeight="1">
      <c r="B405" s="58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2:14" ht="18" customHeight="1">
      <c r="B406" s="58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2:14" ht="18" customHeight="1">
      <c r="B407" s="58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2:14" ht="18" customHeight="1">
      <c r="B408" s="58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2:14" ht="18" customHeight="1">
      <c r="B409" s="58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2:14" ht="18" customHeight="1">
      <c r="B410" s="58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2:14" ht="18" customHeight="1">
      <c r="B411" s="58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2:14" ht="18" customHeight="1">
      <c r="B412" s="58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2:14" ht="18" customHeight="1">
      <c r="B413" s="58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2:14" ht="18" customHeight="1">
      <c r="B414" s="58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2:14" ht="18" customHeight="1">
      <c r="B415" s="58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2:14" ht="18" customHeight="1">
      <c r="B416" s="58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2:14" ht="18" customHeight="1">
      <c r="B417" s="58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2:14" ht="18" customHeight="1">
      <c r="B418" s="58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2:14" ht="18" customHeight="1">
      <c r="B419" s="58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2:14" ht="18" customHeight="1">
      <c r="B420" s="58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2:14" ht="18" customHeight="1">
      <c r="B421" s="58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2:14" ht="18" customHeight="1">
      <c r="B422" s="58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2:14" ht="18" customHeight="1">
      <c r="B423" s="58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2:14" ht="18" customHeight="1">
      <c r="B424" s="58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2:14" ht="18" customHeight="1">
      <c r="B425" s="58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2:14" ht="18" customHeight="1">
      <c r="B426" s="58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2:14" ht="18" customHeight="1">
      <c r="B427" s="58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2:14" ht="18" customHeight="1">
      <c r="B428" s="58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2:14" ht="18" customHeight="1">
      <c r="B429" s="58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2:14" ht="18" customHeight="1">
      <c r="B430" s="58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2:14" ht="18" customHeight="1">
      <c r="B431" s="58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2:14" ht="18" customHeight="1">
      <c r="B432" s="58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2:14" ht="18" customHeight="1">
      <c r="B433" s="58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2:14" ht="18" customHeight="1">
      <c r="B434" s="58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2:14" ht="18" customHeight="1">
      <c r="B435" s="58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2:14" ht="18" customHeight="1">
      <c r="B436" s="58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2:14" ht="18" customHeight="1">
      <c r="B437" s="58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2:14" ht="18" customHeight="1">
      <c r="B438" s="58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2:14" ht="18" customHeight="1">
      <c r="B439" s="58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2:14" ht="18" customHeight="1">
      <c r="B440" s="58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2:14" ht="18" customHeight="1">
      <c r="B441" s="58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2:14" ht="18" customHeight="1">
      <c r="B442" s="58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2:14" ht="18" customHeight="1">
      <c r="B443" s="58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2:14" ht="18" customHeight="1">
      <c r="B444" s="58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2:14" ht="18" customHeight="1">
      <c r="B445" s="58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2:14" ht="18" customHeight="1">
      <c r="B446" s="58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2:14" ht="18" customHeight="1">
      <c r="B447" s="58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2:14" ht="18" customHeight="1">
      <c r="B448" s="58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2:14" ht="18" customHeight="1">
      <c r="B449" s="58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2:14" ht="18" customHeight="1">
      <c r="B450" s="58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2:14" ht="18" customHeight="1">
      <c r="B451" s="58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2:14" ht="18" customHeight="1">
      <c r="B452" s="58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2:14" ht="18" customHeight="1">
      <c r="B453" s="58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2:14" ht="18" customHeight="1">
      <c r="B454" s="58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2:14" ht="18" customHeight="1">
      <c r="B455" s="58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2:14" ht="18" customHeight="1">
      <c r="B456" s="58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2:14" ht="18" customHeight="1">
      <c r="B457" s="58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2:14" ht="18" customHeight="1">
      <c r="B458" s="58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2:14" ht="18" customHeight="1">
      <c r="B459" s="58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2:14" ht="18" customHeight="1">
      <c r="B460" s="58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2:14" ht="18" customHeight="1">
      <c r="B461" s="58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2:14" ht="18" customHeight="1">
      <c r="B462" s="58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2:14" ht="18" customHeight="1">
      <c r="B463" s="58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2:14" ht="18" customHeight="1">
      <c r="B464" s="58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2:14" ht="18" customHeight="1">
      <c r="B465" s="58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2:14" ht="18" customHeight="1">
      <c r="B466" s="58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2:14" ht="18" customHeight="1">
      <c r="B467" s="58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2:14" ht="18" customHeight="1">
      <c r="B468" s="58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2:14" ht="18" customHeight="1">
      <c r="B469" s="58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2:14" ht="18" customHeight="1">
      <c r="B470" s="58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2:14" ht="18" customHeight="1">
      <c r="B471" s="58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2:14" ht="18" customHeight="1">
      <c r="B472" s="58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2:14" ht="18" customHeight="1">
      <c r="B473" s="58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2:14" ht="18" customHeight="1">
      <c r="B474" s="58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2:14" ht="18" customHeight="1">
      <c r="B475" s="58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2:14" ht="18" customHeight="1">
      <c r="B476" s="58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2:14" ht="18" customHeight="1">
      <c r="B477" s="58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2:14" ht="18" customHeight="1">
      <c r="B478" s="58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2:14" ht="18" customHeight="1">
      <c r="B479" s="58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2:14" ht="18" customHeight="1">
      <c r="B480" s="58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2:14" ht="18" customHeight="1">
      <c r="B481" s="58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2:14" ht="18" customHeight="1">
      <c r="B482" s="58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2:14" ht="18" customHeight="1">
      <c r="B483" s="58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2:14" ht="18" customHeight="1">
      <c r="B484" s="58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2:14" ht="18" customHeight="1">
      <c r="B485" s="58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2:14" ht="18" customHeight="1">
      <c r="B486" s="58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2:14" ht="18" customHeight="1">
      <c r="B487" s="58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2:14" ht="18" customHeight="1">
      <c r="B488" s="58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2:14" ht="18" customHeight="1">
      <c r="B489" s="58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2:14" ht="18" customHeight="1">
      <c r="B490" s="58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2:14" ht="18" customHeight="1">
      <c r="B491" s="58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2:14" ht="18" customHeight="1">
      <c r="B492" s="58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2:14" ht="18" customHeight="1">
      <c r="B493" s="58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2:14" ht="18" customHeight="1">
      <c r="B494" s="58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2:14" ht="18" customHeight="1">
      <c r="B495" s="58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2:14" ht="18" customHeight="1">
      <c r="B496" s="58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2:14" ht="18" customHeight="1">
      <c r="B497" s="58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2:14" ht="18" customHeight="1">
      <c r="B498" s="58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2:14" ht="18" customHeight="1">
      <c r="B499" s="58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2:14" ht="18" customHeight="1">
      <c r="B500" s="58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2:14" ht="18" customHeight="1">
      <c r="B501" s="58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2:14" ht="18" customHeight="1">
      <c r="B502" s="58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2:14" ht="18" customHeight="1">
      <c r="B503" s="58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2:14" ht="18" customHeight="1">
      <c r="B504" s="58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2:14" ht="18" customHeight="1">
      <c r="B505" s="58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2:14" ht="18" customHeight="1">
      <c r="B506" s="58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2:14" ht="18" customHeight="1">
      <c r="B507" s="58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2:14" ht="18" customHeight="1">
      <c r="B508" s="58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2:14" ht="18" customHeight="1">
      <c r="B509" s="58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2:14" ht="18" customHeight="1">
      <c r="B510" s="58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2:14" ht="18" customHeight="1">
      <c r="B511" s="58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2:14" ht="18" customHeight="1">
      <c r="B512" s="58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2:14" ht="18" customHeight="1">
      <c r="B513" s="58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2:14" ht="18" customHeight="1">
      <c r="B514" s="58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2:14" ht="18" customHeight="1">
      <c r="B515" s="58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2:14" ht="18" customHeight="1">
      <c r="B516" s="58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2:14" ht="18" customHeight="1">
      <c r="B517" s="58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2:14" ht="18" customHeight="1">
      <c r="B518" s="58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2:14" ht="18" customHeight="1">
      <c r="B519" s="58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2:14" ht="18" customHeight="1">
      <c r="B520" s="58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2:14" ht="18" customHeight="1">
      <c r="B521" s="58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2:14" ht="18" customHeight="1">
      <c r="B522" s="58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2:14" ht="18" customHeight="1">
      <c r="B523" s="58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2:14" ht="18" customHeight="1">
      <c r="B524" s="58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2:14" ht="18" customHeight="1">
      <c r="B525" s="58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2:14" ht="18" customHeight="1">
      <c r="B526" s="58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2:14" ht="18" customHeight="1">
      <c r="B527" s="58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2:14" ht="18" customHeight="1">
      <c r="B528" s="58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2:14" ht="18" customHeight="1">
      <c r="B529" s="58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2:14" ht="18" customHeight="1">
      <c r="B530" s="58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2:14" ht="18" customHeight="1">
      <c r="B531" s="58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2:14" ht="18" customHeight="1">
      <c r="B532" s="58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2:14" ht="18" customHeight="1">
      <c r="B533" s="58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2:14" ht="18" customHeight="1">
      <c r="B534" s="58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2:14" ht="18" customHeight="1">
      <c r="B535" s="58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2:14" ht="18" customHeight="1">
      <c r="B536" s="58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2:14" ht="18" customHeight="1">
      <c r="B537" s="58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2:14" ht="18" customHeight="1">
      <c r="B538" s="58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2:14" ht="18" customHeight="1">
      <c r="B539" s="58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2:14" ht="18" customHeight="1">
      <c r="B540" s="58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2:14" ht="18" customHeight="1">
      <c r="B541" s="58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2:14" ht="18" customHeight="1">
      <c r="B542" s="58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2:14" ht="18" customHeight="1">
      <c r="B543" s="58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2:14" ht="18" customHeight="1">
      <c r="B544" s="58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2:14" ht="18" customHeight="1">
      <c r="B545" s="58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2:14" ht="18" customHeight="1">
      <c r="B546" s="58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2:14" ht="18" customHeight="1">
      <c r="B547" s="58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2:14" ht="18" customHeight="1">
      <c r="B548" s="58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2:14" ht="18" customHeight="1">
      <c r="B549" s="58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2:14" ht="18" customHeight="1">
      <c r="B550" s="58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2:14" ht="18" customHeight="1">
      <c r="B551" s="58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2:14" ht="18" customHeight="1">
      <c r="B552" s="58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2:14" ht="18" customHeight="1">
      <c r="B553" s="58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2:14" ht="18" customHeight="1">
      <c r="B554" s="58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2:14" ht="18" customHeight="1">
      <c r="B555" s="58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2:14" ht="18" customHeight="1">
      <c r="B556" s="58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2:14" ht="18" customHeight="1">
      <c r="B557" s="58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2:14" ht="18" customHeight="1">
      <c r="B558" s="58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2:14" ht="18" customHeight="1">
      <c r="B559" s="58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2:14" ht="18" customHeight="1">
      <c r="B560" s="58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2:14" ht="18" customHeight="1">
      <c r="B561" s="58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2:14" ht="18" customHeight="1">
      <c r="B562" s="58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2:14" ht="18" customHeight="1">
      <c r="B563" s="58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2:14" ht="18" customHeight="1">
      <c r="B564" s="58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2:14" ht="18" customHeight="1">
      <c r="B565" s="58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2:14" ht="18" customHeight="1">
      <c r="B566" s="58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2:14" ht="18" customHeight="1">
      <c r="B567" s="58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2:14" ht="18" customHeight="1">
      <c r="B568" s="58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2:14" ht="18" customHeight="1">
      <c r="B569" s="58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2:14" ht="18" customHeight="1">
      <c r="B570" s="58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2:14" ht="18" customHeight="1">
      <c r="B571" s="58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2:14" ht="18" customHeight="1">
      <c r="B572" s="58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2:14" ht="18" customHeight="1">
      <c r="B573" s="58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2:14" ht="18" customHeight="1">
      <c r="B574" s="58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2:14" ht="18" customHeight="1">
      <c r="B575" s="58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2:14" ht="18" customHeight="1">
      <c r="B576" s="58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2:14" ht="18" customHeight="1">
      <c r="B577" s="58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2:14" ht="18" customHeight="1">
      <c r="B578" s="58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2:14" ht="18" customHeight="1">
      <c r="B579" s="58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2:14" ht="18" customHeight="1">
      <c r="B580" s="58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2:14" ht="18" customHeight="1">
      <c r="B581" s="58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2:14" ht="18" customHeight="1">
      <c r="B582" s="58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2:14" ht="18" customHeight="1">
      <c r="B583" s="58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2:14" ht="18" customHeight="1">
      <c r="B584" s="58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2:14" ht="18" customHeight="1">
      <c r="B585" s="58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2:14" ht="18" customHeight="1">
      <c r="B586" s="58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2:14" ht="18" customHeight="1">
      <c r="B587" s="58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2:14" ht="18" customHeight="1">
      <c r="B588" s="58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2:14" ht="18" customHeight="1">
      <c r="B589" s="58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2:14" ht="18" customHeight="1">
      <c r="B590" s="58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2:14" ht="18" customHeight="1">
      <c r="B591" s="58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2:14" ht="18" customHeight="1">
      <c r="B592" s="58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2:14" ht="18" customHeight="1">
      <c r="B593" s="58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2:14" ht="18" customHeight="1">
      <c r="B594" s="58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2:14" ht="18" customHeight="1">
      <c r="B595" s="58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2:14" ht="18" customHeight="1">
      <c r="B596" s="58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2:14" ht="18" customHeight="1">
      <c r="B597" s="58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2:14" ht="18" customHeight="1">
      <c r="B598" s="58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2:14" ht="18" customHeight="1">
      <c r="B599" s="58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2:14" ht="18" customHeight="1">
      <c r="B600" s="58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2:14" ht="18" customHeight="1">
      <c r="B601" s="58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2:14" ht="18" customHeight="1">
      <c r="B602" s="58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2:14" ht="18" customHeight="1">
      <c r="B603" s="58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2:14" ht="18" customHeight="1">
      <c r="B604" s="58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2:14" ht="18" customHeight="1">
      <c r="B605" s="58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2:14" ht="18" customHeight="1">
      <c r="B606" s="58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2:14" ht="18" customHeight="1">
      <c r="B607" s="58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2:14" ht="18" customHeight="1">
      <c r="B608" s="58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2:14" ht="18" customHeight="1">
      <c r="B609" s="58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2:14" ht="18" customHeight="1">
      <c r="B610" s="58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2:14" ht="18" customHeight="1">
      <c r="B611" s="58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2:14" ht="18" customHeight="1">
      <c r="B612" s="58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2:14" ht="18" customHeight="1">
      <c r="B613" s="58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2:14" ht="18" customHeight="1">
      <c r="B614" s="58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2:14" ht="18" customHeight="1">
      <c r="B615" s="58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2:14" ht="18" customHeight="1">
      <c r="B616" s="58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2:14" ht="18" customHeight="1">
      <c r="B617" s="58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2:14" ht="18" customHeight="1">
      <c r="B618" s="58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2:14" ht="18" customHeight="1">
      <c r="B619" s="58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2:14" ht="18" customHeight="1">
      <c r="B620" s="58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2:14" ht="18" customHeight="1">
      <c r="B621" s="58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2:14" ht="18" customHeight="1">
      <c r="B622" s="58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2:14" ht="18" customHeight="1">
      <c r="B623" s="58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2:14" ht="18" customHeight="1">
      <c r="B624" s="58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2:14" ht="18" customHeight="1">
      <c r="B625" s="58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2:14" ht="18" customHeight="1">
      <c r="B626" s="58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2:14" ht="18" customHeight="1">
      <c r="B627" s="58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2:14" ht="18" customHeight="1">
      <c r="B628" s="58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2:14" ht="18" customHeight="1">
      <c r="B629" s="58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2:14" ht="18" customHeight="1">
      <c r="B630" s="58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2:14" ht="18" customHeight="1">
      <c r="B631" s="58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2:14" ht="18" customHeight="1">
      <c r="B632" s="58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2:14" ht="18" customHeight="1">
      <c r="B633" s="58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2:14" ht="18" customHeight="1">
      <c r="B634" s="58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2:14" ht="18" customHeight="1">
      <c r="B635" s="58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2:14" ht="18" customHeight="1">
      <c r="B636" s="58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2:14" ht="18" customHeight="1">
      <c r="B637" s="58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2:14" ht="18" customHeight="1">
      <c r="B638" s="58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2:14" ht="18" customHeight="1">
      <c r="B639" s="58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2:14" ht="18" customHeight="1">
      <c r="B640" s="58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2:14" ht="18" customHeight="1">
      <c r="B641" s="58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2:14" ht="18" customHeight="1">
      <c r="B642" s="58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2:14" ht="18" customHeight="1">
      <c r="B643" s="58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</row>
    <row r="644" spans="2:14" ht="18" customHeight="1">
      <c r="B644" s="58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2:14" ht="18" customHeight="1">
      <c r="B645" s="58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</row>
    <row r="646" spans="2:14" ht="18" customHeight="1">
      <c r="B646" s="58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</row>
    <row r="647" spans="2:14" ht="18" customHeight="1">
      <c r="B647" s="58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</row>
    <row r="648" spans="2:14" ht="18" customHeight="1">
      <c r="B648" s="58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</row>
    <row r="649" spans="2:14" ht="18" customHeight="1">
      <c r="B649" s="58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</row>
    <row r="650" spans="2:14" ht="18" customHeight="1">
      <c r="B650" s="58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</row>
    <row r="651" spans="2:14" ht="18" customHeight="1">
      <c r="B651" s="58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</row>
    <row r="652" spans="2:14" ht="18" customHeight="1">
      <c r="B652" s="58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</row>
    <row r="653" spans="2:14" ht="18" customHeight="1">
      <c r="B653" s="58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</row>
    <row r="654" spans="2:14" ht="18" customHeight="1">
      <c r="B654" s="58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</row>
    <row r="655" spans="2:14" ht="18" customHeight="1">
      <c r="B655" s="58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</row>
    <row r="656" spans="2:14" ht="18" customHeight="1">
      <c r="B656" s="58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</row>
    <row r="657" spans="2:14" ht="18" customHeight="1">
      <c r="B657" s="58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</row>
    <row r="658" spans="2:14" ht="18" customHeight="1">
      <c r="B658" s="58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</row>
    <row r="659" spans="2:14" ht="18" customHeight="1">
      <c r="B659" s="58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</row>
    <row r="660" spans="2:14" ht="18" customHeight="1">
      <c r="B660" s="58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</row>
    <row r="661" spans="2:14" ht="18" customHeight="1">
      <c r="B661" s="58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</row>
    <row r="662" spans="2:14" ht="18" customHeight="1">
      <c r="B662" s="58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</row>
    <row r="663" spans="2:14" ht="18" customHeight="1">
      <c r="B663" s="58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</row>
    <row r="664" spans="2:14" ht="18" customHeight="1">
      <c r="B664" s="58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</row>
    <row r="665" spans="2:14" ht="18" customHeight="1">
      <c r="B665" s="58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</row>
    <row r="666" spans="2:14" ht="18" customHeight="1">
      <c r="B666" s="58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</row>
    <row r="667" spans="2:14" ht="18" customHeight="1">
      <c r="B667" s="58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</row>
    <row r="668" spans="2:14" ht="18" customHeight="1">
      <c r="B668" s="58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</row>
    <row r="669" spans="2:14" ht="18" customHeight="1">
      <c r="B669" s="58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</row>
    <row r="670" spans="2:14" ht="18" customHeight="1">
      <c r="B670" s="58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</row>
    <row r="671" spans="2:14" ht="18" customHeight="1">
      <c r="B671" s="58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</row>
    <row r="672" spans="2:14" ht="18" customHeight="1">
      <c r="B672" s="58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</row>
    <row r="673" spans="2:14" ht="18" customHeight="1">
      <c r="B673" s="58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</row>
    <row r="674" spans="2:14" ht="18" customHeight="1">
      <c r="B674" s="58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</row>
    <row r="675" spans="2:14" ht="18" customHeight="1">
      <c r="B675" s="58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</row>
    <row r="676" spans="2:14" ht="18" customHeight="1">
      <c r="B676" s="58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</row>
    <row r="677" spans="2:14" ht="18" customHeight="1">
      <c r="B677" s="58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</row>
    <row r="678" spans="2:14" ht="18" customHeight="1">
      <c r="B678" s="58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</row>
    <row r="679" spans="2:14" ht="18" customHeight="1">
      <c r="B679" s="58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</row>
    <row r="680" spans="2:14" ht="18" customHeight="1">
      <c r="B680" s="58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</row>
    <row r="681" spans="2:14" ht="18" customHeight="1">
      <c r="B681" s="58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</row>
    <row r="682" spans="2:14" ht="18" customHeight="1">
      <c r="B682" s="58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</row>
    <row r="683" spans="2:14" ht="18" customHeight="1">
      <c r="B683" s="58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</row>
    <row r="684" spans="2:14" ht="18" customHeight="1">
      <c r="B684" s="58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</row>
    <row r="685" spans="2:14" ht="18" customHeight="1">
      <c r="B685" s="58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</row>
    <row r="686" spans="2:14" ht="18" customHeight="1">
      <c r="B686" s="58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</row>
    <row r="687" spans="2:14" ht="18" customHeight="1">
      <c r="B687" s="58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</row>
    <row r="688" spans="2:14" ht="18" customHeight="1">
      <c r="B688" s="58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</row>
    <row r="689" spans="2:14" ht="18" customHeight="1">
      <c r="B689" s="58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</row>
    <row r="690" spans="2:14" ht="18" customHeight="1">
      <c r="B690" s="58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2:14" ht="18" customHeight="1">
      <c r="B691" s="58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</row>
    <row r="692" spans="2:14" ht="18" customHeight="1">
      <c r="B692" s="58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</row>
    <row r="693" spans="2:14" ht="18" customHeight="1">
      <c r="B693" s="58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</row>
    <row r="694" spans="2:14" ht="18" customHeight="1">
      <c r="B694" s="58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</row>
    <row r="695" spans="2:14" ht="18" customHeight="1">
      <c r="B695" s="58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</row>
    <row r="696" spans="2:14" ht="18" customHeight="1">
      <c r="B696" s="58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</row>
    <row r="697" spans="2:14" ht="18" customHeight="1">
      <c r="B697" s="58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</row>
    <row r="698" spans="2:14" ht="18" customHeight="1">
      <c r="B698" s="58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</row>
    <row r="699" spans="2:14" ht="18" customHeight="1">
      <c r="B699" s="58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</row>
    <row r="700" spans="2:14" ht="18" customHeight="1">
      <c r="B700" s="58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</row>
    <row r="701" spans="2:14" ht="18" customHeight="1">
      <c r="B701" s="58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</row>
    <row r="702" spans="2:14" ht="18" customHeight="1">
      <c r="B702" s="58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</row>
    <row r="703" spans="2:14" ht="18" customHeight="1">
      <c r="B703" s="58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</row>
    <row r="704" spans="2:14" ht="18" customHeight="1">
      <c r="B704" s="58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</row>
    <row r="705" spans="2:14" ht="18" customHeight="1">
      <c r="B705" s="58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</row>
    <row r="706" spans="2:14" ht="18" customHeight="1">
      <c r="B706" s="58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</row>
    <row r="707" spans="2:14" ht="18" customHeight="1">
      <c r="B707" s="58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</row>
    <row r="708" spans="2:14" ht="18" customHeight="1">
      <c r="B708" s="58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</row>
    <row r="709" spans="2:14" ht="18" customHeight="1">
      <c r="B709" s="58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</row>
    <row r="710" spans="2:14" ht="18" customHeight="1">
      <c r="B710" s="58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</row>
    <row r="711" spans="2:14" ht="18" customHeight="1">
      <c r="B711" s="58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</row>
    <row r="712" spans="2:14" ht="18" customHeight="1">
      <c r="B712" s="58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</row>
    <row r="713" spans="2:14" ht="18" customHeight="1">
      <c r="B713" s="58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</row>
    <row r="714" spans="2:14" ht="18" customHeight="1">
      <c r="B714" s="58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</row>
    <row r="715" spans="2:14" ht="18" customHeight="1">
      <c r="B715" s="58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</row>
    <row r="716" spans="2:14" ht="18" customHeight="1">
      <c r="B716" s="58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</row>
    <row r="717" spans="2:14" ht="18" customHeight="1">
      <c r="B717" s="58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</row>
    <row r="718" spans="2:14" ht="18" customHeight="1">
      <c r="B718" s="58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</row>
    <row r="719" spans="2:14" ht="18" customHeight="1">
      <c r="B719" s="58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</row>
    <row r="720" spans="2:14" ht="18" customHeight="1">
      <c r="B720" s="58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</row>
    <row r="721" spans="2:14" ht="18" customHeight="1">
      <c r="B721" s="58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</row>
    <row r="722" spans="2:14" ht="18" customHeight="1">
      <c r="B722" s="58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</row>
    <row r="723" spans="2:14" ht="18" customHeight="1">
      <c r="B723" s="58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</row>
    <row r="724" spans="2:14" ht="18" customHeight="1">
      <c r="B724" s="58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</row>
    <row r="725" spans="2:14" ht="18" customHeight="1">
      <c r="B725" s="58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</row>
    <row r="726" spans="2:14" ht="18" customHeight="1">
      <c r="B726" s="58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</row>
    <row r="727" spans="2:14" ht="18" customHeight="1">
      <c r="B727" s="58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</row>
    <row r="728" spans="2:14" ht="18" customHeight="1">
      <c r="B728" s="58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</row>
    <row r="729" spans="2:14" ht="18" customHeight="1">
      <c r="B729" s="58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</row>
    <row r="730" spans="2:14" ht="18" customHeight="1">
      <c r="B730" s="58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</row>
    <row r="731" spans="2:14" ht="18" customHeight="1">
      <c r="B731" s="58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</row>
    <row r="732" spans="2:14" ht="18" customHeight="1">
      <c r="B732" s="58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</row>
    <row r="733" spans="2:14" ht="18" customHeight="1">
      <c r="B733" s="58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</row>
    <row r="734" spans="2:14" ht="18" customHeight="1">
      <c r="B734" s="58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</row>
    <row r="735" spans="2:14" ht="18" customHeight="1">
      <c r="B735" s="58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</row>
    <row r="736" spans="2:14" ht="18" customHeight="1">
      <c r="B736" s="58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2:14" ht="18" customHeight="1">
      <c r="B737" s="58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</row>
    <row r="738" spans="2:14" ht="18" customHeight="1">
      <c r="B738" s="58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</row>
    <row r="739" spans="2:14" ht="18" customHeight="1">
      <c r="B739" s="58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</row>
    <row r="740" spans="2:14" ht="18" customHeight="1">
      <c r="B740" s="58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</row>
    <row r="741" spans="2:14" ht="18" customHeight="1">
      <c r="B741" s="58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</row>
    <row r="742" spans="2:14" ht="18" customHeight="1">
      <c r="B742" s="58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</row>
    <row r="743" spans="2:14" ht="18" customHeight="1">
      <c r="B743" s="58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</row>
    <row r="744" spans="2:14" ht="18" customHeight="1">
      <c r="B744" s="58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</row>
    <row r="745" spans="2:14" ht="18" customHeight="1">
      <c r="B745" s="58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</row>
    <row r="746" spans="2:14" ht="18" customHeight="1">
      <c r="B746" s="58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</row>
    <row r="747" spans="2:14" ht="18" customHeight="1">
      <c r="B747" s="58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</row>
    <row r="748" spans="2:14" ht="18" customHeight="1">
      <c r="B748" s="58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</row>
    <row r="749" spans="2:14" ht="18" customHeight="1">
      <c r="B749" s="58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</row>
    <row r="750" spans="2:14" ht="18" customHeight="1">
      <c r="B750" s="58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</row>
    <row r="751" spans="2:14" ht="18" customHeight="1">
      <c r="B751" s="58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</row>
    <row r="752" spans="2:14" ht="18" customHeight="1">
      <c r="B752" s="58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</row>
    <row r="753" spans="2:14" ht="18" customHeight="1">
      <c r="B753" s="58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</row>
    <row r="754" spans="2:14" ht="18" customHeight="1">
      <c r="B754" s="58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</row>
    <row r="755" spans="2:14" ht="18" customHeight="1">
      <c r="B755" s="58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</row>
    <row r="756" spans="2:14" ht="18" customHeight="1">
      <c r="B756" s="58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</row>
    <row r="757" spans="2:14" ht="18" customHeight="1">
      <c r="B757" s="58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</row>
    <row r="758" spans="2:14" ht="18" customHeight="1">
      <c r="B758" s="58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</row>
    <row r="759" spans="2:14" ht="18" customHeight="1">
      <c r="B759" s="58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</row>
    <row r="760" spans="2:14" ht="18" customHeight="1">
      <c r="B760" s="58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</row>
    <row r="761" spans="2:14" ht="18" customHeight="1">
      <c r="B761" s="58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</row>
    <row r="762" spans="2:14" ht="18" customHeight="1">
      <c r="B762" s="58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</row>
    <row r="763" spans="2:14" ht="18" customHeight="1">
      <c r="B763" s="58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</row>
    <row r="764" spans="2:14" ht="18" customHeight="1">
      <c r="B764" s="58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</row>
    <row r="765" spans="2:14" ht="18" customHeight="1">
      <c r="B765" s="58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2:14" ht="18" customHeight="1">
      <c r="B766" s="58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</row>
    <row r="767" spans="2:14" ht="18" customHeight="1">
      <c r="B767" s="58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</row>
    <row r="768" spans="2:14" ht="18" customHeight="1">
      <c r="B768" s="58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2:14" ht="18" customHeight="1">
      <c r="B769" s="58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</row>
    <row r="770" spans="2:14" ht="18" customHeight="1">
      <c r="B770" s="58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</row>
    <row r="771" spans="2:14" ht="18" customHeight="1">
      <c r="B771" s="58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</row>
    <row r="772" spans="2:14" ht="18" customHeight="1">
      <c r="B772" s="58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</row>
    <row r="773" spans="2:14" ht="18" customHeight="1">
      <c r="B773" s="58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</row>
    <row r="774" spans="2:14" ht="18" customHeight="1">
      <c r="B774" s="58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</row>
    <row r="775" spans="2:14" ht="18" customHeight="1">
      <c r="B775" s="58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</row>
    <row r="776" spans="2:14" ht="18" customHeight="1">
      <c r="B776" s="58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</row>
    <row r="777" spans="2:14" ht="18" customHeight="1">
      <c r="B777" s="58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</row>
    <row r="778" spans="2:14" ht="18" customHeight="1">
      <c r="B778" s="58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</row>
    <row r="779" spans="2:14" ht="18" customHeight="1">
      <c r="B779" s="58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</row>
    <row r="780" spans="2:14" ht="18" customHeight="1">
      <c r="B780" s="58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</row>
    <row r="781" spans="2:14" ht="18" customHeight="1">
      <c r="B781" s="58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</row>
    <row r="782" spans="2:14" ht="18" customHeight="1">
      <c r="B782" s="58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2:14" ht="18" customHeight="1">
      <c r="B783" s="58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</row>
    <row r="784" spans="2:14" ht="18" customHeight="1">
      <c r="B784" s="58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</row>
    <row r="785" spans="2:14" ht="18" customHeight="1">
      <c r="B785" s="58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</row>
    <row r="786" spans="2:14" ht="18" customHeight="1">
      <c r="B786" s="58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</row>
    <row r="787" spans="2:14" ht="18" customHeight="1">
      <c r="B787" s="58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</row>
    <row r="788" spans="2:14" ht="18" customHeight="1">
      <c r="B788" s="58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</row>
    <row r="789" spans="2:14" ht="18" customHeight="1">
      <c r="B789" s="58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</row>
    <row r="790" spans="2:14" ht="18" customHeight="1">
      <c r="B790" s="58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</row>
    <row r="791" spans="2:14" ht="18" customHeight="1">
      <c r="B791" s="58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</row>
    <row r="792" spans="2:14" ht="18" customHeight="1">
      <c r="B792" s="58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</row>
    <row r="793" spans="2:14" ht="18" customHeight="1">
      <c r="B793" s="58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</row>
    <row r="794" spans="2:14" ht="18" customHeight="1">
      <c r="B794" s="58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</row>
    <row r="795" spans="2:14" ht="18" customHeight="1">
      <c r="B795" s="58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</row>
    <row r="796" spans="2:14" ht="18" customHeight="1">
      <c r="B796" s="58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</row>
    <row r="797" spans="2:14" ht="18" customHeight="1">
      <c r="B797" s="58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</row>
    <row r="798" spans="2:14" ht="18" customHeight="1">
      <c r="B798" s="58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</row>
    <row r="799" spans="2:14" ht="18" customHeight="1">
      <c r="B799" s="58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</row>
    <row r="800" spans="2:14" ht="18" customHeight="1">
      <c r="B800" s="58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</row>
    <row r="801" spans="2:14" ht="18" customHeight="1">
      <c r="B801" s="58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</row>
    <row r="802" spans="2:14" ht="18" customHeight="1">
      <c r="B802" s="58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</row>
    <row r="803" spans="2:14" ht="18" customHeight="1">
      <c r="B803" s="58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</row>
    <row r="804" spans="2:14" ht="18" customHeight="1">
      <c r="B804" s="58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</row>
    <row r="805" spans="2:14" ht="18" customHeight="1">
      <c r="B805" s="58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</row>
    <row r="806" spans="2:14" ht="18" customHeight="1">
      <c r="B806" s="58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</row>
    <row r="807" spans="2:14" ht="18" customHeight="1">
      <c r="B807" s="58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</row>
    <row r="808" spans="2:14" ht="18" customHeight="1">
      <c r="B808" s="58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</row>
    <row r="809" spans="2:14" ht="18" customHeight="1">
      <c r="B809" s="58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</row>
    <row r="810" spans="2:14" ht="18" customHeight="1">
      <c r="B810" s="58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</row>
    <row r="811" spans="2:14" ht="18" customHeight="1">
      <c r="B811" s="58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</row>
    <row r="812" spans="2:14" ht="18" customHeight="1">
      <c r="B812" s="58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</row>
    <row r="813" spans="2:14" ht="18" customHeight="1">
      <c r="B813" s="58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</row>
  </sheetData>
  <sheetProtection/>
  <mergeCells count="6">
    <mergeCell ref="C15:M15"/>
    <mergeCell ref="B15:B17"/>
    <mergeCell ref="B5:B7"/>
    <mergeCell ref="C5:C7"/>
    <mergeCell ref="D5:N5"/>
    <mergeCell ref="D6:F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841"/>
  <sheetViews>
    <sheetView showGridLines="0" zoomScaleSheetLayoutView="100" zoomScalePageLayoutView="0" workbookViewId="0" topLeftCell="A1">
      <selection activeCell="B16" sqref="B16"/>
    </sheetView>
  </sheetViews>
  <sheetFormatPr defaultColWidth="9.00390625" defaultRowHeight="18" customHeight="1"/>
  <cols>
    <col min="1" max="1" width="0.5" style="56" customWidth="1"/>
    <col min="2" max="2" width="17.50390625" style="55" customWidth="1"/>
    <col min="3" max="14" width="15.875" style="54" customWidth="1"/>
    <col min="15" max="16384" width="9.375" style="53" customWidth="1"/>
  </cols>
  <sheetData>
    <row r="1" spans="1:14" s="67" customFormat="1" ht="22.5" customHeight="1">
      <c r="A1" s="70"/>
      <c r="B1" s="60"/>
      <c r="C1" s="77" t="s">
        <v>32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67" customFormat="1" ht="22.5" customHeight="1">
      <c r="A2" s="70"/>
      <c r="B2" s="60"/>
      <c r="C2" s="75" t="s">
        <v>215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67" customFormat="1" ht="22.5" customHeight="1">
      <c r="A3" s="70"/>
      <c r="B3" s="76"/>
      <c r="C3" s="75" t="s">
        <v>98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1:14" s="67" customFormat="1" ht="22.5" customHeight="1" thickBot="1">
      <c r="A4" s="70"/>
      <c r="B4" s="76"/>
      <c r="C4" s="75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</row>
    <row r="5" spans="1:14" s="67" customFormat="1" ht="22.5" customHeight="1">
      <c r="A5" s="70"/>
      <c r="B5" s="168" t="s">
        <v>97</v>
      </c>
      <c r="C5" s="171" t="s">
        <v>96</v>
      </c>
      <c r="D5" s="165" t="s">
        <v>95</v>
      </c>
      <c r="E5" s="166"/>
      <c r="F5" s="166"/>
      <c r="G5" s="166"/>
      <c r="H5" s="166"/>
      <c r="I5" s="166"/>
      <c r="J5" s="166"/>
      <c r="K5" s="166"/>
      <c r="L5" s="166"/>
      <c r="M5" s="166"/>
      <c r="N5" s="174"/>
    </row>
    <row r="6" spans="1:14" s="67" customFormat="1" ht="22.5" customHeight="1">
      <c r="A6" s="70"/>
      <c r="B6" s="169"/>
      <c r="C6" s="172"/>
      <c r="D6" s="175" t="s">
        <v>171</v>
      </c>
      <c r="E6" s="176"/>
      <c r="F6" s="177"/>
      <c r="G6" s="73" t="s">
        <v>172</v>
      </c>
      <c r="H6" s="72" t="s">
        <v>173</v>
      </c>
      <c r="I6" s="72" t="s">
        <v>174</v>
      </c>
      <c r="J6" s="72" t="s">
        <v>175</v>
      </c>
      <c r="K6" s="72" t="s">
        <v>176</v>
      </c>
      <c r="L6" s="72" t="s">
        <v>177</v>
      </c>
      <c r="M6" s="72" t="s">
        <v>178</v>
      </c>
      <c r="N6" s="72" t="s">
        <v>179</v>
      </c>
    </row>
    <row r="7" spans="1:17" s="67" customFormat="1" ht="45" customHeight="1">
      <c r="A7" s="70"/>
      <c r="B7" s="170"/>
      <c r="C7" s="173"/>
      <c r="D7" s="81" t="s">
        <v>93</v>
      </c>
      <c r="E7" s="80" t="s">
        <v>185</v>
      </c>
      <c r="F7" s="69" t="s">
        <v>186</v>
      </c>
      <c r="G7" s="69" t="s">
        <v>183</v>
      </c>
      <c r="H7" s="69" t="s">
        <v>92</v>
      </c>
      <c r="I7" s="69" t="s">
        <v>91</v>
      </c>
      <c r="J7" s="69" t="s">
        <v>90</v>
      </c>
      <c r="K7" s="69" t="s">
        <v>89</v>
      </c>
      <c r="L7" s="69" t="s">
        <v>88</v>
      </c>
      <c r="M7" s="69" t="s">
        <v>87</v>
      </c>
      <c r="N7" s="69" t="s">
        <v>86</v>
      </c>
      <c r="P7" s="68"/>
      <c r="Q7" s="68"/>
    </row>
    <row r="8" spans="1:14" ht="33" customHeight="1">
      <c r="A8" s="62" t="s">
        <v>11</v>
      </c>
      <c r="B8" s="64" t="s">
        <v>74</v>
      </c>
      <c r="C8" s="127">
        <v>683831</v>
      </c>
      <c r="D8" s="66">
        <v>0</v>
      </c>
      <c r="E8" s="66">
        <v>0</v>
      </c>
      <c r="F8" s="66">
        <v>0</v>
      </c>
      <c r="G8" s="66">
        <v>0</v>
      </c>
      <c r="H8" s="66">
        <v>683831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</row>
    <row r="9" spans="1:14" ht="33" customHeight="1">
      <c r="A9" s="62" t="s">
        <v>11</v>
      </c>
      <c r="B9" s="64" t="s">
        <v>73</v>
      </c>
      <c r="C9" s="127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33" customHeight="1">
      <c r="A10" s="62" t="s">
        <v>11</v>
      </c>
      <c r="B10" s="64" t="s">
        <v>72</v>
      </c>
      <c r="C10" s="127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33" customHeight="1" thickBot="1">
      <c r="A11" s="62" t="s">
        <v>11</v>
      </c>
      <c r="B11" s="61" t="s">
        <v>71</v>
      </c>
      <c r="C11" s="128">
        <f aca="true" t="shared" si="0" ref="C11:N11">SUM(C8:C10)</f>
        <v>683831</v>
      </c>
      <c r="D11" s="128">
        <f t="shared" si="0"/>
        <v>0</v>
      </c>
      <c r="E11" s="128">
        <f t="shared" si="0"/>
        <v>0</v>
      </c>
      <c r="F11" s="128">
        <f t="shared" si="0"/>
        <v>0</v>
      </c>
      <c r="G11" s="128">
        <f t="shared" si="0"/>
        <v>0</v>
      </c>
      <c r="H11" s="128">
        <f t="shared" si="0"/>
        <v>683831</v>
      </c>
      <c r="I11" s="128">
        <f t="shared" si="0"/>
        <v>0</v>
      </c>
      <c r="J11" s="128">
        <f t="shared" si="0"/>
        <v>0</v>
      </c>
      <c r="K11" s="128">
        <f t="shared" si="0"/>
        <v>0</v>
      </c>
      <c r="L11" s="128">
        <f t="shared" si="0"/>
        <v>0</v>
      </c>
      <c r="M11" s="128">
        <f t="shared" si="0"/>
        <v>0</v>
      </c>
      <c r="N11" s="128">
        <f t="shared" si="0"/>
        <v>0</v>
      </c>
    </row>
    <row r="12" spans="2:14" ht="22.5" customHeight="1">
      <c r="B12" s="60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  <row r="13" spans="2:14" ht="22.5" customHeight="1">
      <c r="B13" s="5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ht="22.5" customHeight="1">
      <c r="B14" s="5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15" spans="2:14" ht="22.5" customHeight="1" thickBot="1">
      <c r="B15" s="58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47" t="s">
        <v>170</v>
      </c>
      <c r="N15" s="57"/>
    </row>
    <row r="16" spans="2:14" ht="22.5" customHeight="1">
      <c r="B16" s="168" t="s">
        <v>97</v>
      </c>
      <c r="C16" s="165" t="s">
        <v>94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7"/>
      <c r="N16" s="57"/>
    </row>
    <row r="17" spans="2:14" ht="22.5" customHeight="1">
      <c r="B17" s="169"/>
      <c r="C17" s="72" t="s">
        <v>180</v>
      </c>
      <c r="D17" s="72" t="s">
        <v>172</v>
      </c>
      <c r="E17" s="72" t="s">
        <v>173</v>
      </c>
      <c r="F17" s="72" t="s">
        <v>174</v>
      </c>
      <c r="G17" s="72" t="s">
        <v>175</v>
      </c>
      <c r="H17" s="72" t="s">
        <v>176</v>
      </c>
      <c r="I17" s="72" t="s">
        <v>177</v>
      </c>
      <c r="J17" s="72" t="s">
        <v>178</v>
      </c>
      <c r="K17" s="72" t="s">
        <v>179</v>
      </c>
      <c r="L17" s="72" t="s">
        <v>181</v>
      </c>
      <c r="M17" s="71" t="s">
        <v>182</v>
      </c>
      <c r="N17" s="57"/>
    </row>
    <row r="18" spans="2:14" ht="45" customHeight="1">
      <c r="B18" s="170"/>
      <c r="C18" s="69" t="s">
        <v>85</v>
      </c>
      <c r="D18" s="69" t="s">
        <v>84</v>
      </c>
      <c r="E18" s="69" t="s">
        <v>83</v>
      </c>
      <c r="F18" s="69" t="s">
        <v>82</v>
      </c>
      <c r="G18" s="69" t="s">
        <v>81</v>
      </c>
      <c r="H18" s="69" t="s">
        <v>80</v>
      </c>
      <c r="I18" s="69" t="s">
        <v>79</v>
      </c>
      <c r="J18" s="69" t="s">
        <v>78</v>
      </c>
      <c r="K18" s="69" t="s">
        <v>77</v>
      </c>
      <c r="L18" s="69" t="s">
        <v>76</v>
      </c>
      <c r="M18" s="79" t="s">
        <v>75</v>
      </c>
      <c r="N18" s="57"/>
    </row>
    <row r="19" spans="2:14" ht="33.75" customHeight="1">
      <c r="B19" s="64" t="s">
        <v>74</v>
      </c>
      <c r="C19" s="66">
        <v>0</v>
      </c>
      <c r="D19" s="66">
        <v>19380</v>
      </c>
      <c r="E19" s="66">
        <v>664451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66">
        <v>0</v>
      </c>
      <c r="M19" s="65">
        <v>0</v>
      </c>
      <c r="N19" s="57"/>
    </row>
    <row r="20" spans="2:14" ht="33.75" customHeight="1">
      <c r="B20" s="64" t="s">
        <v>73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63">
        <v>0</v>
      </c>
      <c r="N20" s="57"/>
    </row>
    <row r="21" spans="2:14" ht="33.75" customHeight="1">
      <c r="B21" s="64" t="s">
        <v>72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63">
        <v>0</v>
      </c>
      <c r="N21" s="57"/>
    </row>
    <row r="22" spans="2:14" ht="33.75" customHeight="1" thickBot="1">
      <c r="B22" s="61" t="s">
        <v>71</v>
      </c>
      <c r="C22" s="128">
        <f aca="true" t="shared" si="1" ref="C22:M22">SUM(C19:C21)</f>
        <v>0</v>
      </c>
      <c r="D22" s="128">
        <f t="shared" si="1"/>
        <v>19380</v>
      </c>
      <c r="E22" s="128">
        <f t="shared" si="1"/>
        <v>664451</v>
      </c>
      <c r="F22" s="128">
        <f t="shared" si="1"/>
        <v>0</v>
      </c>
      <c r="G22" s="128">
        <f t="shared" si="1"/>
        <v>0</v>
      </c>
      <c r="H22" s="128">
        <f t="shared" si="1"/>
        <v>0</v>
      </c>
      <c r="I22" s="128">
        <f t="shared" si="1"/>
        <v>0</v>
      </c>
      <c r="J22" s="128">
        <f t="shared" si="1"/>
        <v>0</v>
      </c>
      <c r="K22" s="128">
        <f t="shared" si="1"/>
        <v>0</v>
      </c>
      <c r="L22" s="128">
        <f t="shared" si="1"/>
        <v>0</v>
      </c>
      <c r="M22" s="129">
        <f t="shared" si="1"/>
        <v>0</v>
      </c>
      <c r="N22" s="57"/>
    </row>
    <row r="23" spans="2:14" ht="18" customHeight="1">
      <c r="B23" s="5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2:14" ht="18" customHeight="1">
      <c r="B24" s="58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</row>
    <row r="25" spans="2:14" ht="18" customHeight="1">
      <c r="B25" s="58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4" ht="18" customHeight="1">
      <c r="B26" s="58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2:14" ht="18" customHeight="1">
      <c r="B27" s="58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2:14" ht="18" customHeight="1">
      <c r="B28" s="58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2:14" ht="18" customHeight="1">
      <c r="B29" s="58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</row>
    <row r="30" spans="2:14" ht="18" customHeight="1">
      <c r="B30" s="58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2:14" ht="18" customHeight="1">
      <c r="B31" s="58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2:14" ht="18" customHeight="1">
      <c r="B32" s="58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2:14" ht="18" customHeight="1">
      <c r="B33" s="58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</row>
    <row r="34" spans="2:14" ht="18" customHeight="1">
      <c r="B34" s="58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</row>
    <row r="35" spans="2:14" ht="18" customHeight="1">
      <c r="B35" s="58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</row>
    <row r="36" spans="2:14" ht="18" customHeight="1">
      <c r="B36" s="58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</row>
    <row r="37" spans="2:14" ht="18" customHeight="1">
      <c r="B37" s="5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</row>
    <row r="38" spans="2:14" ht="18" customHeight="1">
      <c r="B38" s="58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</row>
    <row r="39" spans="2:14" ht="18" customHeight="1">
      <c r="B39" s="58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</row>
    <row r="40" spans="2:14" ht="18" customHeight="1">
      <c r="B40" s="58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</row>
    <row r="41" spans="2:14" ht="18" customHeight="1">
      <c r="B41" s="58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2:14" ht="18" customHeight="1"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2:14" ht="18" customHeight="1">
      <c r="B43" s="58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2:14" ht="18" customHeight="1">
      <c r="B44" s="58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2:14" ht="18" customHeight="1">
      <c r="B45" s="58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</row>
    <row r="46" spans="2:14" ht="18" customHeight="1">
      <c r="B46" s="58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</row>
    <row r="47" spans="2:14" ht="18" customHeight="1">
      <c r="B47" s="58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</row>
    <row r="48" spans="2:14" ht="18" customHeight="1">
      <c r="B48" s="58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</row>
    <row r="49" spans="2:14" ht="18" customHeight="1"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</row>
    <row r="50" spans="2:14" ht="18" customHeight="1">
      <c r="B50" s="58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</row>
    <row r="51" spans="2:14" ht="18" customHeight="1">
      <c r="B51" s="58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2:14" ht="18" customHeight="1">
      <c r="B52" s="5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ht="18" customHeight="1">
      <c r="B53" s="58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2:14" ht="18" customHeight="1">
      <c r="B54" s="58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</row>
    <row r="55" spans="2:14" ht="18" customHeight="1">
      <c r="B55" s="58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</row>
    <row r="56" spans="2:14" ht="18" customHeight="1">
      <c r="B56" s="58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</row>
    <row r="57" spans="2:14" ht="18" customHeight="1">
      <c r="B57" s="58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2:14" ht="18" customHeight="1">
      <c r="B58" s="58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2:14" ht="18" customHeight="1">
      <c r="B59" s="58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2:14" ht="18" customHeight="1">
      <c r="B60" s="58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2:14" ht="18" customHeight="1">
      <c r="B61" s="58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2:14" ht="18" customHeight="1">
      <c r="B62" s="58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2:14" ht="18" customHeight="1">
      <c r="B63" s="58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2:14" ht="18" customHeight="1">
      <c r="B64" s="58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2:14" ht="18" customHeight="1">
      <c r="B65" s="58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2:14" ht="18" customHeight="1">
      <c r="B66" s="58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2:14" ht="18" customHeight="1">
      <c r="B67" s="58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2:14" ht="18" customHeight="1">
      <c r="B68" s="58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2:14" ht="18" customHeight="1">
      <c r="B69" s="58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2:14" ht="18" customHeight="1">
      <c r="B70" s="58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1" spans="2:14" ht="18" customHeight="1">
      <c r="B71" s="58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</row>
    <row r="72" spans="2:14" ht="18" customHeight="1">
      <c r="B72" s="58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2:14" ht="18" customHeight="1">
      <c r="B73" s="58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</row>
    <row r="74" spans="2:14" ht="18" customHeight="1">
      <c r="B74" s="58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</row>
    <row r="75" spans="2:14" ht="18" customHeight="1">
      <c r="B75" s="58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</row>
    <row r="76" spans="2:14" ht="18" customHeight="1">
      <c r="B76" s="58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</row>
    <row r="77" spans="2:14" ht="18" customHeight="1">
      <c r="B77" s="58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</row>
    <row r="78" spans="2:14" ht="18" customHeight="1">
      <c r="B78" s="58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</row>
    <row r="79" spans="2:14" ht="18" customHeight="1">
      <c r="B79" s="58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</row>
    <row r="80" spans="2:14" ht="18" customHeight="1">
      <c r="B80" s="58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</row>
    <row r="81" spans="2:14" ht="18" customHeight="1">
      <c r="B81" s="58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</row>
    <row r="82" spans="2:14" ht="18" customHeight="1">
      <c r="B82" s="58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</row>
    <row r="83" spans="2:14" ht="18" customHeight="1">
      <c r="B83" s="58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</row>
    <row r="84" spans="2:14" ht="18" customHeight="1">
      <c r="B84" s="58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</row>
    <row r="85" spans="2:14" ht="18" customHeight="1">
      <c r="B85" s="58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</row>
    <row r="86" spans="2:14" ht="18" customHeight="1">
      <c r="B86" s="58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</row>
    <row r="87" spans="2:14" ht="18" customHeight="1">
      <c r="B87" s="58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</row>
    <row r="88" spans="2:14" ht="18" customHeight="1">
      <c r="B88" s="58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</row>
    <row r="89" spans="2:14" ht="18" customHeight="1">
      <c r="B89" s="58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</row>
    <row r="90" spans="2:14" ht="18" customHeight="1">
      <c r="B90" s="58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</row>
    <row r="91" spans="2:14" ht="18" customHeight="1">
      <c r="B91" s="58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</row>
    <row r="92" spans="2:14" ht="18" customHeight="1">
      <c r="B92" s="58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</row>
    <row r="93" spans="2:14" ht="18" customHeight="1">
      <c r="B93" s="58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</row>
    <row r="94" spans="2:14" ht="18" customHeight="1">
      <c r="B94" s="58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</row>
    <row r="95" spans="2:14" ht="18" customHeight="1">
      <c r="B95" s="58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</row>
    <row r="96" spans="2:14" ht="18" customHeight="1">
      <c r="B96" s="58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</row>
    <row r="97" spans="2:14" ht="18" customHeight="1">
      <c r="B97" s="58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</row>
    <row r="98" spans="2:14" ht="18" customHeight="1">
      <c r="B98" s="58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</row>
    <row r="99" spans="2:14" ht="18" customHeight="1">
      <c r="B99" s="58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</row>
    <row r="100" spans="2:14" ht="18" customHeight="1">
      <c r="B100" s="58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</row>
    <row r="101" spans="2:14" ht="18" customHeight="1">
      <c r="B101" s="58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</row>
    <row r="102" spans="2:14" ht="18" customHeight="1">
      <c r="B102" s="58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</row>
    <row r="103" spans="2:14" ht="18" customHeight="1">
      <c r="B103" s="58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</row>
    <row r="104" spans="2:14" ht="18" customHeight="1">
      <c r="B104" s="58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</row>
    <row r="105" spans="2:14" ht="18" customHeight="1">
      <c r="B105" s="58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</row>
    <row r="106" spans="2:14" ht="18" customHeight="1">
      <c r="B106" s="58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</row>
    <row r="107" spans="2:14" ht="18" customHeight="1">
      <c r="B107" s="58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</row>
    <row r="108" spans="2:14" ht="18" customHeight="1">
      <c r="B108" s="58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</row>
    <row r="109" spans="2:14" ht="18" customHeight="1">
      <c r="B109" s="58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</row>
    <row r="110" spans="2:14" ht="18" customHeight="1">
      <c r="B110" s="58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</row>
    <row r="111" spans="2:14" ht="18" customHeight="1">
      <c r="B111" s="58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</row>
    <row r="112" spans="2:14" ht="18" customHeight="1">
      <c r="B112" s="58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</row>
    <row r="113" spans="2:14" ht="18" customHeight="1">
      <c r="B113" s="58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</row>
    <row r="114" spans="2:14" ht="18" customHeight="1">
      <c r="B114" s="58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</row>
    <row r="115" spans="2:14" ht="18" customHeight="1">
      <c r="B115" s="58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</row>
    <row r="116" spans="2:14" ht="18" customHeight="1">
      <c r="B116" s="58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</row>
    <row r="117" spans="2:14" ht="18" customHeight="1">
      <c r="B117" s="58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</row>
    <row r="118" spans="2:14" ht="18" customHeight="1">
      <c r="B118" s="58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</row>
    <row r="119" spans="2:14" ht="18" customHeight="1">
      <c r="B119" s="58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</row>
    <row r="120" spans="2:14" ht="18" customHeight="1">
      <c r="B120" s="58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</row>
    <row r="121" spans="2:14" ht="18" customHeight="1">
      <c r="B121" s="58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</row>
    <row r="122" spans="2:14" ht="18" customHeight="1">
      <c r="B122" s="58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</row>
    <row r="123" spans="2:14" ht="18" customHeight="1">
      <c r="B123" s="58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</row>
    <row r="124" spans="2:14" ht="18" customHeight="1">
      <c r="B124" s="58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</row>
    <row r="125" spans="2:14" ht="18" customHeight="1">
      <c r="B125" s="58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</row>
    <row r="126" spans="2:14" ht="18" customHeight="1">
      <c r="B126" s="58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</row>
    <row r="127" spans="2:14" ht="18" customHeight="1">
      <c r="B127" s="58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</row>
    <row r="128" spans="2:14" ht="18" customHeight="1">
      <c r="B128" s="58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</row>
    <row r="129" spans="2:14" ht="18" customHeight="1">
      <c r="B129" s="58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</row>
    <row r="130" spans="2:14" ht="18" customHeight="1">
      <c r="B130" s="58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</row>
    <row r="131" spans="2:14" ht="18" customHeight="1">
      <c r="B131" s="58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</row>
    <row r="132" spans="2:14" ht="18" customHeight="1">
      <c r="B132" s="58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</row>
    <row r="133" spans="2:14" ht="18" customHeight="1">
      <c r="B133" s="58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</row>
    <row r="134" spans="2:14" ht="18" customHeight="1">
      <c r="B134" s="58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</row>
    <row r="135" spans="2:14" ht="18" customHeight="1">
      <c r="B135" s="58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</row>
    <row r="136" spans="2:14" ht="18" customHeight="1">
      <c r="B136" s="58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</row>
    <row r="137" spans="2:14" ht="18" customHeight="1">
      <c r="B137" s="58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</row>
    <row r="138" spans="2:14" ht="18" customHeight="1">
      <c r="B138" s="58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</row>
    <row r="139" spans="2:14" ht="18" customHeight="1">
      <c r="B139" s="58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</row>
    <row r="140" spans="2:14" ht="18" customHeight="1">
      <c r="B140" s="58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</row>
    <row r="141" spans="2:14" ht="18" customHeight="1">
      <c r="B141" s="58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</row>
    <row r="142" spans="2:14" ht="18" customHeight="1">
      <c r="B142" s="58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</row>
    <row r="143" spans="2:14" ht="18" customHeight="1">
      <c r="B143" s="58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</row>
    <row r="144" spans="2:14" ht="18" customHeight="1">
      <c r="B144" s="58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</row>
    <row r="145" spans="2:14" ht="18" customHeight="1">
      <c r="B145" s="58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</row>
    <row r="146" spans="2:14" ht="18" customHeight="1">
      <c r="B146" s="58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</row>
    <row r="147" spans="2:14" ht="18" customHeight="1">
      <c r="B147" s="58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</row>
    <row r="148" spans="2:14" ht="18" customHeight="1">
      <c r="B148" s="58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</row>
    <row r="149" spans="2:14" ht="18" customHeight="1">
      <c r="B149" s="58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2:14" ht="18" customHeight="1">
      <c r="B150" s="58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</row>
    <row r="151" spans="2:14" ht="18" customHeight="1">
      <c r="B151" s="58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</row>
    <row r="152" spans="2:14" ht="18" customHeight="1">
      <c r="B152" s="58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</row>
    <row r="153" spans="2:14" ht="18" customHeight="1">
      <c r="B153" s="58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</row>
    <row r="154" spans="2:14" ht="18" customHeight="1">
      <c r="B154" s="58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</row>
    <row r="155" spans="2:14" ht="18" customHeight="1">
      <c r="B155" s="58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56" spans="2:14" ht="18" customHeight="1">
      <c r="B156" s="58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</row>
    <row r="157" spans="2:14" ht="18" customHeight="1">
      <c r="B157" s="58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</row>
    <row r="158" spans="2:14" ht="18" customHeight="1">
      <c r="B158" s="58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</row>
    <row r="159" spans="2:14" ht="18" customHeight="1">
      <c r="B159" s="58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</row>
    <row r="160" spans="2:14" ht="18" customHeight="1">
      <c r="B160" s="58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</row>
    <row r="161" spans="2:14" ht="18" customHeight="1">
      <c r="B161" s="58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</row>
    <row r="162" spans="2:14" ht="18" customHeight="1">
      <c r="B162" s="58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</row>
    <row r="163" spans="2:14" ht="18" customHeight="1">
      <c r="B163" s="58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</row>
    <row r="164" spans="2:14" ht="18" customHeight="1">
      <c r="B164" s="58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</row>
    <row r="165" spans="2:14" ht="18" customHeight="1">
      <c r="B165" s="58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</row>
    <row r="166" spans="2:14" ht="18" customHeight="1">
      <c r="B166" s="58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</row>
    <row r="167" spans="2:14" ht="18" customHeight="1">
      <c r="B167" s="58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</row>
    <row r="168" spans="2:14" ht="18" customHeight="1">
      <c r="B168" s="58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</row>
    <row r="169" spans="2:14" ht="18" customHeight="1">
      <c r="B169" s="58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</row>
    <row r="170" spans="2:14" ht="18" customHeight="1">
      <c r="B170" s="58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</row>
    <row r="171" spans="2:14" ht="18" customHeight="1">
      <c r="B171" s="58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</row>
    <row r="172" spans="2:14" ht="18" customHeight="1">
      <c r="B172" s="58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</row>
    <row r="173" spans="2:14" ht="18" customHeight="1">
      <c r="B173" s="58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</row>
    <row r="174" spans="2:14" ht="18" customHeight="1">
      <c r="B174" s="58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</row>
    <row r="175" spans="2:14" ht="18" customHeight="1">
      <c r="B175" s="58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</row>
    <row r="176" spans="2:14" ht="18" customHeight="1">
      <c r="B176" s="58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</row>
    <row r="177" spans="2:14" ht="18" customHeight="1">
      <c r="B177" s="58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</row>
    <row r="178" spans="2:14" ht="18" customHeight="1">
      <c r="B178" s="58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</row>
    <row r="179" spans="2:14" ht="18" customHeight="1">
      <c r="B179" s="58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</row>
    <row r="180" spans="2:14" ht="18" customHeight="1">
      <c r="B180" s="58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</row>
    <row r="181" spans="2:14" ht="18" customHeight="1">
      <c r="B181" s="58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</row>
    <row r="182" spans="2:14" ht="18" customHeight="1">
      <c r="B182" s="58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</row>
    <row r="183" spans="2:14" ht="18" customHeight="1">
      <c r="B183" s="58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</row>
    <row r="184" spans="2:14" ht="18" customHeight="1">
      <c r="B184" s="58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</row>
    <row r="185" spans="2:14" ht="18" customHeight="1">
      <c r="B185" s="58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</row>
    <row r="186" spans="2:14" ht="18" customHeight="1">
      <c r="B186" s="58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</row>
    <row r="187" spans="2:14" ht="18" customHeight="1">
      <c r="B187" s="58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</row>
    <row r="188" spans="2:14" ht="18" customHeight="1">
      <c r="B188" s="58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</row>
    <row r="189" spans="2:14" ht="18" customHeight="1">
      <c r="B189" s="58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</row>
    <row r="190" spans="2:14" ht="18" customHeight="1">
      <c r="B190" s="58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</row>
    <row r="191" spans="2:14" ht="18" customHeight="1">
      <c r="B191" s="58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</row>
    <row r="192" spans="2:14" ht="18" customHeight="1">
      <c r="B192" s="58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</row>
    <row r="193" spans="2:14" ht="18" customHeight="1">
      <c r="B193" s="58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</row>
    <row r="194" spans="2:14" ht="18" customHeight="1">
      <c r="B194" s="58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</row>
    <row r="195" spans="2:14" ht="18" customHeight="1">
      <c r="B195" s="58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</row>
    <row r="196" spans="2:14" ht="18" customHeight="1">
      <c r="B196" s="58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</row>
    <row r="197" spans="2:14" ht="18" customHeight="1">
      <c r="B197" s="58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</row>
    <row r="198" spans="2:14" ht="18" customHeight="1">
      <c r="B198" s="58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</row>
    <row r="199" spans="2:14" ht="18" customHeight="1">
      <c r="B199" s="58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</row>
    <row r="200" spans="2:14" ht="18" customHeight="1">
      <c r="B200" s="58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</row>
    <row r="201" spans="2:14" ht="18" customHeight="1">
      <c r="B201" s="58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</row>
    <row r="202" spans="2:14" ht="18" customHeight="1">
      <c r="B202" s="58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</row>
    <row r="203" spans="2:14" ht="18" customHeight="1">
      <c r="B203" s="58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</row>
    <row r="204" spans="2:14" ht="18" customHeight="1">
      <c r="B204" s="58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</row>
    <row r="205" spans="2:14" ht="18" customHeight="1">
      <c r="B205" s="58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</row>
    <row r="206" spans="2:14" ht="18" customHeight="1">
      <c r="B206" s="58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</row>
    <row r="207" spans="2:14" ht="18" customHeight="1">
      <c r="B207" s="58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</row>
    <row r="208" spans="2:14" ht="18" customHeight="1">
      <c r="B208" s="58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</row>
    <row r="209" spans="2:14" ht="18" customHeight="1">
      <c r="B209" s="58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</row>
    <row r="210" spans="2:14" ht="18" customHeight="1">
      <c r="B210" s="58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</row>
    <row r="211" spans="2:14" ht="18" customHeight="1">
      <c r="B211" s="58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</row>
    <row r="212" spans="2:14" ht="18" customHeight="1">
      <c r="B212" s="58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</row>
    <row r="213" spans="2:14" ht="18" customHeight="1">
      <c r="B213" s="58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</row>
    <row r="214" spans="2:14" ht="18" customHeight="1">
      <c r="B214" s="58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</row>
    <row r="215" spans="2:14" ht="18" customHeight="1">
      <c r="B215" s="58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</row>
    <row r="216" spans="2:14" ht="18" customHeight="1">
      <c r="B216" s="58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</row>
    <row r="217" spans="2:14" ht="18" customHeight="1">
      <c r="B217" s="58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</row>
    <row r="218" spans="2:14" ht="18" customHeight="1">
      <c r="B218" s="58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</row>
    <row r="219" spans="2:14" ht="18" customHeight="1">
      <c r="B219" s="58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</row>
    <row r="220" spans="2:14" ht="18" customHeight="1">
      <c r="B220" s="58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</row>
    <row r="221" spans="2:14" ht="18" customHeight="1">
      <c r="B221" s="58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</row>
    <row r="222" spans="2:14" ht="18" customHeight="1">
      <c r="B222" s="58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</row>
    <row r="223" spans="2:14" ht="18" customHeight="1">
      <c r="B223" s="58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</row>
    <row r="224" spans="2:14" ht="18" customHeight="1">
      <c r="B224" s="58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</row>
    <row r="225" spans="2:14" ht="18" customHeight="1">
      <c r="B225" s="58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</row>
    <row r="226" spans="2:14" ht="18" customHeight="1">
      <c r="B226" s="58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</row>
    <row r="227" spans="2:14" ht="18" customHeight="1">
      <c r="B227" s="58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</row>
    <row r="228" spans="2:14" ht="18" customHeight="1">
      <c r="B228" s="58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</row>
    <row r="229" spans="2:14" ht="18" customHeight="1">
      <c r="B229" s="58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</row>
    <row r="230" spans="2:14" ht="18" customHeight="1">
      <c r="B230" s="58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</row>
    <row r="231" spans="2:14" ht="18" customHeight="1">
      <c r="B231" s="58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</row>
    <row r="232" spans="2:14" ht="18" customHeight="1">
      <c r="B232" s="58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</row>
    <row r="233" spans="2:14" ht="18" customHeight="1">
      <c r="B233" s="58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</row>
    <row r="234" spans="2:14" ht="18" customHeight="1">
      <c r="B234" s="58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</row>
    <row r="235" spans="2:14" ht="18" customHeight="1">
      <c r="B235" s="58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</row>
    <row r="236" spans="2:14" ht="18" customHeight="1">
      <c r="B236" s="58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</row>
    <row r="237" spans="2:14" ht="18" customHeight="1">
      <c r="B237" s="58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</row>
    <row r="238" spans="2:14" ht="18" customHeight="1">
      <c r="B238" s="58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</row>
    <row r="239" spans="2:14" ht="18" customHeight="1">
      <c r="B239" s="58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</row>
    <row r="240" spans="2:14" ht="18" customHeight="1">
      <c r="B240" s="58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</row>
    <row r="241" spans="2:14" ht="18" customHeight="1">
      <c r="B241" s="58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</row>
    <row r="242" spans="2:14" ht="18" customHeight="1">
      <c r="B242" s="58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</row>
    <row r="243" spans="2:14" ht="18" customHeight="1">
      <c r="B243" s="58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</row>
    <row r="244" spans="2:14" ht="18" customHeight="1">
      <c r="B244" s="58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</row>
    <row r="245" spans="2:14" ht="18" customHeight="1">
      <c r="B245" s="58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</row>
    <row r="246" spans="2:14" ht="18" customHeight="1">
      <c r="B246" s="58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</row>
    <row r="247" spans="2:14" ht="18" customHeight="1">
      <c r="B247" s="58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</row>
    <row r="248" spans="2:14" ht="18" customHeight="1">
      <c r="B248" s="58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</row>
    <row r="249" spans="2:14" ht="18" customHeight="1">
      <c r="B249" s="58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</row>
    <row r="250" spans="2:14" ht="18" customHeight="1">
      <c r="B250" s="58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</row>
    <row r="251" spans="2:14" ht="18" customHeight="1">
      <c r="B251" s="58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</row>
    <row r="252" spans="2:14" ht="18" customHeight="1">
      <c r="B252" s="58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</row>
    <row r="253" spans="2:14" ht="18" customHeight="1">
      <c r="B253" s="58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</row>
    <row r="254" spans="2:14" ht="18" customHeight="1">
      <c r="B254" s="58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</row>
    <row r="255" spans="2:14" ht="18" customHeight="1">
      <c r="B255" s="58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</row>
    <row r="256" spans="2:14" ht="18" customHeight="1">
      <c r="B256" s="58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</row>
    <row r="257" spans="2:14" ht="18" customHeight="1">
      <c r="B257" s="58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</row>
    <row r="258" spans="2:14" ht="18" customHeight="1">
      <c r="B258" s="58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</row>
    <row r="259" spans="2:14" ht="18" customHeight="1">
      <c r="B259" s="58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</row>
    <row r="260" spans="2:14" ht="18" customHeight="1">
      <c r="B260" s="58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</row>
    <row r="261" spans="2:14" ht="18" customHeight="1">
      <c r="B261" s="58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</row>
    <row r="262" spans="2:14" ht="18" customHeight="1">
      <c r="B262" s="58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</row>
    <row r="263" spans="2:14" ht="18" customHeight="1">
      <c r="B263" s="58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</row>
    <row r="264" spans="2:14" ht="18" customHeight="1">
      <c r="B264" s="58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</row>
    <row r="265" spans="2:14" ht="18" customHeight="1">
      <c r="B265" s="58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</row>
    <row r="266" spans="2:14" ht="18" customHeight="1">
      <c r="B266" s="58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</row>
    <row r="267" spans="2:14" ht="18" customHeight="1">
      <c r="B267" s="58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</row>
    <row r="268" spans="2:14" ht="18" customHeight="1">
      <c r="B268" s="58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</row>
    <row r="269" spans="2:14" ht="18" customHeight="1">
      <c r="B269" s="58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</row>
    <row r="270" spans="2:14" ht="18" customHeight="1">
      <c r="B270" s="58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</row>
    <row r="271" spans="2:14" ht="18" customHeight="1">
      <c r="B271" s="58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</row>
    <row r="272" spans="2:14" ht="18" customHeight="1">
      <c r="B272" s="58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</row>
    <row r="273" spans="2:14" ht="18" customHeight="1">
      <c r="B273" s="58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</row>
    <row r="274" spans="2:14" ht="18" customHeight="1">
      <c r="B274" s="58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</row>
    <row r="275" spans="2:14" ht="18" customHeight="1">
      <c r="B275" s="58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</row>
    <row r="276" spans="2:14" ht="18" customHeight="1">
      <c r="B276" s="58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</row>
    <row r="277" spans="2:14" ht="18" customHeight="1">
      <c r="B277" s="58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</row>
    <row r="278" spans="2:14" ht="18" customHeight="1">
      <c r="B278" s="58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</row>
    <row r="279" spans="2:14" ht="18" customHeight="1">
      <c r="B279" s="58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</row>
    <row r="280" spans="2:14" ht="18" customHeight="1">
      <c r="B280" s="58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</row>
    <row r="281" spans="2:14" ht="18" customHeight="1">
      <c r="B281" s="58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</row>
    <row r="282" spans="2:14" ht="18" customHeight="1">
      <c r="B282" s="58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</row>
    <row r="283" spans="2:14" ht="18" customHeight="1">
      <c r="B283" s="58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</row>
    <row r="284" spans="2:14" ht="18" customHeight="1">
      <c r="B284" s="58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</row>
    <row r="285" spans="2:14" ht="18" customHeight="1">
      <c r="B285" s="58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</row>
    <row r="286" spans="2:14" ht="18" customHeight="1">
      <c r="B286" s="58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</row>
    <row r="287" spans="2:14" ht="18" customHeight="1">
      <c r="B287" s="58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</row>
    <row r="288" spans="2:14" ht="18" customHeight="1">
      <c r="B288" s="58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</row>
    <row r="289" spans="2:14" ht="18" customHeight="1">
      <c r="B289" s="58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</row>
    <row r="290" spans="2:14" ht="18" customHeight="1">
      <c r="B290" s="58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</row>
    <row r="291" spans="2:14" ht="18" customHeight="1">
      <c r="B291" s="58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</row>
    <row r="292" spans="2:14" ht="18" customHeight="1">
      <c r="B292" s="58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</row>
    <row r="293" spans="2:14" ht="18" customHeight="1">
      <c r="B293" s="58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</row>
    <row r="294" spans="2:14" ht="18" customHeight="1">
      <c r="B294" s="58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</row>
    <row r="295" spans="2:14" ht="18" customHeight="1">
      <c r="B295" s="58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</row>
    <row r="296" spans="2:14" ht="18" customHeight="1">
      <c r="B296" s="58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</row>
    <row r="297" spans="2:14" ht="18" customHeight="1">
      <c r="B297" s="58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</row>
    <row r="298" spans="2:14" ht="18" customHeight="1">
      <c r="B298" s="58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</row>
    <row r="299" spans="2:14" ht="18" customHeight="1">
      <c r="B299" s="58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</row>
    <row r="300" spans="2:14" ht="18" customHeight="1">
      <c r="B300" s="58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</row>
    <row r="301" spans="2:14" ht="18" customHeight="1">
      <c r="B301" s="58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</row>
    <row r="302" spans="2:14" ht="18" customHeight="1">
      <c r="B302" s="58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</row>
    <row r="303" spans="2:14" ht="18" customHeight="1">
      <c r="B303" s="58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</row>
    <row r="304" spans="2:14" ht="18" customHeight="1">
      <c r="B304" s="58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</row>
    <row r="305" spans="2:14" ht="18" customHeight="1">
      <c r="B305" s="58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</row>
    <row r="306" spans="2:14" ht="18" customHeight="1">
      <c r="B306" s="58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</row>
    <row r="307" spans="2:14" ht="18" customHeight="1">
      <c r="B307" s="58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</row>
    <row r="308" spans="2:14" ht="18" customHeight="1">
      <c r="B308" s="58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</row>
    <row r="309" spans="2:14" ht="18" customHeight="1">
      <c r="B309" s="58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</row>
    <row r="310" spans="2:14" ht="18" customHeight="1">
      <c r="B310" s="58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</row>
    <row r="311" spans="2:14" ht="18" customHeight="1">
      <c r="B311" s="58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</row>
    <row r="312" spans="2:14" ht="18" customHeight="1">
      <c r="B312" s="58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</row>
    <row r="313" spans="2:14" ht="18" customHeight="1">
      <c r="B313" s="58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</row>
    <row r="314" spans="2:14" ht="18" customHeight="1">
      <c r="B314" s="58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</row>
    <row r="315" spans="2:14" ht="18" customHeight="1">
      <c r="B315" s="58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</row>
    <row r="316" spans="2:14" ht="18" customHeight="1">
      <c r="B316" s="58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</row>
    <row r="317" spans="2:14" ht="18" customHeight="1">
      <c r="B317" s="58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</row>
    <row r="318" spans="2:14" ht="18" customHeight="1">
      <c r="B318" s="58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</row>
    <row r="319" spans="2:14" ht="18" customHeight="1">
      <c r="B319" s="58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</row>
    <row r="320" spans="2:14" ht="18" customHeight="1">
      <c r="B320" s="58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</row>
    <row r="321" spans="2:14" ht="18" customHeight="1">
      <c r="B321" s="58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</row>
    <row r="322" spans="2:14" ht="18" customHeight="1">
      <c r="B322" s="58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</row>
    <row r="323" spans="2:14" ht="18" customHeight="1">
      <c r="B323" s="58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</row>
    <row r="324" spans="2:14" ht="18" customHeight="1">
      <c r="B324" s="58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</row>
    <row r="325" spans="2:14" ht="18" customHeight="1">
      <c r="B325" s="58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</row>
    <row r="326" spans="2:14" ht="18" customHeight="1">
      <c r="B326" s="58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</row>
    <row r="327" spans="2:14" ht="18" customHeight="1">
      <c r="B327" s="58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</row>
    <row r="328" spans="2:14" ht="18" customHeight="1">
      <c r="B328" s="58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</row>
    <row r="329" spans="2:14" ht="18" customHeight="1">
      <c r="B329" s="58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</row>
    <row r="330" spans="2:14" ht="18" customHeight="1">
      <c r="B330" s="58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</row>
    <row r="331" spans="2:14" ht="18" customHeight="1">
      <c r="B331" s="58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</row>
    <row r="332" spans="2:14" ht="18" customHeight="1">
      <c r="B332" s="58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</row>
    <row r="333" spans="2:14" ht="18" customHeight="1">
      <c r="B333" s="58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</row>
    <row r="334" spans="2:14" ht="18" customHeight="1">
      <c r="B334" s="58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</row>
    <row r="335" spans="2:14" ht="18" customHeight="1">
      <c r="B335" s="58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</row>
    <row r="336" spans="2:14" ht="18" customHeight="1">
      <c r="B336" s="58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</row>
    <row r="337" spans="2:14" ht="18" customHeight="1">
      <c r="B337" s="58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</row>
    <row r="338" spans="2:14" ht="18" customHeight="1">
      <c r="B338" s="58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</row>
    <row r="339" spans="2:14" ht="18" customHeight="1">
      <c r="B339" s="58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</row>
    <row r="340" spans="2:14" ht="18" customHeight="1">
      <c r="B340" s="58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</row>
    <row r="341" spans="2:14" ht="18" customHeight="1">
      <c r="B341" s="58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</row>
    <row r="342" spans="2:14" ht="18" customHeight="1">
      <c r="B342" s="58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</row>
    <row r="343" spans="2:14" ht="18" customHeight="1">
      <c r="B343" s="58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</row>
    <row r="344" spans="2:14" ht="18" customHeight="1">
      <c r="B344" s="58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</row>
    <row r="345" spans="2:14" ht="18" customHeight="1">
      <c r="B345" s="58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</row>
    <row r="346" spans="2:14" ht="18" customHeight="1">
      <c r="B346" s="58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</row>
    <row r="347" spans="2:14" ht="18" customHeight="1">
      <c r="B347" s="58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</row>
    <row r="348" spans="2:14" ht="18" customHeight="1">
      <c r="B348" s="58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</row>
    <row r="349" spans="2:14" ht="18" customHeight="1">
      <c r="B349" s="58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</row>
    <row r="350" spans="2:14" ht="18" customHeight="1">
      <c r="B350" s="58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</row>
    <row r="351" spans="2:14" ht="18" customHeight="1">
      <c r="B351" s="58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</row>
    <row r="352" spans="2:14" ht="18" customHeight="1">
      <c r="B352" s="58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</row>
    <row r="353" spans="2:14" ht="18" customHeight="1">
      <c r="B353" s="58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</row>
    <row r="354" spans="2:14" ht="18" customHeight="1">
      <c r="B354" s="58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</row>
    <row r="355" spans="2:14" ht="18" customHeight="1">
      <c r="B355" s="58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</row>
    <row r="356" spans="2:14" ht="18" customHeight="1">
      <c r="B356" s="58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</row>
    <row r="357" spans="2:14" ht="18" customHeight="1">
      <c r="B357" s="58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</row>
    <row r="358" spans="2:14" ht="18" customHeight="1">
      <c r="B358" s="58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</row>
    <row r="359" spans="2:14" ht="18" customHeight="1">
      <c r="B359" s="58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</row>
    <row r="360" spans="2:14" ht="18" customHeight="1">
      <c r="B360" s="58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</row>
    <row r="361" spans="2:14" ht="18" customHeight="1">
      <c r="B361" s="58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</row>
    <row r="362" spans="2:14" ht="18" customHeight="1">
      <c r="B362" s="58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</row>
    <row r="363" spans="2:14" ht="18" customHeight="1">
      <c r="B363" s="58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</row>
    <row r="364" spans="2:14" ht="18" customHeight="1">
      <c r="B364" s="58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</row>
    <row r="365" spans="2:14" ht="18" customHeight="1">
      <c r="B365" s="58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</row>
    <row r="366" spans="2:14" ht="18" customHeight="1">
      <c r="B366" s="58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</row>
    <row r="367" spans="2:14" ht="18" customHeight="1">
      <c r="B367" s="58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</row>
    <row r="368" spans="2:14" ht="18" customHeight="1">
      <c r="B368" s="58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</row>
    <row r="369" spans="2:14" ht="18" customHeight="1">
      <c r="B369" s="58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</row>
    <row r="370" spans="2:14" ht="18" customHeight="1">
      <c r="B370" s="58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</row>
    <row r="371" spans="2:14" ht="18" customHeight="1">
      <c r="B371" s="58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</row>
    <row r="372" spans="2:14" ht="18" customHeight="1">
      <c r="B372" s="58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</row>
    <row r="373" spans="2:14" ht="18" customHeight="1">
      <c r="B373" s="58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</row>
    <row r="374" spans="2:14" ht="18" customHeight="1">
      <c r="B374" s="58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</row>
    <row r="375" spans="2:14" ht="18" customHeight="1">
      <c r="B375" s="58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</row>
    <row r="376" spans="2:14" ht="18" customHeight="1">
      <c r="B376" s="58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</row>
    <row r="377" spans="2:14" ht="18" customHeight="1">
      <c r="B377" s="58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</row>
    <row r="378" spans="2:14" ht="18" customHeight="1">
      <c r="B378" s="58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</row>
    <row r="379" spans="2:14" ht="18" customHeight="1">
      <c r="B379" s="58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</row>
    <row r="380" spans="2:14" ht="18" customHeight="1">
      <c r="B380" s="58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</row>
    <row r="381" spans="2:14" ht="18" customHeight="1">
      <c r="B381" s="58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</row>
    <row r="382" spans="2:14" ht="18" customHeight="1">
      <c r="B382" s="58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</row>
    <row r="383" spans="2:14" ht="18" customHeight="1">
      <c r="B383" s="58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</row>
    <row r="384" spans="2:14" ht="18" customHeight="1">
      <c r="B384" s="58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</row>
    <row r="385" spans="2:14" ht="18" customHeight="1">
      <c r="B385" s="58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</row>
    <row r="386" spans="2:14" ht="18" customHeight="1">
      <c r="B386" s="58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</row>
    <row r="387" spans="2:14" ht="18" customHeight="1">
      <c r="B387" s="58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</row>
    <row r="388" spans="2:14" ht="18" customHeight="1">
      <c r="B388" s="58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</row>
    <row r="389" spans="2:14" ht="18" customHeight="1">
      <c r="B389" s="58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</row>
    <row r="390" spans="2:14" ht="18" customHeight="1">
      <c r="B390" s="58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</row>
    <row r="391" spans="2:14" ht="18" customHeight="1">
      <c r="B391" s="58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</row>
    <row r="392" spans="2:14" ht="18" customHeight="1">
      <c r="B392" s="58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</row>
    <row r="393" spans="2:14" ht="18" customHeight="1">
      <c r="B393" s="58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</row>
    <row r="394" spans="2:14" ht="18" customHeight="1">
      <c r="B394" s="58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</row>
    <row r="395" spans="2:14" ht="18" customHeight="1">
      <c r="B395" s="58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</row>
    <row r="396" spans="2:14" ht="18" customHeight="1">
      <c r="B396" s="58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</row>
    <row r="397" spans="2:14" ht="18" customHeight="1">
      <c r="B397" s="58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</row>
    <row r="398" spans="2:14" ht="18" customHeight="1">
      <c r="B398" s="58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</row>
    <row r="399" spans="2:14" ht="18" customHeight="1">
      <c r="B399" s="58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</row>
    <row r="400" spans="2:14" ht="18" customHeight="1">
      <c r="B400" s="58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</row>
    <row r="401" spans="2:14" ht="18" customHeight="1">
      <c r="B401" s="58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</row>
    <row r="402" spans="2:14" ht="18" customHeight="1">
      <c r="B402" s="58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</row>
    <row r="403" spans="2:14" ht="18" customHeight="1">
      <c r="B403" s="58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</row>
    <row r="404" spans="2:14" ht="18" customHeight="1">
      <c r="B404" s="58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</row>
    <row r="405" spans="2:14" ht="18" customHeight="1">
      <c r="B405" s="58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</row>
    <row r="406" spans="2:14" ht="18" customHeight="1">
      <c r="B406" s="58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</row>
    <row r="407" spans="2:14" ht="18" customHeight="1">
      <c r="B407" s="58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</row>
    <row r="408" spans="2:14" ht="18" customHeight="1">
      <c r="B408" s="58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</row>
    <row r="409" spans="2:14" ht="18" customHeight="1">
      <c r="B409" s="58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</row>
    <row r="410" spans="2:14" ht="18" customHeight="1">
      <c r="B410" s="58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</row>
    <row r="411" spans="2:14" ht="18" customHeight="1">
      <c r="B411" s="58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</row>
    <row r="412" spans="2:14" ht="18" customHeight="1">
      <c r="B412" s="58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</row>
    <row r="413" spans="2:14" ht="18" customHeight="1">
      <c r="B413" s="58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</row>
    <row r="414" spans="2:14" ht="18" customHeight="1">
      <c r="B414" s="58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</row>
    <row r="415" spans="2:14" ht="18" customHeight="1">
      <c r="B415" s="58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</row>
    <row r="416" spans="2:14" ht="18" customHeight="1">
      <c r="B416" s="58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</row>
    <row r="417" spans="2:14" ht="18" customHeight="1">
      <c r="B417" s="58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</row>
    <row r="418" spans="2:14" ht="18" customHeight="1">
      <c r="B418" s="58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</row>
    <row r="419" spans="2:14" ht="18" customHeight="1">
      <c r="B419" s="58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</row>
    <row r="420" spans="2:14" ht="18" customHeight="1">
      <c r="B420" s="58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</row>
    <row r="421" spans="2:14" ht="18" customHeight="1">
      <c r="B421" s="58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</row>
    <row r="422" spans="2:14" ht="18" customHeight="1">
      <c r="B422" s="58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</row>
    <row r="423" spans="2:14" ht="18" customHeight="1">
      <c r="B423" s="58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</row>
    <row r="424" spans="2:14" ht="18" customHeight="1">
      <c r="B424" s="58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</row>
    <row r="425" spans="2:14" ht="18" customHeight="1">
      <c r="B425" s="58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</row>
    <row r="426" spans="2:14" ht="18" customHeight="1">
      <c r="B426" s="58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</row>
    <row r="427" spans="2:14" ht="18" customHeight="1">
      <c r="B427" s="58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</row>
    <row r="428" spans="2:14" ht="18" customHeight="1">
      <c r="B428" s="58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</row>
    <row r="429" spans="2:14" ht="18" customHeight="1">
      <c r="B429" s="58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</row>
    <row r="430" spans="2:14" ht="18" customHeight="1">
      <c r="B430" s="58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</row>
    <row r="431" spans="2:14" ht="18" customHeight="1">
      <c r="B431" s="58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</row>
    <row r="432" spans="2:14" ht="18" customHeight="1">
      <c r="B432" s="58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</row>
    <row r="433" spans="2:14" ht="18" customHeight="1">
      <c r="B433" s="58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</row>
    <row r="434" spans="2:14" ht="18" customHeight="1">
      <c r="B434" s="58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</row>
    <row r="435" spans="2:14" ht="18" customHeight="1">
      <c r="B435" s="58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</row>
    <row r="436" spans="2:14" ht="18" customHeight="1">
      <c r="B436" s="58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</row>
    <row r="437" spans="2:14" ht="18" customHeight="1">
      <c r="B437" s="58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</row>
    <row r="438" spans="2:14" ht="18" customHeight="1">
      <c r="B438" s="58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</row>
    <row r="439" spans="2:14" ht="18" customHeight="1">
      <c r="B439" s="58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</row>
    <row r="440" spans="2:14" ht="18" customHeight="1">
      <c r="B440" s="58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</row>
    <row r="441" spans="2:14" ht="18" customHeight="1">
      <c r="B441" s="58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</row>
    <row r="442" spans="2:14" ht="18" customHeight="1">
      <c r="B442" s="58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</row>
    <row r="443" spans="2:14" ht="18" customHeight="1">
      <c r="B443" s="58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</row>
    <row r="444" spans="2:14" ht="18" customHeight="1">
      <c r="B444" s="58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</row>
    <row r="445" spans="2:14" ht="18" customHeight="1">
      <c r="B445" s="58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</row>
    <row r="446" spans="2:14" ht="18" customHeight="1">
      <c r="B446" s="58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</row>
    <row r="447" spans="2:14" ht="18" customHeight="1">
      <c r="B447" s="58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</row>
    <row r="448" spans="2:14" ht="18" customHeight="1">
      <c r="B448" s="58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</row>
    <row r="449" spans="2:14" ht="18" customHeight="1">
      <c r="B449" s="58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</row>
    <row r="450" spans="2:14" ht="18" customHeight="1">
      <c r="B450" s="58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</row>
    <row r="451" spans="2:14" ht="18" customHeight="1">
      <c r="B451" s="58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</row>
    <row r="452" spans="2:14" ht="18" customHeight="1">
      <c r="B452" s="58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</row>
    <row r="453" spans="2:14" ht="18" customHeight="1">
      <c r="B453" s="58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</row>
    <row r="454" spans="2:14" ht="18" customHeight="1">
      <c r="B454" s="58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</row>
    <row r="455" spans="2:14" ht="18" customHeight="1">
      <c r="B455" s="58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</row>
    <row r="456" spans="2:14" ht="18" customHeight="1">
      <c r="B456" s="58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</row>
    <row r="457" spans="2:14" ht="18" customHeight="1">
      <c r="B457" s="58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</row>
    <row r="458" spans="2:14" ht="18" customHeight="1">
      <c r="B458" s="58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</row>
    <row r="459" spans="2:14" ht="18" customHeight="1">
      <c r="B459" s="58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</row>
    <row r="460" spans="2:14" ht="18" customHeight="1">
      <c r="B460" s="58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</row>
    <row r="461" spans="2:14" ht="18" customHeight="1">
      <c r="B461" s="58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</row>
    <row r="462" spans="2:14" ht="18" customHeight="1">
      <c r="B462" s="58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</row>
    <row r="463" spans="2:14" ht="18" customHeight="1">
      <c r="B463" s="58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</row>
    <row r="464" spans="2:14" ht="18" customHeight="1">
      <c r="B464" s="58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</row>
    <row r="465" spans="2:14" ht="18" customHeight="1">
      <c r="B465" s="58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</row>
    <row r="466" spans="2:14" ht="18" customHeight="1">
      <c r="B466" s="58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</row>
    <row r="467" spans="2:14" ht="18" customHeight="1">
      <c r="B467" s="58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</row>
    <row r="468" spans="2:14" ht="18" customHeight="1">
      <c r="B468" s="58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</row>
    <row r="469" spans="2:14" ht="18" customHeight="1">
      <c r="B469" s="58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</row>
    <row r="470" spans="2:14" ht="18" customHeight="1">
      <c r="B470" s="58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</row>
    <row r="471" spans="2:14" ht="18" customHeight="1">
      <c r="B471" s="58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</row>
    <row r="472" spans="2:14" ht="18" customHeight="1">
      <c r="B472" s="58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</row>
    <row r="473" spans="2:14" ht="18" customHeight="1">
      <c r="B473" s="58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</row>
    <row r="474" spans="2:14" ht="18" customHeight="1">
      <c r="B474" s="58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</row>
    <row r="475" spans="2:14" ht="18" customHeight="1">
      <c r="B475" s="58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</row>
    <row r="476" spans="2:14" ht="18" customHeight="1">
      <c r="B476" s="58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</row>
    <row r="477" spans="2:14" ht="18" customHeight="1">
      <c r="B477" s="58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</row>
    <row r="478" spans="2:14" ht="18" customHeight="1">
      <c r="B478" s="58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</row>
    <row r="479" spans="2:14" ht="18" customHeight="1">
      <c r="B479" s="58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</row>
    <row r="480" spans="2:14" ht="18" customHeight="1">
      <c r="B480" s="58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</row>
    <row r="481" spans="2:14" ht="18" customHeight="1">
      <c r="B481" s="58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</row>
    <row r="482" spans="2:14" ht="18" customHeight="1">
      <c r="B482" s="58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</row>
    <row r="483" spans="2:14" ht="18" customHeight="1">
      <c r="B483" s="58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</row>
    <row r="484" spans="2:14" ht="18" customHeight="1">
      <c r="B484" s="58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</row>
    <row r="485" spans="2:14" ht="18" customHeight="1">
      <c r="B485" s="58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</row>
    <row r="486" spans="2:14" ht="18" customHeight="1">
      <c r="B486" s="58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</row>
    <row r="487" spans="2:14" ht="18" customHeight="1">
      <c r="B487" s="58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</row>
    <row r="488" spans="2:14" ht="18" customHeight="1">
      <c r="B488" s="58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</row>
    <row r="489" spans="2:14" ht="18" customHeight="1">
      <c r="B489" s="58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</row>
    <row r="490" spans="2:14" ht="18" customHeight="1">
      <c r="B490" s="58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</row>
    <row r="491" spans="2:14" ht="18" customHeight="1">
      <c r="B491" s="58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</row>
    <row r="492" spans="2:14" ht="18" customHeight="1">
      <c r="B492" s="58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</row>
    <row r="493" spans="2:14" ht="18" customHeight="1">
      <c r="B493" s="58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</row>
    <row r="494" spans="2:14" ht="18" customHeight="1">
      <c r="B494" s="58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</row>
    <row r="495" spans="2:14" ht="18" customHeight="1">
      <c r="B495" s="58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</row>
    <row r="496" spans="2:14" ht="18" customHeight="1">
      <c r="B496" s="58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</row>
    <row r="497" spans="2:14" ht="18" customHeight="1">
      <c r="B497" s="58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</row>
    <row r="498" spans="2:14" ht="18" customHeight="1">
      <c r="B498" s="58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</row>
    <row r="499" spans="2:14" ht="18" customHeight="1">
      <c r="B499" s="58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</row>
    <row r="500" spans="2:14" ht="18" customHeight="1">
      <c r="B500" s="58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</row>
    <row r="501" spans="2:14" ht="18" customHeight="1">
      <c r="B501" s="58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</row>
    <row r="502" spans="2:14" ht="18" customHeight="1">
      <c r="B502" s="58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</row>
    <row r="503" spans="2:14" ht="18" customHeight="1">
      <c r="B503" s="58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</row>
    <row r="504" spans="2:14" ht="18" customHeight="1">
      <c r="B504" s="58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</row>
    <row r="505" spans="2:14" ht="18" customHeight="1">
      <c r="B505" s="58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</row>
    <row r="506" spans="2:14" ht="18" customHeight="1">
      <c r="B506" s="58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</row>
    <row r="507" spans="2:14" ht="18" customHeight="1">
      <c r="B507" s="58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</row>
    <row r="508" spans="2:14" ht="18" customHeight="1">
      <c r="B508" s="58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</row>
    <row r="509" spans="2:14" ht="18" customHeight="1">
      <c r="B509" s="58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</row>
    <row r="510" spans="2:14" ht="18" customHeight="1">
      <c r="B510" s="58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</row>
    <row r="511" spans="2:14" ht="18" customHeight="1">
      <c r="B511" s="58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</row>
    <row r="512" spans="2:14" ht="18" customHeight="1">
      <c r="B512" s="58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</row>
    <row r="513" spans="2:14" ht="18" customHeight="1">
      <c r="B513" s="58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</row>
    <row r="514" spans="2:14" ht="18" customHeight="1">
      <c r="B514" s="58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</row>
    <row r="515" spans="2:14" ht="18" customHeight="1">
      <c r="B515" s="58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</row>
    <row r="516" spans="2:14" ht="18" customHeight="1">
      <c r="B516" s="58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</row>
    <row r="517" spans="2:14" ht="18" customHeight="1">
      <c r="B517" s="58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</row>
    <row r="518" spans="2:14" ht="18" customHeight="1">
      <c r="B518" s="58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</row>
    <row r="519" spans="2:14" ht="18" customHeight="1">
      <c r="B519" s="58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</row>
    <row r="520" spans="2:14" ht="18" customHeight="1">
      <c r="B520" s="58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</row>
    <row r="521" spans="2:14" ht="18" customHeight="1">
      <c r="B521" s="58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</row>
    <row r="522" spans="2:14" ht="18" customHeight="1">
      <c r="B522" s="58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</row>
    <row r="523" spans="2:14" ht="18" customHeight="1">
      <c r="B523" s="58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</row>
    <row r="524" spans="2:14" ht="18" customHeight="1">
      <c r="B524" s="58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</row>
    <row r="525" spans="2:14" ht="18" customHeight="1">
      <c r="B525" s="58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</row>
    <row r="526" spans="2:14" ht="18" customHeight="1">
      <c r="B526" s="58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</row>
    <row r="527" spans="2:14" ht="18" customHeight="1">
      <c r="B527" s="58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</row>
    <row r="528" spans="2:14" ht="18" customHeight="1">
      <c r="B528" s="58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</row>
    <row r="529" spans="2:14" ht="18" customHeight="1">
      <c r="B529" s="58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</row>
    <row r="530" spans="2:14" ht="18" customHeight="1">
      <c r="B530" s="58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</row>
    <row r="531" spans="2:14" ht="18" customHeight="1">
      <c r="B531" s="58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</row>
    <row r="532" spans="2:14" ht="18" customHeight="1">
      <c r="B532" s="58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</row>
    <row r="533" spans="2:14" ht="18" customHeight="1">
      <c r="B533" s="58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</row>
    <row r="534" spans="2:14" ht="18" customHeight="1">
      <c r="B534" s="58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</row>
    <row r="535" spans="2:14" ht="18" customHeight="1">
      <c r="B535" s="58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</row>
    <row r="536" spans="2:14" ht="18" customHeight="1">
      <c r="B536" s="58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</row>
    <row r="537" spans="2:14" ht="18" customHeight="1">
      <c r="B537" s="58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</row>
    <row r="538" spans="2:14" ht="18" customHeight="1">
      <c r="B538" s="58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</row>
    <row r="539" spans="2:14" ht="18" customHeight="1">
      <c r="B539" s="58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</row>
    <row r="540" spans="2:14" ht="18" customHeight="1">
      <c r="B540" s="58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</row>
    <row r="541" spans="2:14" ht="18" customHeight="1">
      <c r="B541" s="58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</row>
    <row r="542" spans="2:14" ht="18" customHeight="1">
      <c r="B542" s="58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</row>
    <row r="543" spans="2:14" ht="18" customHeight="1">
      <c r="B543" s="58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</row>
    <row r="544" spans="2:14" ht="18" customHeight="1">
      <c r="B544" s="58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</row>
    <row r="545" spans="2:14" ht="18" customHeight="1">
      <c r="B545" s="58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</row>
    <row r="546" spans="2:14" ht="18" customHeight="1">
      <c r="B546" s="58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</row>
    <row r="547" spans="2:14" ht="18" customHeight="1">
      <c r="B547" s="58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</row>
    <row r="548" spans="2:14" ht="18" customHeight="1">
      <c r="B548" s="58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</row>
    <row r="549" spans="2:14" ht="18" customHeight="1">
      <c r="B549" s="58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</row>
    <row r="550" spans="2:14" ht="18" customHeight="1">
      <c r="B550" s="58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</row>
    <row r="551" spans="2:14" ht="18" customHeight="1">
      <c r="B551" s="58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</row>
    <row r="552" spans="2:14" ht="18" customHeight="1">
      <c r="B552" s="58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</row>
    <row r="553" spans="2:14" ht="18" customHeight="1">
      <c r="B553" s="58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</row>
    <row r="554" spans="2:14" ht="18" customHeight="1">
      <c r="B554" s="58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</row>
    <row r="555" spans="2:14" ht="18" customHeight="1">
      <c r="B555" s="58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</row>
    <row r="556" spans="2:14" ht="18" customHeight="1">
      <c r="B556" s="58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</row>
    <row r="557" spans="2:14" ht="18" customHeight="1">
      <c r="B557" s="58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</row>
    <row r="558" spans="2:14" ht="18" customHeight="1">
      <c r="B558" s="58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</row>
    <row r="559" spans="2:14" ht="18" customHeight="1">
      <c r="B559" s="58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</row>
    <row r="560" spans="2:14" ht="18" customHeight="1">
      <c r="B560" s="58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</row>
    <row r="561" spans="2:14" ht="18" customHeight="1">
      <c r="B561" s="58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</row>
    <row r="562" spans="2:14" ht="18" customHeight="1">
      <c r="B562" s="58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</row>
    <row r="563" spans="2:14" ht="18" customHeight="1">
      <c r="B563" s="58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</row>
    <row r="564" spans="2:14" ht="18" customHeight="1">
      <c r="B564" s="58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</row>
    <row r="565" spans="2:14" ht="18" customHeight="1">
      <c r="B565" s="58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</row>
    <row r="566" spans="2:14" ht="18" customHeight="1">
      <c r="B566" s="58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</row>
    <row r="567" spans="2:14" ht="18" customHeight="1">
      <c r="B567" s="58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</row>
    <row r="568" spans="2:14" ht="18" customHeight="1">
      <c r="B568" s="58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</row>
    <row r="569" spans="2:14" ht="18" customHeight="1">
      <c r="B569" s="58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</row>
    <row r="570" spans="2:14" ht="18" customHeight="1">
      <c r="B570" s="58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</row>
    <row r="571" spans="2:14" ht="18" customHeight="1">
      <c r="B571" s="58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</row>
    <row r="572" spans="2:14" ht="18" customHeight="1">
      <c r="B572" s="58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</row>
    <row r="573" spans="2:14" ht="18" customHeight="1">
      <c r="B573" s="58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</row>
    <row r="574" spans="2:14" ht="18" customHeight="1">
      <c r="B574" s="58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</row>
    <row r="575" spans="2:14" ht="18" customHeight="1">
      <c r="B575" s="58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</row>
    <row r="576" spans="2:14" ht="18" customHeight="1">
      <c r="B576" s="58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</row>
    <row r="577" spans="2:14" ht="18" customHeight="1">
      <c r="B577" s="58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</row>
    <row r="578" spans="2:14" ht="18" customHeight="1">
      <c r="B578" s="58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</row>
    <row r="579" spans="2:14" ht="18" customHeight="1">
      <c r="B579" s="58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</row>
    <row r="580" spans="2:14" ht="18" customHeight="1">
      <c r="B580" s="58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</row>
    <row r="581" spans="2:14" ht="18" customHeight="1">
      <c r="B581" s="58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</row>
    <row r="582" spans="2:14" ht="18" customHeight="1">
      <c r="B582" s="58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</row>
    <row r="583" spans="2:14" ht="18" customHeight="1">
      <c r="B583" s="58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</row>
    <row r="584" spans="2:14" ht="18" customHeight="1">
      <c r="B584" s="58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</row>
    <row r="585" spans="2:14" ht="18" customHeight="1">
      <c r="B585" s="58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</row>
    <row r="586" spans="2:14" ht="18" customHeight="1">
      <c r="B586" s="58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</row>
    <row r="587" spans="2:14" ht="18" customHeight="1">
      <c r="B587" s="58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</row>
    <row r="588" spans="2:14" ht="18" customHeight="1">
      <c r="B588" s="58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</row>
    <row r="589" spans="2:14" ht="18" customHeight="1">
      <c r="B589" s="58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</row>
    <row r="590" spans="2:14" ht="18" customHeight="1">
      <c r="B590" s="58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</row>
    <row r="591" spans="2:14" ht="18" customHeight="1">
      <c r="B591" s="58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</row>
    <row r="592" spans="2:14" ht="18" customHeight="1">
      <c r="B592" s="58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</row>
    <row r="593" spans="2:14" ht="18" customHeight="1">
      <c r="B593" s="58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</row>
    <row r="594" spans="2:14" ht="18" customHeight="1">
      <c r="B594" s="58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</row>
    <row r="595" spans="2:14" ht="18" customHeight="1">
      <c r="B595" s="58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</row>
    <row r="596" spans="2:14" ht="18" customHeight="1">
      <c r="B596" s="58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</row>
    <row r="597" spans="2:14" ht="18" customHeight="1">
      <c r="B597" s="58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</row>
    <row r="598" spans="2:14" ht="18" customHeight="1">
      <c r="B598" s="58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</row>
    <row r="599" spans="2:14" ht="18" customHeight="1">
      <c r="B599" s="58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</row>
    <row r="600" spans="2:14" ht="18" customHeight="1">
      <c r="B600" s="58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</row>
    <row r="601" spans="2:14" ht="18" customHeight="1">
      <c r="B601" s="58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</row>
    <row r="602" spans="2:14" ht="18" customHeight="1">
      <c r="B602" s="58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</row>
    <row r="603" spans="2:14" ht="18" customHeight="1">
      <c r="B603" s="58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</row>
    <row r="604" spans="2:14" ht="18" customHeight="1">
      <c r="B604" s="58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</row>
    <row r="605" spans="2:14" ht="18" customHeight="1">
      <c r="B605" s="58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</row>
    <row r="606" spans="2:14" ht="18" customHeight="1">
      <c r="B606" s="58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</row>
    <row r="607" spans="2:14" ht="18" customHeight="1">
      <c r="B607" s="58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</row>
    <row r="608" spans="2:14" ht="18" customHeight="1">
      <c r="B608" s="58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</row>
    <row r="609" spans="2:14" ht="18" customHeight="1">
      <c r="B609" s="58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</row>
    <row r="610" spans="2:14" ht="18" customHeight="1">
      <c r="B610" s="58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</row>
    <row r="611" spans="2:14" ht="18" customHeight="1">
      <c r="B611" s="58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</row>
    <row r="612" spans="2:14" ht="18" customHeight="1">
      <c r="B612" s="58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</row>
    <row r="613" spans="2:14" ht="18" customHeight="1">
      <c r="B613" s="58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</row>
    <row r="614" spans="2:14" ht="18" customHeight="1">
      <c r="B614" s="58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</row>
    <row r="615" spans="2:14" ht="18" customHeight="1">
      <c r="B615" s="58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</row>
    <row r="616" spans="2:14" ht="18" customHeight="1">
      <c r="B616" s="58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</row>
    <row r="617" spans="2:14" ht="18" customHeight="1">
      <c r="B617" s="58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</row>
    <row r="618" spans="2:14" ht="18" customHeight="1">
      <c r="B618" s="58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</row>
    <row r="619" spans="2:14" ht="18" customHeight="1">
      <c r="B619" s="58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</row>
    <row r="620" spans="2:14" ht="18" customHeight="1">
      <c r="B620" s="58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</row>
    <row r="621" spans="2:14" ht="18" customHeight="1">
      <c r="B621" s="58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</row>
    <row r="622" spans="2:14" ht="18" customHeight="1">
      <c r="B622" s="58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</row>
    <row r="623" spans="2:14" ht="18" customHeight="1">
      <c r="B623" s="58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</row>
    <row r="624" spans="2:14" ht="18" customHeight="1">
      <c r="B624" s="58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</row>
    <row r="625" spans="2:14" ht="18" customHeight="1">
      <c r="B625" s="58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</row>
    <row r="626" spans="2:14" ht="18" customHeight="1">
      <c r="B626" s="58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</row>
    <row r="627" spans="2:14" ht="18" customHeight="1">
      <c r="B627" s="58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</row>
    <row r="628" spans="2:14" ht="18" customHeight="1">
      <c r="B628" s="58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</row>
    <row r="629" spans="2:14" ht="18" customHeight="1">
      <c r="B629" s="58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</row>
    <row r="630" spans="2:14" ht="18" customHeight="1">
      <c r="B630" s="58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</row>
    <row r="631" spans="2:14" ht="18" customHeight="1">
      <c r="B631" s="58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</row>
    <row r="632" spans="2:14" ht="18" customHeight="1">
      <c r="B632" s="58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</row>
    <row r="633" spans="2:14" ht="18" customHeight="1">
      <c r="B633" s="58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</row>
    <row r="634" spans="2:14" ht="18" customHeight="1">
      <c r="B634" s="58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</row>
    <row r="635" spans="2:14" ht="18" customHeight="1">
      <c r="B635" s="58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</row>
    <row r="636" spans="2:14" ht="18" customHeight="1">
      <c r="B636" s="58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</row>
    <row r="637" spans="2:14" ht="18" customHeight="1">
      <c r="B637" s="58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</row>
    <row r="638" spans="2:14" ht="18" customHeight="1">
      <c r="B638" s="58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</row>
    <row r="639" spans="2:14" ht="18" customHeight="1">
      <c r="B639" s="58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</row>
    <row r="640" spans="2:14" ht="18" customHeight="1">
      <c r="B640" s="58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</row>
    <row r="641" spans="2:14" ht="18" customHeight="1">
      <c r="B641" s="58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</row>
    <row r="642" spans="2:14" ht="18" customHeight="1">
      <c r="B642" s="58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</row>
    <row r="643" spans="2:14" ht="18" customHeight="1">
      <c r="B643" s="58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</row>
    <row r="644" spans="2:14" ht="18" customHeight="1">
      <c r="B644" s="58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</row>
    <row r="645" spans="2:14" ht="18" customHeight="1">
      <c r="B645" s="58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</row>
    <row r="646" spans="2:14" ht="18" customHeight="1">
      <c r="B646" s="58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</row>
    <row r="647" spans="2:14" ht="18" customHeight="1">
      <c r="B647" s="58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</row>
    <row r="648" spans="2:14" ht="18" customHeight="1">
      <c r="B648" s="58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</row>
    <row r="649" spans="2:14" ht="18" customHeight="1">
      <c r="B649" s="58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</row>
    <row r="650" spans="2:14" ht="18" customHeight="1">
      <c r="B650" s="58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</row>
    <row r="651" spans="2:14" ht="18" customHeight="1">
      <c r="B651" s="58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</row>
    <row r="652" spans="2:14" ht="18" customHeight="1">
      <c r="B652" s="58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</row>
    <row r="653" spans="2:14" ht="18" customHeight="1">
      <c r="B653" s="58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</row>
    <row r="654" spans="2:14" ht="18" customHeight="1">
      <c r="B654" s="58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</row>
    <row r="655" spans="2:14" ht="18" customHeight="1">
      <c r="B655" s="58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</row>
    <row r="656" spans="2:14" ht="18" customHeight="1">
      <c r="B656" s="58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</row>
    <row r="657" spans="2:14" ht="18" customHeight="1">
      <c r="B657" s="58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</row>
    <row r="658" spans="2:14" ht="18" customHeight="1">
      <c r="B658" s="58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</row>
    <row r="659" spans="2:14" ht="18" customHeight="1">
      <c r="B659" s="58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</row>
    <row r="660" spans="2:14" ht="18" customHeight="1">
      <c r="B660" s="58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</row>
    <row r="661" spans="2:14" ht="18" customHeight="1">
      <c r="B661" s="58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</row>
    <row r="662" spans="2:14" ht="18" customHeight="1">
      <c r="B662" s="58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</row>
    <row r="663" spans="2:14" ht="18" customHeight="1">
      <c r="B663" s="58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</row>
    <row r="664" spans="2:14" ht="18" customHeight="1">
      <c r="B664" s="58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</row>
    <row r="665" spans="2:14" ht="18" customHeight="1">
      <c r="B665" s="58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</row>
    <row r="666" spans="2:14" ht="18" customHeight="1">
      <c r="B666" s="58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</row>
    <row r="667" spans="2:14" ht="18" customHeight="1">
      <c r="B667" s="58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</row>
    <row r="668" spans="2:14" ht="18" customHeight="1">
      <c r="B668" s="58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</row>
    <row r="669" spans="2:14" ht="18" customHeight="1">
      <c r="B669" s="58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</row>
    <row r="670" spans="2:14" ht="18" customHeight="1">
      <c r="B670" s="58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</row>
    <row r="671" spans="2:14" ht="18" customHeight="1">
      <c r="B671" s="58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</row>
    <row r="672" spans="2:14" ht="18" customHeight="1">
      <c r="B672" s="58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</row>
    <row r="673" spans="2:14" ht="18" customHeight="1">
      <c r="B673" s="58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</row>
    <row r="674" spans="2:14" ht="18" customHeight="1">
      <c r="B674" s="58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</row>
    <row r="675" spans="2:14" ht="18" customHeight="1">
      <c r="B675" s="58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</row>
    <row r="676" spans="2:14" ht="18" customHeight="1">
      <c r="B676" s="58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</row>
    <row r="677" spans="2:14" ht="18" customHeight="1">
      <c r="B677" s="58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</row>
    <row r="678" spans="2:14" ht="18" customHeight="1">
      <c r="B678" s="58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</row>
    <row r="679" spans="2:14" ht="18" customHeight="1">
      <c r="B679" s="58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</row>
    <row r="680" spans="2:14" ht="18" customHeight="1">
      <c r="B680" s="58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</row>
    <row r="681" spans="2:14" ht="18" customHeight="1">
      <c r="B681" s="58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</row>
    <row r="682" spans="2:14" ht="18" customHeight="1">
      <c r="B682" s="58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</row>
    <row r="683" spans="2:14" ht="18" customHeight="1">
      <c r="B683" s="58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</row>
    <row r="684" spans="2:14" ht="18" customHeight="1">
      <c r="B684" s="58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</row>
    <row r="685" spans="2:14" ht="18" customHeight="1">
      <c r="B685" s="58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</row>
    <row r="686" spans="2:14" ht="18" customHeight="1">
      <c r="B686" s="58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</row>
    <row r="687" spans="2:14" ht="18" customHeight="1">
      <c r="B687" s="58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</row>
    <row r="688" spans="2:14" ht="18" customHeight="1">
      <c r="B688" s="58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</row>
    <row r="689" spans="2:14" ht="18" customHeight="1">
      <c r="B689" s="58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</row>
    <row r="690" spans="2:14" ht="18" customHeight="1">
      <c r="B690" s="58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</row>
    <row r="691" spans="2:14" ht="18" customHeight="1">
      <c r="B691" s="58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</row>
    <row r="692" spans="2:14" ht="18" customHeight="1">
      <c r="B692" s="58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</row>
    <row r="693" spans="2:14" ht="18" customHeight="1">
      <c r="B693" s="58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</row>
    <row r="694" spans="2:14" ht="18" customHeight="1">
      <c r="B694" s="58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</row>
    <row r="695" spans="2:14" ht="18" customHeight="1">
      <c r="B695" s="58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</row>
    <row r="696" spans="2:14" ht="18" customHeight="1">
      <c r="B696" s="58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</row>
    <row r="697" spans="2:14" ht="18" customHeight="1">
      <c r="B697" s="58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</row>
    <row r="698" spans="2:14" ht="18" customHeight="1">
      <c r="B698" s="58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</row>
    <row r="699" spans="2:14" ht="18" customHeight="1">
      <c r="B699" s="58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</row>
    <row r="700" spans="2:14" ht="18" customHeight="1">
      <c r="B700" s="58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</row>
    <row r="701" spans="2:14" ht="18" customHeight="1">
      <c r="B701" s="58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</row>
    <row r="702" spans="2:14" ht="18" customHeight="1">
      <c r="B702" s="58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</row>
    <row r="703" spans="2:14" ht="18" customHeight="1">
      <c r="B703" s="58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</row>
    <row r="704" spans="2:14" ht="18" customHeight="1">
      <c r="B704" s="58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</row>
    <row r="705" spans="2:14" ht="18" customHeight="1">
      <c r="B705" s="58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</row>
    <row r="706" spans="2:14" ht="18" customHeight="1">
      <c r="B706" s="58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</row>
    <row r="707" spans="2:14" ht="18" customHeight="1">
      <c r="B707" s="58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</row>
    <row r="708" spans="2:14" ht="18" customHeight="1">
      <c r="B708" s="58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</row>
    <row r="709" spans="2:14" ht="18" customHeight="1">
      <c r="B709" s="58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</row>
    <row r="710" spans="2:14" ht="18" customHeight="1">
      <c r="B710" s="58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</row>
    <row r="711" spans="2:14" ht="18" customHeight="1">
      <c r="B711" s="58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</row>
    <row r="712" spans="2:14" ht="18" customHeight="1">
      <c r="B712" s="58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</row>
    <row r="713" spans="2:14" ht="18" customHeight="1">
      <c r="B713" s="58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</row>
    <row r="714" spans="2:14" ht="18" customHeight="1">
      <c r="B714" s="58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</row>
    <row r="715" spans="2:14" ht="18" customHeight="1">
      <c r="B715" s="58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</row>
    <row r="716" spans="2:14" ht="18" customHeight="1">
      <c r="B716" s="58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</row>
    <row r="717" spans="2:14" ht="18" customHeight="1">
      <c r="B717" s="58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</row>
    <row r="718" spans="2:14" ht="18" customHeight="1">
      <c r="B718" s="58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</row>
    <row r="719" spans="2:14" ht="18" customHeight="1">
      <c r="B719" s="58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</row>
    <row r="720" spans="2:14" ht="18" customHeight="1">
      <c r="B720" s="58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</row>
    <row r="721" spans="2:14" ht="18" customHeight="1">
      <c r="B721" s="58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</row>
    <row r="722" spans="2:14" ht="18" customHeight="1">
      <c r="B722" s="58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</row>
    <row r="723" spans="2:14" ht="18" customHeight="1">
      <c r="B723" s="58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</row>
    <row r="724" spans="2:14" ht="18" customHeight="1">
      <c r="B724" s="58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</row>
    <row r="725" spans="2:14" ht="18" customHeight="1">
      <c r="B725" s="58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</row>
    <row r="726" spans="2:14" ht="18" customHeight="1">
      <c r="B726" s="58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</row>
    <row r="727" spans="2:14" ht="18" customHeight="1">
      <c r="B727" s="58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</row>
    <row r="728" spans="2:14" ht="18" customHeight="1">
      <c r="B728" s="58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</row>
    <row r="729" spans="2:14" ht="18" customHeight="1">
      <c r="B729" s="58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</row>
    <row r="730" spans="2:14" ht="18" customHeight="1">
      <c r="B730" s="58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</row>
    <row r="731" spans="2:14" ht="18" customHeight="1">
      <c r="B731" s="58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</row>
    <row r="732" spans="2:14" ht="18" customHeight="1">
      <c r="B732" s="58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</row>
    <row r="733" spans="2:14" ht="18" customHeight="1">
      <c r="B733" s="58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</row>
    <row r="734" spans="2:14" ht="18" customHeight="1">
      <c r="B734" s="58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</row>
    <row r="735" spans="2:14" ht="18" customHeight="1">
      <c r="B735" s="58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</row>
    <row r="736" spans="2:14" ht="18" customHeight="1">
      <c r="B736" s="58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</row>
    <row r="737" spans="2:14" ht="18" customHeight="1">
      <c r="B737" s="58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</row>
    <row r="738" spans="2:14" ht="18" customHeight="1">
      <c r="B738" s="58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</row>
    <row r="739" spans="2:14" ht="18" customHeight="1">
      <c r="B739" s="58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</row>
    <row r="740" spans="2:14" ht="18" customHeight="1">
      <c r="B740" s="58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</row>
    <row r="741" spans="2:14" ht="18" customHeight="1">
      <c r="B741" s="58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</row>
    <row r="742" spans="2:14" ht="18" customHeight="1">
      <c r="B742" s="58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</row>
    <row r="743" spans="2:14" ht="18" customHeight="1">
      <c r="B743" s="58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</row>
    <row r="744" spans="2:14" ht="18" customHeight="1">
      <c r="B744" s="58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</row>
    <row r="745" spans="2:14" ht="18" customHeight="1">
      <c r="B745" s="58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</row>
    <row r="746" spans="2:14" ht="18" customHeight="1">
      <c r="B746" s="58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</row>
    <row r="747" spans="2:14" ht="18" customHeight="1">
      <c r="B747" s="58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</row>
    <row r="748" spans="2:14" ht="18" customHeight="1">
      <c r="B748" s="58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</row>
    <row r="749" spans="2:14" ht="18" customHeight="1">
      <c r="B749" s="58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</row>
    <row r="750" spans="2:14" ht="18" customHeight="1">
      <c r="B750" s="58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</row>
    <row r="751" spans="2:14" ht="18" customHeight="1">
      <c r="B751" s="58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</row>
    <row r="752" spans="2:14" ht="18" customHeight="1">
      <c r="B752" s="58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</row>
    <row r="753" spans="2:14" ht="18" customHeight="1">
      <c r="B753" s="58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</row>
    <row r="754" spans="2:14" ht="18" customHeight="1">
      <c r="B754" s="58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</row>
    <row r="755" spans="2:14" ht="18" customHeight="1">
      <c r="B755" s="58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</row>
    <row r="756" spans="2:14" ht="18" customHeight="1">
      <c r="B756" s="58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</row>
    <row r="757" spans="2:14" ht="18" customHeight="1">
      <c r="B757" s="58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</row>
    <row r="758" spans="2:14" ht="18" customHeight="1">
      <c r="B758" s="58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</row>
    <row r="759" spans="2:14" ht="18" customHeight="1">
      <c r="B759" s="58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</row>
    <row r="760" spans="2:14" ht="18" customHeight="1">
      <c r="B760" s="58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</row>
    <row r="761" spans="2:14" ht="18" customHeight="1">
      <c r="B761" s="58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</row>
    <row r="762" spans="2:14" ht="18" customHeight="1">
      <c r="B762" s="58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</row>
    <row r="763" spans="2:14" ht="18" customHeight="1">
      <c r="B763" s="58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</row>
    <row r="764" spans="2:14" ht="18" customHeight="1">
      <c r="B764" s="58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</row>
    <row r="765" spans="2:14" ht="18" customHeight="1">
      <c r="B765" s="58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</row>
    <row r="766" spans="2:14" ht="18" customHeight="1">
      <c r="B766" s="58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</row>
    <row r="767" spans="2:14" ht="18" customHeight="1">
      <c r="B767" s="58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</row>
    <row r="768" spans="2:14" ht="18" customHeight="1">
      <c r="B768" s="58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</row>
    <row r="769" spans="2:14" ht="18" customHeight="1">
      <c r="B769" s="58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</row>
    <row r="770" spans="2:14" ht="18" customHeight="1">
      <c r="B770" s="58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</row>
    <row r="771" spans="2:14" ht="18" customHeight="1">
      <c r="B771" s="58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</row>
    <row r="772" spans="2:14" ht="18" customHeight="1">
      <c r="B772" s="58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</row>
    <row r="773" spans="2:14" ht="18" customHeight="1">
      <c r="B773" s="58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</row>
    <row r="774" spans="2:14" ht="18" customHeight="1">
      <c r="B774" s="58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</row>
    <row r="775" spans="2:14" ht="18" customHeight="1">
      <c r="B775" s="58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</row>
    <row r="776" spans="2:14" ht="18" customHeight="1">
      <c r="B776" s="58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</row>
    <row r="777" spans="2:14" ht="18" customHeight="1">
      <c r="B777" s="58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</row>
    <row r="778" spans="2:14" ht="18" customHeight="1">
      <c r="B778" s="58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</row>
    <row r="779" spans="2:14" ht="18" customHeight="1">
      <c r="B779" s="58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</row>
    <row r="780" spans="2:14" ht="18" customHeight="1">
      <c r="B780" s="58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</row>
    <row r="781" spans="2:14" ht="18" customHeight="1">
      <c r="B781" s="58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</row>
    <row r="782" spans="2:14" ht="18" customHeight="1">
      <c r="B782" s="58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</row>
    <row r="783" spans="2:14" ht="18" customHeight="1">
      <c r="B783" s="58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</row>
    <row r="784" spans="2:14" ht="18" customHeight="1">
      <c r="B784" s="58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</row>
    <row r="785" spans="2:14" ht="18" customHeight="1">
      <c r="B785" s="58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</row>
    <row r="786" spans="2:14" ht="18" customHeight="1">
      <c r="B786" s="58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</row>
    <row r="787" spans="2:14" ht="18" customHeight="1">
      <c r="B787" s="58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</row>
    <row r="788" spans="2:14" ht="18" customHeight="1">
      <c r="B788" s="58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</row>
    <row r="789" spans="2:14" ht="18" customHeight="1">
      <c r="B789" s="58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</row>
    <row r="790" spans="2:14" ht="18" customHeight="1">
      <c r="B790" s="58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</row>
    <row r="791" spans="2:14" ht="18" customHeight="1">
      <c r="B791" s="58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</row>
    <row r="792" spans="2:14" ht="18" customHeight="1">
      <c r="B792" s="58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</row>
    <row r="793" spans="2:14" ht="18" customHeight="1">
      <c r="B793" s="58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</row>
    <row r="794" spans="2:14" ht="18" customHeight="1">
      <c r="B794" s="58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</row>
    <row r="795" spans="2:14" ht="18" customHeight="1">
      <c r="B795" s="58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</row>
    <row r="796" spans="2:14" ht="18" customHeight="1">
      <c r="B796" s="58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</row>
    <row r="797" spans="2:14" ht="18" customHeight="1">
      <c r="B797" s="58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</row>
    <row r="798" spans="2:14" ht="18" customHeight="1">
      <c r="B798" s="58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</row>
    <row r="799" spans="2:14" ht="18" customHeight="1">
      <c r="B799" s="58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</row>
    <row r="800" spans="2:14" ht="18" customHeight="1">
      <c r="B800" s="58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</row>
    <row r="801" spans="2:14" ht="18" customHeight="1">
      <c r="B801" s="58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</row>
    <row r="802" spans="2:14" ht="18" customHeight="1">
      <c r="B802" s="58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</row>
    <row r="803" spans="2:14" ht="18" customHeight="1">
      <c r="B803" s="58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</row>
    <row r="804" spans="2:14" ht="18" customHeight="1">
      <c r="B804" s="58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</row>
    <row r="805" spans="2:14" ht="18" customHeight="1">
      <c r="B805" s="58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</row>
    <row r="806" spans="2:14" ht="18" customHeight="1">
      <c r="B806" s="58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</row>
    <row r="807" spans="2:14" ht="18" customHeight="1">
      <c r="B807" s="58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</row>
    <row r="808" spans="2:14" ht="18" customHeight="1">
      <c r="B808" s="58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</row>
    <row r="809" spans="2:14" ht="18" customHeight="1">
      <c r="B809" s="58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</row>
    <row r="810" spans="2:14" ht="18" customHeight="1">
      <c r="B810" s="58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</row>
    <row r="811" spans="2:14" ht="18" customHeight="1">
      <c r="B811" s="58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</row>
    <row r="812" spans="2:14" ht="18" customHeight="1">
      <c r="B812" s="58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</row>
    <row r="813" spans="2:14" ht="18" customHeight="1">
      <c r="B813" s="58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</row>
    <row r="814" spans="2:14" ht="18" customHeight="1">
      <c r="B814" s="58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</row>
    <row r="815" spans="2:14" ht="18" customHeight="1">
      <c r="B815" s="58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</row>
    <row r="816" spans="2:14" ht="18" customHeight="1">
      <c r="B816" s="58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</row>
    <row r="817" spans="2:14" ht="18" customHeight="1">
      <c r="B817" s="58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</row>
    <row r="818" spans="2:14" ht="18" customHeight="1">
      <c r="B818" s="58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</row>
    <row r="819" spans="2:14" ht="18" customHeight="1">
      <c r="B819" s="58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</row>
    <row r="820" spans="2:14" ht="18" customHeight="1">
      <c r="B820" s="58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</row>
    <row r="821" spans="2:14" ht="18" customHeight="1">
      <c r="B821" s="58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</row>
    <row r="822" spans="2:14" ht="18" customHeight="1">
      <c r="B822" s="58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</row>
    <row r="823" spans="2:14" ht="18" customHeight="1">
      <c r="B823" s="58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</row>
    <row r="824" spans="2:14" ht="18" customHeight="1">
      <c r="B824" s="58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</row>
    <row r="825" spans="2:14" ht="18" customHeight="1">
      <c r="B825" s="58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</row>
    <row r="826" spans="2:14" ht="18" customHeight="1">
      <c r="B826" s="58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</row>
    <row r="827" spans="2:14" ht="18" customHeight="1">
      <c r="B827" s="58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</row>
    <row r="828" spans="2:14" ht="18" customHeight="1">
      <c r="B828" s="58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</row>
    <row r="829" spans="2:14" ht="18" customHeight="1">
      <c r="B829" s="58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</row>
    <row r="830" spans="2:14" ht="18" customHeight="1">
      <c r="B830" s="58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</row>
    <row r="831" spans="2:14" ht="18" customHeight="1">
      <c r="B831" s="58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</row>
    <row r="832" spans="2:14" ht="18" customHeight="1">
      <c r="B832" s="58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</row>
    <row r="833" spans="2:14" ht="18" customHeight="1">
      <c r="B833" s="58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</row>
    <row r="834" spans="2:14" ht="18" customHeight="1">
      <c r="B834" s="58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</row>
    <row r="835" spans="2:14" ht="18" customHeight="1">
      <c r="B835" s="58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</row>
    <row r="836" spans="2:14" ht="18" customHeight="1">
      <c r="B836" s="58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</row>
    <row r="837" spans="2:14" ht="18" customHeight="1">
      <c r="B837" s="58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</row>
    <row r="838" spans="2:14" ht="18" customHeight="1">
      <c r="B838" s="58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</row>
    <row r="839" spans="2:14" ht="18" customHeight="1">
      <c r="B839" s="58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</row>
    <row r="840" spans="2:14" ht="18" customHeight="1">
      <c r="B840" s="58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</row>
    <row r="841" spans="2:14" ht="18" customHeight="1">
      <c r="B841" s="58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</row>
  </sheetData>
  <sheetProtection/>
  <mergeCells count="6">
    <mergeCell ref="C16:M16"/>
    <mergeCell ref="B16:B18"/>
    <mergeCell ref="B5:B7"/>
    <mergeCell ref="C5:C7"/>
    <mergeCell ref="D5:N5"/>
    <mergeCell ref="D6:F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geOrder="overThenDown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山口県市町村課</dc:creator>
  <cp:keywords/>
  <dc:description/>
  <cp:lastModifiedBy> </cp:lastModifiedBy>
  <cp:lastPrinted>2015-03-12T07:26:55Z</cp:lastPrinted>
  <dcterms:created xsi:type="dcterms:W3CDTF">2002-09-30T02:39:42Z</dcterms:created>
  <dcterms:modified xsi:type="dcterms:W3CDTF">2015-03-12T07:27:01Z</dcterms:modified>
  <cp:category/>
  <cp:version/>
  <cp:contentType/>
  <cp:contentStatus/>
</cp:coreProperties>
</file>