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8345" windowHeight="11610" activeTab="0"/>
  </bookViews>
  <sheets>
    <sheet name="下水道（経営の状況）" sheetId="1" r:id="rId1"/>
  </sheets>
  <definedNames>
    <definedName name="_xlnm.Print_Area" localSheetId="0">'下水道（経営の状況）'!$C$1:$H$115</definedName>
    <definedName name="_xlnm.Print_Titles" localSheetId="0">'下水道（経営の状況）'!$B:$B</definedName>
  </definedNames>
  <calcPr fullCalcOnLoad="1"/>
</workbook>
</file>

<file path=xl/sharedStrings.xml><?xml version="1.0" encoding="utf-8"?>
<sst xmlns="http://schemas.openxmlformats.org/spreadsheetml/2006/main" count="241" uniqueCount="65">
  <si>
    <t>項　目</t>
  </si>
  <si>
    <t>団体名</t>
  </si>
  <si>
    <t>下水道事業(公共下水道事業)</t>
  </si>
  <si>
    <t>下関市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</si>
  <si>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</si>
  <si>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</si>
  <si>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</si>
  <si>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</si>
  <si>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</si>
  <si>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</si>
  <si>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</si>
  <si>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</si>
  <si>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</si>
  <si>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</si>
  <si>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</si>
  <si>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</si>
  <si>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下水道事業(特定環境保全公共下水道事業)</t>
  </si>
  <si>
    <t>下水道事業(農業集落排水事業)</t>
  </si>
  <si>
    <t>上関町</t>
  </si>
  <si>
    <t>阿武町</t>
  </si>
  <si>
    <t>下水道事業(漁業集落排水事業)</t>
  </si>
  <si>
    <t>下水道事業(林業集落排水事業)</t>
  </si>
  <si>
    <t>下水道事業(特定地域生活排水処理事業)</t>
  </si>
  <si>
    <t>下水道事業(個別排水処理事業)</t>
  </si>
  <si>
    <t>萩市</t>
  </si>
  <si>
    <t>岩国市</t>
  </si>
  <si>
    <t>山陽小野田市</t>
  </si>
  <si>
    <t>周防大島町</t>
  </si>
  <si>
    <t>合　計</t>
  </si>
  <si>
    <t>２　法非適用公営企業会計決算の状況</t>
  </si>
  <si>
    <t>(D)/(E)</t>
  </si>
  <si>
    <t>(E)=(C)/(A)</t>
  </si>
  <si>
    <t>(D)=(B)/(A)</t>
  </si>
  <si>
    <t>(C)</t>
  </si>
  <si>
    <t>(B)</t>
  </si>
  <si>
    <t>(A)</t>
  </si>
  <si>
    <t>汚水処理原価</t>
  </si>
  <si>
    <t>使用料単価</t>
  </si>
  <si>
    <t>汚水処理費</t>
  </si>
  <si>
    <t>使用料収入</t>
  </si>
  <si>
    <t>有収水量</t>
  </si>
  <si>
    <t>　　　第3-13表　経営の状況</t>
  </si>
  <si>
    <t>(D)/(E)</t>
  </si>
  <si>
    <t>（％）</t>
  </si>
  <si>
    <r>
      <t>(円/m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）</t>
    </r>
  </si>
  <si>
    <t>(千円）</t>
  </si>
  <si>
    <t>(千円）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</si>
  <si>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</si>
  <si>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(D)/(E)</t>
  </si>
  <si>
    <t>(E)=(C)/(A)</t>
  </si>
  <si>
    <t>(D)=(B)/(A)</t>
  </si>
  <si>
    <t>(C)</t>
  </si>
  <si>
    <t>(B)</t>
  </si>
  <si>
    <t>(A)</t>
  </si>
  <si>
    <t>（％）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</si>
  <si>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</si>
  <si>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宇部・阿知須
公共下水道組合</t>
  </si>
  <si>
    <t>経　費
回収率</t>
  </si>
  <si>
    <t>　（10）下水道事業（個別排水処理事業）</t>
  </si>
  <si>
    <t>　（10）下水道事業（公共下水道事業）</t>
  </si>
  <si>
    <t>　（10）下水道事業（特定環境保全公共下水道事業）</t>
  </si>
  <si>
    <t>　（10）下水道事業（農業集落排水事業）</t>
  </si>
  <si>
    <t>　（10）下水道事業（漁業集落排水事業）</t>
  </si>
  <si>
    <t>　（10）下水道事業（林業集落排水事業）</t>
  </si>
  <si>
    <t>　（10）下水道事業（特定地域生活排水処理事業）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</si>
</sst>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_(* #,##0_);_(* &quot;△&quot;#,##0\ ;_(* &quot;-&quot;_);_(@_)"/>
    <numFmt numFmtId="198" formatCode="_(* #,##0.0_);_(* &quot;△&quot;#,##0.0\ ;_(* &quot;-&quot;_);_(@_)"/>
    <numFmt numFmtId="199" formatCode="_(* #,##0.00_);_(* &quot;△&quot;#,##0.00\ ;_(* &quot;-&quot;_);_(@_)"/>
  </numFmts>
  <fonts count="46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0" xfId="52" applyNumberFormat="1" applyFont="1" applyFill="1" applyBorder="1" applyAlignment="1">
      <alignment horizontal="distributed" vertical="center" shrinkToFit="1"/>
    </xf>
    <xf numFmtId="49" fontId="9" fillId="0" borderId="10" xfId="52" applyNumberFormat="1" applyFont="1" applyFill="1" applyBorder="1" applyAlignment="1">
      <alignment horizontal="distributed" vertical="center" wrapText="1" shrinkToFit="1"/>
    </xf>
    <xf numFmtId="197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197" fontId="6" fillId="0" borderId="0" xfId="52" applyNumberFormat="1" applyFont="1" applyAlignment="1">
      <alignment vertical="center"/>
    </xf>
    <xf numFmtId="197" fontId="6" fillId="0" borderId="12" xfId="52" applyNumberFormat="1" applyFont="1" applyFill="1" applyBorder="1" applyAlignment="1">
      <alignment vertical="center" shrinkToFit="1"/>
    </xf>
    <xf numFmtId="49" fontId="6" fillId="0" borderId="13" xfId="52" applyNumberFormat="1" applyFont="1" applyFill="1" applyBorder="1" applyAlignment="1">
      <alignment horizontal="left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right" vertical="center" shrinkToFit="1"/>
    </xf>
    <xf numFmtId="49" fontId="6" fillId="0" borderId="0" xfId="52" applyNumberFormat="1" applyFont="1" applyAlignment="1">
      <alignment horizontal="right" vertical="center"/>
    </xf>
    <xf numFmtId="49" fontId="10" fillId="0" borderId="0" xfId="52" applyNumberFormat="1" applyFont="1" applyAlignment="1">
      <alignment vertical="center"/>
    </xf>
    <xf numFmtId="197" fontId="6" fillId="0" borderId="0" xfId="52" applyNumberFormat="1" applyFont="1" applyFill="1" applyBorder="1" applyAlignment="1">
      <alignment vertical="center" shrinkToFit="1"/>
    </xf>
    <xf numFmtId="197" fontId="6" fillId="0" borderId="16" xfId="52" applyNumberFormat="1" applyFont="1" applyFill="1" applyBorder="1" applyAlignment="1">
      <alignment vertical="center" shrinkToFit="1"/>
    </xf>
    <xf numFmtId="49" fontId="6" fillId="0" borderId="16" xfId="52" applyNumberFormat="1" applyFont="1" applyFill="1" applyBorder="1" applyAlignment="1">
      <alignment horizontal="distributed" vertical="center" shrinkToFit="1"/>
    </xf>
    <xf numFmtId="198" fontId="6" fillId="0" borderId="17" xfId="52" applyNumberFormat="1" applyFont="1" applyFill="1" applyBorder="1" applyAlignment="1">
      <alignment vertical="center" shrinkToFit="1"/>
    </xf>
    <xf numFmtId="199" fontId="6" fillId="0" borderId="12" xfId="52" applyNumberFormat="1" applyFont="1" applyFill="1" applyBorder="1" applyAlignment="1">
      <alignment vertical="center" shrinkToFit="1"/>
    </xf>
    <xf numFmtId="49" fontId="7" fillId="0" borderId="18" xfId="0" applyNumberFormat="1" applyFont="1" applyBorder="1" applyAlignment="1">
      <alignment horizontal="right" vertical="center" shrinkToFit="1"/>
    </xf>
    <xf numFmtId="49" fontId="7" fillId="0" borderId="14" xfId="0" applyNumberFormat="1" applyFont="1" applyBorder="1" applyAlignment="1" quotePrefix="1">
      <alignment horizontal="righ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198" fontId="6" fillId="0" borderId="18" xfId="52" applyNumberFormat="1" applyFont="1" applyFill="1" applyBorder="1" applyAlignment="1">
      <alignment vertical="center" shrinkToFit="1"/>
    </xf>
    <xf numFmtId="199" fontId="6" fillId="0" borderId="14" xfId="52" applyNumberFormat="1" applyFont="1" applyFill="1" applyBorder="1" applyAlignment="1">
      <alignment vertical="center" shrinkToFit="1"/>
    </xf>
    <xf numFmtId="49" fontId="7" fillId="0" borderId="14" xfId="0" applyNumberFormat="1" applyFont="1" applyBorder="1" applyAlignment="1">
      <alignment horizontal="right" vertical="center" wrapText="1" shrinkToFit="1"/>
    </xf>
    <xf numFmtId="49" fontId="6" fillId="0" borderId="19" xfId="52" applyNumberFormat="1" applyFont="1" applyFill="1" applyBorder="1" applyAlignment="1">
      <alignment horizontal="distributed" vertical="center" shrinkToFit="1"/>
    </xf>
    <xf numFmtId="49" fontId="6" fillId="0" borderId="20" xfId="52" applyNumberFormat="1" applyFont="1" applyFill="1" applyBorder="1" applyAlignment="1">
      <alignment horizontal="distributed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197" fontId="7" fillId="0" borderId="14" xfId="51" applyNumberFormat="1" applyFont="1" applyFill="1" applyBorder="1" applyAlignment="1">
      <alignment vertical="center" shrinkToFit="1"/>
    </xf>
    <xf numFmtId="197" fontId="7" fillId="0" borderId="21" xfId="51" applyNumberFormat="1" applyFont="1" applyFill="1" applyBorder="1" applyAlignment="1">
      <alignment vertical="center" shrinkToFit="1"/>
    </xf>
    <xf numFmtId="197" fontId="7" fillId="0" borderId="22" xfId="51" applyNumberFormat="1" applyFont="1" applyFill="1" applyBorder="1" applyAlignment="1">
      <alignment vertical="center" shrinkToFit="1"/>
    </xf>
    <xf numFmtId="197" fontId="7" fillId="0" borderId="23" xfId="51" applyNumberFormat="1" applyFont="1" applyFill="1" applyBorder="1" applyAlignment="1">
      <alignment vertical="center" shrinkToFit="1"/>
    </xf>
    <xf numFmtId="49" fontId="7" fillId="0" borderId="14" xfId="0" applyNumberFormat="1" applyFont="1" applyBorder="1" applyAlignment="1" quotePrefix="1">
      <alignment horizontal="center" vertical="center" shrinkToFit="1"/>
    </xf>
    <xf numFmtId="199" fontId="6" fillId="0" borderId="22" xfId="52" applyNumberFormat="1" applyFont="1" applyFill="1" applyBorder="1" applyAlignment="1">
      <alignment vertical="center" shrinkToFit="1"/>
    </xf>
    <xf numFmtId="198" fontId="6" fillId="0" borderId="24" xfId="52" applyNumberFormat="1" applyFont="1" applyFill="1" applyBorder="1" applyAlignment="1">
      <alignment vertical="center" shrinkToFit="1"/>
    </xf>
    <xf numFmtId="199" fontId="6" fillId="0" borderId="23" xfId="52" applyNumberFormat="1" applyFont="1" applyFill="1" applyBorder="1" applyAlignment="1">
      <alignment vertical="center" shrinkToFit="1"/>
    </xf>
    <xf numFmtId="198" fontId="6" fillId="0" borderId="25" xfId="52" applyNumberFormat="1" applyFont="1" applyFill="1" applyBorder="1" applyAlignment="1">
      <alignment vertical="center" shrinkToFit="1"/>
    </xf>
    <xf numFmtId="49" fontId="7" fillId="0" borderId="26" xfId="0" applyNumberFormat="1" applyFont="1" applyBorder="1" applyAlignment="1">
      <alignment horizontal="center" vertical="center" wrapText="1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wrapText="1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52525"/>
          <a:ext cx="13335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46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14573250"/>
          <a:ext cx="1333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68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38100" y="22517100"/>
          <a:ext cx="13335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2</xdr:col>
      <xdr:colOff>0</xdr:colOff>
      <xdr:row>87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38100" y="29194125"/>
          <a:ext cx="13335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2</xdr:col>
      <xdr:colOff>0</xdr:colOff>
      <xdr:row>100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8100" y="33080325"/>
          <a:ext cx="1333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113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38100" y="3750945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9525</xdr:rowOff>
    </xdr:from>
    <xdr:to>
      <xdr:col>2</xdr:col>
      <xdr:colOff>0</xdr:colOff>
      <xdr:row>31</xdr:row>
      <xdr:rowOff>0</xdr:rowOff>
    </xdr:to>
    <xdr:sp>
      <xdr:nvSpPr>
        <xdr:cNvPr id="7" name="Line 1"/>
        <xdr:cNvSpPr>
          <a:spLocks/>
        </xdr:cNvSpPr>
      </xdr:nvSpPr>
      <xdr:spPr>
        <a:xfrm flipH="1" flipV="1">
          <a:off x="38100" y="9439275"/>
          <a:ext cx="13335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showGridLines="0" tabSelected="1" zoomScaleSheetLayoutView="85" zoomScalePageLayoutView="0" workbookViewId="0" topLeftCell="A19">
      <selection activeCell="C1" sqref="C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8" width="19.125" style="6" customWidth="1"/>
    <col min="9" max="16384" width="12.00390625" style="6" customWidth="1"/>
  </cols>
  <sheetData>
    <row r="1" ht="22.5" customHeight="1">
      <c r="C1" s="16" t="s">
        <v>29</v>
      </c>
    </row>
    <row r="2" s="7" customFormat="1" ht="22.5" customHeight="1">
      <c r="C2" s="16" t="s">
        <v>59</v>
      </c>
    </row>
    <row r="3" spans="3:8" s="7" customFormat="1" ht="22.5" customHeight="1">
      <c r="C3" s="16" t="s">
        <v>41</v>
      </c>
      <c r="H3" s="15"/>
    </row>
    <row r="4" spans="3:8" s="7" customFormat="1" ht="22.5" customHeight="1" thickBot="1">
      <c r="C4" s="16"/>
      <c r="H4" s="15"/>
    </row>
    <row r="5" spans="2:8" s="7" customFormat="1" ht="22.5" customHeight="1">
      <c r="B5" s="14" t="s">
        <v>0</v>
      </c>
      <c r="C5" s="44" t="s">
        <v>40</v>
      </c>
      <c r="D5" s="44" t="s">
        <v>39</v>
      </c>
      <c r="E5" s="44" t="s">
        <v>38</v>
      </c>
      <c r="F5" s="40" t="s">
        <v>37</v>
      </c>
      <c r="G5" s="40" t="s">
        <v>36</v>
      </c>
      <c r="H5" s="42" t="s">
        <v>57</v>
      </c>
    </row>
    <row r="6" spans="2:8" s="7" customFormat="1" ht="22.5" customHeight="1">
      <c r="B6" s="13"/>
      <c r="C6" s="41"/>
      <c r="D6" s="41"/>
      <c r="E6" s="41"/>
      <c r="F6" s="45"/>
      <c r="G6" s="41"/>
      <c r="H6" s="43"/>
    </row>
    <row r="7" spans="2:8" s="7" customFormat="1" ht="22.5" customHeight="1">
      <c r="B7" s="13"/>
      <c r="C7" s="12" t="s">
        <v>55</v>
      </c>
      <c r="D7" s="12" t="s">
        <v>46</v>
      </c>
      <c r="E7" s="12" t="s">
        <v>45</v>
      </c>
      <c r="F7" s="27" t="s">
        <v>44</v>
      </c>
      <c r="G7" s="12" t="s">
        <v>44</v>
      </c>
      <c r="H7" s="22" t="s">
        <v>54</v>
      </c>
    </row>
    <row r="8" spans="2:8" s="7" customFormat="1" ht="22.5" customHeight="1">
      <c r="B8" s="24" t="s">
        <v>1</v>
      </c>
      <c r="C8" s="11" t="s">
        <v>53</v>
      </c>
      <c r="D8" s="11" t="s">
        <v>52</v>
      </c>
      <c r="E8" s="35" t="s">
        <v>51</v>
      </c>
      <c r="F8" s="11" t="s">
        <v>50</v>
      </c>
      <c r="G8" s="11" t="s">
        <v>49</v>
      </c>
      <c r="H8" s="30" t="s">
        <v>48</v>
      </c>
    </row>
    <row r="9" spans="1:8" s="8" customFormat="1" ht="33.75" customHeight="1">
      <c r="A9" s="10" t="s">
        <v>2</v>
      </c>
      <c r="B9" s="28" t="s">
        <v>5</v>
      </c>
      <c r="C9" s="33">
        <v>2160047</v>
      </c>
      <c r="D9" s="33">
        <v>382258</v>
      </c>
      <c r="E9" s="33">
        <v>619655</v>
      </c>
      <c r="F9" s="36">
        <f aca="true" t="shared" si="0" ref="F9:F20">D9/C9*1000</f>
        <v>176.96744561576668</v>
      </c>
      <c r="G9" s="36">
        <f aca="true" t="shared" si="1" ref="G9:G20">E9/C9*1000</f>
        <v>286.87107271276966</v>
      </c>
      <c r="H9" s="37">
        <f aca="true" t="shared" si="2" ref="H9:H20">F9/G9*100</f>
        <v>61.68884298520951</v>
      </c>
    </row>
    <row r="10" spans="1:8" s="8" customFormat="1" ht="33.75" customHeight="1">
      <c r="A10" s="10" t="s">
        <v>2</v>
      </c>
      <c r="B10" s="2" t="s">
        <v>7</v>
      </c>
      <c r="C10" s="31">
        <v>5142270</v>
      </c>
      <c r="D10" s="31">
        <v>533913</v>
      </c>
      <c r="E10" s="31">
        <v>502894</v>
      </c>
      <c r="F10" s="26">
        <f t="shared" si="0"/>
        <v>103.82827039420334</v>
      </c>
      <c r="G10" s="26">
        <f t="shared" si="1"/>
        <v>97.79610950027906</v>
      </c>
      <c r="H10" s="25">
        <f t="shared" si="2"/>
        <v>106.16809904274062</v>
      </c>
    </row>
    <row r="11" spans="1:8" s="8" customFormat="1" ht="33.75" customHeight="1">
      <c r="A11" s="10" t="s">
        <v>2</v>
      </c>
      <c r="B11" s="2" t="s">
        <v>8</v>
      </c>
      <c r="C11" s="31">
        <v>4996234</v>
      </c>
      <c r="D11" s="31">
        <v>779972</v>
      </c>
      <c r="E11" s="31">
        <v>1431919</v>
      </c>
      <c r="F11" s="26">
        <f t="shared" si="0"/>
        <v>156.11198354600685</v>
      </c>
      <c r="G11" s="26">
        <f t="shared" si="1"/>
        <v>286.59966686908575</v>
      </c>
      <c r="H11" s="25">
        <f t="shared" si="2"/>
        <v>54.47039951282161</v>
      </c>
    </row>
    <row r="12" spans="1:8" s="8" customFormat="1" ht="33.75" customHeight="1">
      <c r="A12" s="10" t="s">
        <v>2</v>
      </c>
      <c r="B12" s="2" t="s">
        <v>9</v>
      </c>
      <c r="C12" s="31">
        <v>4117084</v>
      </c>
      <c r="D12" s="31">
        <v>737428</v>
      </c>
      <c r="E12" s="31">
        <v>1107653</v>
      </c>
      <c r="F12" s="26">
        <f t="shared" si="0"/>
        <v>179.11414972344502</v>
      </c>
      <c r="G12" s="26">
        <f t="shared" si="1"/>
        <v>269.0382319136554</v>
      </c>
      <c r="H12" s="25">
        <f t="shared" si="2"/>
        <v>66.57572362463695</v>
      </c>
    </row>
    <row r="13" spans="1:8" s="8" customFormat="1" ht="33.75" customHeight="1">
      <c r="A13" s="10" t="s">
        <v>2</v>
      </c>
      <c r="B13" s="2" t="s">
        <v>10</v>
      </c>
      <c r="C13" s="31">
        <v>2335760</v>
      </c>
      <c r="D13" s="31">
        <v>311174</v>
      </c>
      <c r="E13" s="31">
        <v>376958</v>
      </c>
      <c r="F13" s="26">
        <f t="shared" si="0"/>
        <v>133.22173510977157</v>
      </c>
      <c r="G13" s="26">
        <f t="shared" si="1"/>
        <v>161.3855875603658</v>
      </c>
      <c r="H13" s="25">
        <f t="shared" si="2"/>
        <v>82.5487189554274</v>
      </c>
    </row>
    <row r="14" spans="1:8" s="8" customFormat="1" ht="33.75" customHeight="1">
      <c r="A14" s="10" t="s">
        <v>2</v>
      </c>
      <c r="B14" s="2" t="s">
        <v>11</v>
      </c>
      <c r="C14" s="31">
        <v>787708</v>
      </c>
      <c r="D14" s="31">
        <v>134459</v>
      </c>
      <c r="E14" s="31">
        <v>717594</v>
      </c>
      <c r="F14" s="26">
        <f t="shared" si="0"/>
        <v>170.6965017493792</v>
      </c>
      <c r="G14" s="26">
        <f t="shared" si="1"/>
        <v>910.989859186399</v>
      </c>
      <c r="H14" s="25">
        <f t="shared" si="2"/>
        <v>18.737475508435132</v>
      </c>
    </row>
    <row r="15" spans="1:8" s="8" customFormat="1" ht="33.75" customHeight="1">
      <c r="A15" s="10" t="s">
        <v>2</v>
      </c>
      <c r="B15" s="2" t="s">
        <v>26</v>
      </c>
      <c r="C15" s="31">
        <v>2986875</v>
      </c>
      <c r="D15" s="31">
        <v>539138</v>
      </c>
      <c r="E15" s="31">
        <v>1233667</v>
      </c>
      <c r="F15" s="26">
        <f t="shared" si="0"/>
        <v>180.50236451140407</v>
      </c>
      <c r="G15" s="26">
        <f t="shared" si="1"/>
        <v>413.0293366813141</v>
      </c>
      <c r="H15" s="25">
        <f t="shared" si="2"/>
        <v>43.70206871060019</v>
      </c>
    </row>
    <row r="16" spans="1:8" s="8" customFormat="1" ht="33.75" customHeight="1">
      <c r="A16" s="10" t="s">
        <v>2</v>
      </c>
      <c r="B16" s="2" t="s">
        <v>13</v>
      </c>
      <c r="C16" s="31">
        <v>611413</v>
      </c>
      <c r="D16" s="31">
        <v>91702</v>
      </c>
      <c r="E16" s="31">
        <v>64874</v>
      </c>
      <c r="F16" s="26">
        <f t="shared" si="0"/>
        <v>149.98372622106498</v>
      </c>
      <c r="G16" s="26">
        <f t="shared" si="1"/>
        <v>106.1050386563583</v>
      </c>
      <c r="H16" s="25">
        <f t="shared" si="2"/>
        <v>141.35400931035548</v>
      </c>
    </row>
    <row r="17" spans="1:8" s="8" customFormat="1" ht="33.75" customHeight="1">
      <c r="A17" s="10" t="s">
        <v>2</v>
      </c>
      <c r="B17" s="2" t="s">
        <v>14</v>
      </c>
      <c r="C17" s="31">
        <v>576784</v>
      </c>
      <c r="D17" s="31">
        <v>114957</v>
      </c>
      <c r="E17" s="31">
        <v>356657</v>
      </c>
      <c r="F17" s="26">
        <f t="shared" si="0"/>
        <v>199.3068462370662</v>
      </c>
      <c r="G17" s="26">
        <f t="shared" si="1"/>
        <v>618.3545313323532</v>
      </c>
      <c r="H17" s="25">
        <f t="shared" si="2"/>
        <v>32.23180815180972</v>
      </c>
    </row>
    <row r="18" spans="1:8" s="8" customFormat="1" ht="33.75" customHeight="1">
      <c r="A18" s="10" t="s">
        <v>2</v>
      </c>
      <c r="B18" s="2" t="s">
        <v>15</v>
      </c>
      <c r="C18" s="31">
        <v>609686</v>
      </c>
      <c r="D18" s="31">
        <v>121740</v>
      </c>
      <c r="E18" s="31">
        <v>264109</v>
      </c>
      <c r="F18" s="26">
        <f t="shared" si="0"/>
        <v>199.67655481674174</v>
      </c>
      <c r="G18" s="26">
        <f t="shared" si="1"/>
        <v>433.1885593567836</v>
      </c>
      <c r="H18" s="25">
        <f t="shared" si="2"/>
        <v>46.09460487904616</v>
      </c>
    </row>
    <row r="19" spans="1:8" s="8" customFormat="1" ht="33.75" customHeight="1">
      <c r="A19" s="10" t="s">
        <v>2</v>
      </c>
      <c r="B19" s="5" t="s">
        <v>56</v>
      </c>
      <c r="C19" s="32">
        <v>1161686</v>
      </c>
      <c r="D19" s="32">
        <v>191671</v>
      </c>
      <c r="E19" s="32">
        <v>525923</v>
      </c>
      <c r="F19" s="26">
        <f t="shared" si="0"/>
        <v>164.9938107199364</v>
      </c>
      <c r="G19" s="26">
        <f t="shared" si="1"/>
        <v>452.72388580046584</v>
      </c>
      <c r="H19" s="25">
        <f t="shared" si="2"/>
        <v>36.44468867115529</v>
      </c>
    </row>
    <row r="20" spans="1:8" s="8" customFormat="1" ht="33.75" customHeight="1" thickBot="1">
      <c r="A20" s="10"/>
      <c r="B20" s="3" t="s">
        <v>28</v>
      </c>
      <c r="C20" s="9">
        <f>SUM(C9:C19)</f>
        <v>25485547</v>
      </c>
      <c r="D20" s="9">
        <f>SUM(D9:D19)</f>
        <v>3938412</v>
      </c>
      <c r="E20" s="9">
        <f>SUM(E9:E19)</f>
        <v>7201903</v>
      </c>
      <c r="F20" s="21">
        <f t="shared" si="0"/>
        <v>154.53511749227906</v>
      </c>
      <c r="G20" s="21">
        <f t="shared" si="1"/>
        <v>282.5877349228565</v>
      </c>
      <c r="H20" s="20">
        <f t="shared" si="2"/>
        <v>54.68571292893003</v>
      </c>
    </row>
    <row r="21" spans="1:8" s="8" customFormat="1" ht="22.5" customHeight="1">
      <c r="A21" s="10"/>
      <c r="B21" s="19"/>
      <c r="C21" s="18"/>
      <c r="D21" s="18"/>
      <c r="E21" s="18"/>
      <c r="F21" s="18"/>
      <c r="G21" s="18"/>
      <c r="H21" s="18"/>
    </row>
    <row r="22" spans="1:8" s="8" customFormat="1" ht="22.5" customHeight="1">
      <c r="A22" s="1"/>
      <c r="B22" s="4"/>
      <c r="C22" s="17"/>
      <c r="D22" s="17"/>
      <c r="E22" s="17"/>
      <c r="F22" s="17"/>
      <c r="G22" s="17"/>
      <c r="H22" s="17"/>
    </row>
    <row r="23" spans="1:8" s="8" customFormat="1" ht="22.5" customHeight="1">
      <c r="A23" s="1"/>
      <c r="B23" s="4"/>
      <c r="C23" s="17"/>
      <c r="D23" s="17"/>
      <c r="E23" s="17"/>
      <c r="F23" s="17"/>
      <c r="G23" s="17"/>
      <c r="H23" s="17"/>
    </row>
    <row r="24" spans="1:8" s="8" customFormat="1" ht="22.5" customHeight="1">
      <c r="A24" s="1"/>
      <c r="B24" s="4"/>
      <c r="C24" s="16" t="s">
        <v>29</v>
      </c>
      <c r="D24" s="17"/>
      <c r="E24" s="17"/>
      <c r="F24" s="17"/>
      <c r="G24" s="17"/>
      <c r="H24" s="17"/>
    </row>
    <row r="25" s="7" customFormat="1" ht="22.5" customHeight="1">
      <c r="C25" s="16" t="s">
        <v>60</v>
      </c>
    </row>
    <row r="26" s="7" customFormat="1" ht="22.5" customHeight="1">
      <c r="C26" s="16" t="s">
        <v>41</v>
      </c>
    </row>
    <row r="27" s="7" customFormat="1" ht="22.5" customHeight="1" thickBot="1">
      <c r="C27" s="16"/>
    </row>
    <row r="28" spans="2:8" s="7" customFormat="1" ht="22.5" customHeight="1">
      <c r="B28" s="14" t="s">
        <v>0</v>
      </c>
      <c r="C28" s="44" t="s">
        <v>40</v>
      </c>
      <c r="D28" s="44" t="s">
        <v>39</v>
      </c>
      <c r="E28" s="44" t="s">
        <v>38</v>
      </c>
      <c r="F28" s="40" t="s">
        <v>37</v>
      </c>
      <c r="G28" s="40" t="s">
        <v>36</v>
      </c>
      <c r="H28" s="42" t="s">
        <v>57</v>
      </c>
    </row>
    <row r="29" spans="2:8" s="7" customFormat="1" ht="22.5" customHeight="1">
      <c r="B29" s="13"/>
      <c r="C29" s="41"/>
      <c r="D29" s="41"/>
      <c r="E29" s="41"/>
      <c r="F29" s="45"/>
      <c r="G29" s="41"/>
      <c r="H29" s="43"/>
    </row>
    <row r="30" spans="2:8" s="7" customFormat="1" ht="22.5" customHeight="1">
      <c r="B30" s="13"/>
      <c r="C30" s="12" t="s">
        <v>55</v>
      </c>
      <c r="D30" s="12" t="s">
        <v>46</v>
      </c>
      <c r="E30" s="12" t="s">
        <v>45</v>
      </c>
      <c r="F30" s="27" t="s">
        <v>44</v>
      </c>
      <c r="G30" s="12" t="s">
        <v>44</v>
      </c>
      <c r="H30" s="22" t="s">
        <v>54</v>
      </c>
    </row>
    <row r="31" spans="2:8" s="7" customFormat="1" ht="22.5" customHeight="1">
      <c r="B31" s="24" t="s">
        <v>1</v>
      </c>
      <c r="C31" s="11" t="s">
        <v>53</v>
      </c>
      <c r="D31" s="11" t="s">
        <v>52</v>
      </c>
      <c r="E31" s="35" t="s">
        <v>51</v>
      </c>
      <c r="F31" s="11" t="s">
        <v>50</v>
      </c>
      <c r="G31" s="11" t="s">
        <v>49</v>
      </c>
      <c r="H31" s="30" t="s">
        <v>48</v>
      </c>
    </row>
    <row r="32" spans="1:8" s="8" customFormat="1" ht="33.75" customHeight="1">
      <c r="A32" s="10" t="s">
        <v>16</v>
      </c>
      <c r="B32" s="28" t="s">
        <v>5</v>
      </c>
      <c r="C32" s="33">
        <v>96907</v>
      </c>
      <c r="D32" s="33">
        <v>18352</v>
      </c>
      <c r="E32" s="33">
        <v>44698</v>
      </c>
      <c r="F32" s="36">
        <f aca="true" t="shared" si="3" ref="F32:F37">D32/C32*1000</f>
        <v>189.37744435386506</v>
      </c>
      <c r="G32" s="36">
        <f aca="true" t="shared" si="4" ref="G32:G37">E32/C32*1000</f>
        <v>461.24634959290864</v>
      </c>
      <c r="H32" s="37">
        <f aca="true" t="shared" si="5" ref="H32:H37">F32/G32*100</f>
        <v>41.05776544811849</v>
      </c>
    </row>
    <row r="33" spans="1:8" s="8" customFormat="1" ht="33.75" customHeight="1">
      <c r="A33" s="10" t="s">
        <v>16</v>
      </c>
      <c r="B33" s="2" t="s">
        <v>8</v>
      </c>
      <c r="C33" s="31">
        <v>182526</v>
      </c>
      <c r="D33" s="31">
        <v>30178</v>
      </c>
      <c r="E33" s="31">
        <v>86385</v>
      </c>
      <c r="F33" s="26">
        <f t="shared" si="3"/>
        <v>165.33534948445703</v>
      </c>
      <c r="G33" s="26">
        <f t="shared" si="4"/>
        <v>473.2750402682357</v>
      </c>
      <c r="H33" s="25">
        <f t="shared" si="5"/>
        <v>34.93430572437345</v>
      </c>
    </row>
    <row r="34" spans="1:8" s="8" customFormat="1" ht="33.75" customHeight="1">
      <c r="A34" s="10" t="s">
        <v>16</v>
      </c>
      <c r="B34" s="2" t="s">
        <v>10</v>
      </c>
      <c r="C34" s="31">
        <v>164508</v>
      </c>
      <c r="D34" s="31">
        <v>23372</v>
      </c>
      <c r="E34" s="31">
        <v>83926</v>
      </c>
      <c r="F34" s="26">
        <f t="shared" si="3"/>
        <v>142.07211807328517</v>
      </c>
      <c r="G34" s="26">
        <f t="shared" si="4"/>
        <v>510.1636394582634</v>
      </c>
      <c r="H34" s="25">
        <f t="shared" si="5"/>
        <v>27.84834258751757</v>
      </c>
    </row>
    <row r="35" spans="1:8" s="8" customFormat="1" ht="33.75" customHeight="1">
      <c r="A35" s="10" t="s">
        <v>16</v>
      </c>
      <c r="B35" s="2" t="s">
        <v>11</v>
      </c>
      <c r="C35" s="31">
        <v>210267</v>
      </c>
      <c r="D35" s="31">
        <v>34415</v>
      </c>
      <c r="E35" s="31">
        <v>95548</v>
      </c>
      <c r="F35" s="26">
        <f t="shared" si="3"/>
        <v>163.67285403796126</v>
      </c>
      <c r="G35" s="26">
        <f t="shared" si="4"/>
        <v>454.41272287139685</v>
      </c>
      <c r="H35" s="25">
        <f t="shared" si="5"/>
        <v>36.01854565244694</v>
      </c>
    </row>
    <row r="36" spans="1:8" s="8" customFormat="1" ht="33.75" customHeight="1">
      <c r="A36" s="10" t="s">
        <v>16</v>
      </c>
      <c r="B36" s="2" t="s">
        <v>27</v>
      </c>
      <c r="C36" s="32">
        <v>350958</v>
      </c>
      <c r="D36" s="32">
        <v>67598</v>
      </c>
      <c r="E36" s="32">
        <v>115136</v>
      </c>
      <c r="F36" s="26">
        <f t="shared" si="3"/>
        <v>192.60994193037342</v>
      </c>
      <c r="G36" s="26">
        <f t="shared" si="4"/>
        <v>328.06204731050434</v>
      </c>
      <c r="H36" s="25">
        <f t="shared" si="5"/>
        <v>58.71143690939411</v>
      </c>
    </row>
    <row r="37" spans="1:8" s="8" customFormat="1" ht="33.75" customHeight="1" thickBot="1">
      <c r="A37" s="10"/>
      <c r="B37" s="3" t="s">
        <v>28</v>
      </c>
      <c r="C37" s="9">
        <f>SUM(C32:C36)</f>
        <v>1005166</v>
      </c>
      <c r="D37" s="9">
        <f>SUM(D32:D36)</f>
        <v>173915</v>
      </c>
      <c r="E37" s="9">
        <f>SUM(E32:E36)</f>
        <v>425693</v>
      </c>
      <c r="F37" s="21">
        <f t="shared" si="3"/>
        <v>173.02117262223354</v>
      </c>
      <c r="G37" s="21">
        <f t="shared" si="4"/>
        <v>423.5051722800015</v>
      </c>
      <c r="H37" s="20">
        <f t="shared" si="5"/>
        <v>40.854559506498816</v>
      </c>
    </row>
    <row r="38" spans="1:8" s="8" customFormat="1" ht="22.5" customHeight="1">
      <c r="A38" s="10"/>
      <c r="B38" s="19"/>
      <c r="C38" s="18"/>
      <c r="D38" s="18"/>
      <c r="E38" s="18"/>
      <c r="F38" s="18"/>
      <c r="G38" s="18"/>
      <c r="H38" s="18"/>
    </row>
    <row r="39" spans="1:8" s="8" customFormat="1" ht="22.5" customHeight="1">
      <c r="A39" s="1"/>
      <c r="B39" s="4"/>
      <c r="C39" s="16" t="s">
        <v>29</v>
      </c>
      <c r="D39" s="17"/>
      <c r="E39" s="17"/>
      <c r="F39" s="17"/>
      <c r="G39" s="17"/>
      <c r="H39" s="17"/>
    </row>
    <row r="40" s="7" customFormat="1" ht="22.5" customHeight="1">
      <c r="C40" s="16" t="s">
        <v>61</v>
      </c>
    </row>
    <row r="41" s="7" customFormat="1" ht="22.5" customHeight="1">
      <c r="C41" s="16" t="s">
        <v>41</v>
      </c>
    </row>
    <row r="42" s="7" customFormat="1" ht="22.5" customHeight="1" thickBot="1">
      <c r="C42" s="16"/>
    </row>
    <row r="43" spans="2:8" s="7" customFormat="1" ht="22.5" customHeight="1">
      <c r="B43" s="14" t="s">
        <v>0</v>
      </c>
      <c r="C43" s="44" t="s">
        <v>40</v>
      </c>
      <c r="D43" s="44" t="s">
        <v>39</v>
      </c>
      <c r="E43" s="44" t="s">
        <v>38</v>
      </c>
      <c r="F43" s="40" t="s">
        <v>37</v>
      </c>
      <c r="G43" s="40" t="s">
        <v>36</v>
      </c>
      <c r="H43" s="42" t="s">
        <v>57</v>
      </c>
    </row>
    <row r="44" spans="2:8" s="7" customFormat="1" ht="22.5" customHeight="1">
      <c r="B44" s="13"/>
      <c r="C44" s="41"/>
      <c r="D44" s="41"/>
      <c r="E44" s="41"/>
      <c r="F44" s="45"/>
      <c r="G44" s="41"/>
      <c r="H44" s="43"/>
    </row>
    <row r="45" spans="2:8" s="7" customFormat="1" ht="22.5" customHeight="1">
      <c r="B45" s="13"/>
      <c r="C45" s="12" t="s">
        <v>55</v>
      </c>
      <c r="D45" s="12" t="s">
        <v>46</v>
      </c>
      <c r="E45" s="12" t="s">
        <v>45</v>
      </c>
      <c r="F45" s="27" t="s">
        <v>44</v>
      </c>
      <c r="G45" s="12" t="s">
        <v>44</v>
      </c>
      <c r="H45" s="22" t="s">
        <v>54</v>
      </c>
    </row>
    <row r="46" spans="2:8" s="7" customFormat="1" ht="22.5" customHeight="1">
      <c r="B46" s="24" t="s">
        <v>1</v>
      </c>
      <c r="C46" s="11" t="s">
        <v>53</v>
      </c>
      <c r="D46" s="11" t="s">
        <v>52</v>
      </c>
      <c r="E46" s="35" t="s">
        <v>51</v>
      </c>
      <c r="F46" s="11" t="s">
        <v>50</v>
      </c>
      <c r="G46" s="11" t="s">
        <v>49</v>
      </c>
      <c r="H46" s="30" t="s">
        <v>48</v>
      </c>
    </row>
    <row r="47" spans="1:8" s="8" customFormat="1" ht="33.75" customHeight="1">
      <c r="A47" s="10" t="s">
        <v>17</v>
      </c>
      <c r="B47" s="28" t="s">
        <v>3</v>
      </c>
      <c r="C47" s="33">
        <v>597705</v>
      </c>
      <c r="D47" s="33">
        <v>103995</v>
      </c>
      <c r="E47" s="33">
        <v>209212</v>
      </c>
      <c r="F47" s="36">
        <f aca="true" t="shared" si="6" ref="F47:F58">D47/C47*1000</f>
        <v>173.99051371495972</v>
      </c>
      <c r="G47" s="36">
        <f aca="true" t="shared" si="7" ref="G47:G58">E47/C47*1000</f>
        <v>350.0255142587062</v>
      </c>
      <c r="H47" s="37">
        <f aca="true" t="shared" si="8" ref="H47:H58">F47/G47*100</f>
        <v>49.70795174272986</v>
      </c>
    </row>
    <row r="48" spans="1:8" s="8" customFormat="1" ht="33.75" customHeight="1">
      <c r="A48" s="10" t="s">
        <v>17</v>
      </c>
      <c r="B48" s="2" t="s">
        <v>4</v>
      </c>
      <c r="C48" s="31">
        <v>898557</v>
      </c>
      <c r="D48" s="31">
        <v>141066</v>
      </c>
      <c r="E48" s="31">
        <v>238829</v>
      </c>
      <c r="F48" s="26">
        <f t="shared" si="6"/>
        <v>156.99171004176696</v>
      </c>
      <c r="G48" s="26">
        <f t="shared" si="7"/>
        <v>265.79170826113426</v>
      </c>
      <c r="H48" s="25">
        <f t="shared" si="8"/>
        <v>59.0656913523902</v>
      </c>
    </row>
    <row r="49" spans="1:8" s="8" customFormat="1" ht="33.75" customHeight="1">
      <c r="A49" s="10" t="s">
        <v>17</v>
      </c>
      <c r="B49" s="2" t="s">
        <v>5</v>
      </c>
      <c r="C49" s="31">
        <v>491740</v>
      </c>
      <c r="D49" s="31">
        <v>88764</v>
      </c>
      <c r="E49" s="31">
        <v>292959</v>
      </c>
      <c r="F49" s="26">
        <f t="shared" si="6"/>
        <v>180.51002562329688</v>
      </c>
      <c r="G49" s="26">
        <f t="shared" si="7"/>
        <v>595.7599544474722</v>
      </c>
      <c r="H49" s="25">
        <f t="shared" si="8"/>
        <v>30.29912035472541</v>
      </c>
    </row>
    <row r="50" spans="1:8" s="8" customFormat="1" ht="33.75" customHeight="1">
      <c r="A50" s="10" t="s">
        <v>17</v>
      </c>
      <c r="B50" s="2" t="s">
        <v>8</v>
      </c>
      <c r="C50" s="31">
        <v>412887</v>
      </c>
      <c r="D50" s="31">
        <v>59718</v>
      </c>
      <c r="E50" s="31">
        <v>118746</v>
      </c>
      <c r="F50" s="26">
        <f t="shared" si="6"/>
        <v>144.63521496196296</v>
      </c>
      <c r="G50" s="26">
        <f t="shared" si="7"/>
        <v>287.59927050258307</v>
      </c>
      <c r="H50" s="25">
        <f t="shared" si="8"/>
        <v>50.2905361022687</v>
      </c>
    </row>
    <row r="51" spans="1:8" s="8" customFormat="1" ht="33.75" customHeight="1">
      <c r="A51" s="10" t="s">
        <v>17</v>
      </c>
      <c r="B51" s="2" t="s">
        <v>10</v>
      </c>
      <c r="C51" s="31">
        <v>889778</v>
      </c>
      <c r="D51" s="31">
        <v>128562</v>
      </c>
      <c r="E51" s="31">
        <v>347877</v>
      </c>
      <c r="F51" s="26">
        <f t="shared" si="6"/>
        <v>144.48772615191655</v>
      </c>
      <c r="G51" s="26">
        <f t="shared" si="7"/>
        <v>390.97055670066015</v>
      </c>
      <c r="H51" s="25">
        <f t="shared" si="8"/>
        <v>36.956165541268895</v>
      </c>
    </row>
    <row r="52" spans="1:8" s="8" customFormat="1" ht="33.75" customHeight="1">
      <c r="A52" s="10" t="s">
        <v>17</v>
      </c>
      <c r="B52" s="2" t="s">
        <v>11</v>
      </c>
      <c r="C52" s="31">
        <v>326416</v>
      </c>
      <c r="D52" s="31">
        <v>54207</v>
      </c>
      <c r="E52" s="31">
        <v>139107</v>
      </c>
      <c r="F52" s="26">
        <f t="shared" si="6"/>
        <v>166.06722709671095</v>
      </c>
      <c r="G52" s="26">
        <f t="shared" si="7"/>
        <v>426.16477133473853</v>
      </c>
      <c r="H52" s="25">
        <f t="shared" si="8"/>
        <v>38.96784489637473</v>
      </c>
    </row>
    <row r="53" spans="1:8" s="8" customFormat="1" ht="33.75" customHeight="1">
      <c r="A53" s="10" t="s">
        <v>17</v>
      </c>
      <c r="B53" s="2" t="s">
        <v>12</v>
      </c>
      <c r="C53" s="31">
        <v>254714</v>
      </c>
      <c r="D53" s="31">
        <v>43452</v>
      </c>
      <c r="E53" s="31">
        <v>141291</v>
      </c>
      <c r="F53" s="26">
        <f t="shared" si="6"/>
        <v>170.5913298837127</v>
      </c>
      <c r="G53" s="26">
        <f t="shared" si="7"/>
        <v>554.7044920970187</v>
      </c>
      <c r="H53" s="25">
        <f t="shared" si="8"/>
        <v>30.753551181603918</v>
      </c>
    </row>
    <row r="54" spans="1:8" s="8" customFormat="1" ht="33.75" customHeight="1">
      <c r="A54" s="10" t="s">
        <v>17</v>
      </c>
      <c r="B54" s="2" t="s">
        <v>26</v>
      </c>
      <c r="C54" s="31">
        <v>144685</v>
      </c>
      <c r="D54" s="31">
        <v>24103</v>
      </c>
      <c r="E54" s="31">
        <v>65464</v>
      </c>
      <c r="F54" s="26">
        <f t="shared" si="6"/>
        <v>166.58948750734353</v>
      </c>
      <c r="G54" s="26">
        <f t="shared" si="7"/>
        <v>452.4587897847047</v>
      </c>
      <c r="H54" s="25">
        <f t="shared" si="8"/>
        <v>36.81870951973604</v>
      </c>
    </row>
    <row r="55" spans="1:8" s="8" customFormat="1" ht="33.75" customHeight="1">
      <c r="A55" s="10" t="s">
        <v>17</v>
      </c>
      <c r="B55" s="2" t="s">
        <v>27</v>
      </c>
      <c r="C55" s="31">
        <v>243481</v>
      </c>
      <c r="D55" s="31">
        <v>50807</v>
      </c>
      <c r="E55" s="31">
        <v>92617</v>
      </c>
      <c r="F55" s="26">
        <f t="shared" si="6"/>
        <v>208.66925961368648</v>
      </c>
      <c r="G55" s="26">
        <f t="shared" si="7"/>
        <v>380.3869706465802</v>
      </c>
      <c r="H55" s="25">
        <f t="shared" si="8"/>
        <v>54.857099668527376</v>
      </c>
    </row>
    <row r="56" spans="1:8" s="8" customFormat="1" ht="33.75" customHeight="1">
      <c r="A56" s="10" t="s">
        <v>17</v>
      </c>
      <c r="B56" s="2" t="s">
        <v>18</v>
      </c>
      <c r="C56" s="31">
        <v>15234</v>
      </c>
      <c r="D56" s="31">
        <v>2498</v>
      </c>
      <c r="E56" s="31">
        <v>3338</v>
      </c>
      <c r="F56" s="26">
        <f t="shared" si="6"/>
        <v>163.97531836681108</v>
      </c>
      <c r="G56" s="26">
        <f t="shared" si="7"/>
        <v>219.11513719312066</v>
      </c>
      <c r="H56" s="25">
        <f t="shared" si="8"/>
        <v>74.83523067705212</v>
      </c>
    </row>
    <row r="57" spans="1:8" s="8" customFormat="1" ht="33.75" customHeight="1">
      <c r="A57" s="10" t="s">
        <v>17</v>
      </c>
      <c r="B57" s="2" t="s">
        <v>19</v>
      </c>
      <c r="C57" s="32">
        <v>262779</v>
      </c>
      <c r="D57" s="32">
        <v>39169</v>
      </c>
      <c r="E57" s="32">
        <v>45914</v>
      </c>
      <c r="F57" s="26">
        <f t="shared" si="6"/>
        <v>149.0568119979146</v>
      </c>
      <c r="G57" s="26">
        <f t="shared" si="7"/>
        <v>174.72476872200596</v>
      </c>
      <c r="H57" s="25">
        <f t="shared" si="8"/>
        <v>85.30949165831771</v>
      </c>
    </row>
    <row r="58" spans="1:8" s="8" customFormat="1" ht="33.75" customHeight="1" thickBot="1">
      <c r="A58" s="10"/>
      <c r="B58" s="3" t="s">
        <v>28</v>
      </c>
      <c r="C58" s="9">
        <f>SUM(C47:C57)</f>
        <v>4537976</v>
      </c>
      <c r="D58" s="9">
        <f>SUM(D47:D57)</f>
        <v>736341</v>
      </c>
      <c r="E58" s="9">
        <f>SUM(E47:E57)</f>
        <v>1695354</v>
      </c>
      <c r="F58" s="21">
        <f t="shared" si="6"/>
        <v>162.26198640098582</v>
      </c>
      <c r="G58" s="21">
        <f t="shared" si="7"/>
        <v>373.5925443413539</v>
      </c>
      <c r="H58" s="20">
        <f t="shared" si="8"/>
        <v>43.43287596572752</v>
      </c>
    </row>
    <row r="59" spans="1:8" s="8" customFormat="1" ht="21.75" customHeight="1">
      <c r="A59" s="10"/>
      <c r="B59" s="19"/>
      <c r="C59" s="18"/>
      <c r="D59" s="18"/>
      <c r="E59" s="18"/>
      <c r="F59" s="18"/>
      <c r="G59" s="18"/>
      <c r="H59" s="18"/>
    </row>
    <row r="60" spans="1:8" s="8" customFormat="1" ht="21.75" customHeight="1">
      <c r="A60" s="1"/>
      <c r="B60" s="4"/>
      <c r="C60" s="17"/>
      <c r="D60" s="17"/>
      <c r="E60" s="17"/>
      <c r="F60" s="17"/>
      <c r="G60" s="17"/>
      <c r="H60" s="17"/>
    </row>
    <row r="61" spans="1:8" s="8" customFormat="1" ht="21.75" customHeight="1">
      <c r="A61" s="1"/>
      <c r="B61" s="4"/>
      <c r="C61" s="16" t="s">
        <v>29</v>
      </c>
      <c r="D61" s="17"/>
      <c r="E61" s="17"/>
      <c r="F61" s="17"/>
      <c r="G61" s="17"/>
      <c r="H61" s="17"/>
    </row>
    <row r="62" s="7" customFormat="1" ht="21.75" customHeight="1">
      <c r="C62" s="16" t="s">
        <v>62</v>
      </c>
    </row>
    <row r="63" s="7" customFormat="1" ht="21.75" customHeight="1">
      <c r="C63" s="16" t="s">
        <v>41</v>
      </c>
    </row>
    <row r="64" s="7" customFormat="1" ht="21.75" customHeight="1" thickBot="1">
      <c r="C64" s="16"/>
    </row>
    <row r="65" spans="2:8" s="7" customFormat="1" ht="21.75" customHeight="1">
      <c r="B65" s="14" t="s">
        <v>0</v>
      </c>
      <c r="C65" s="44" t="s">
        <v>40</v>
      </c>
      <c r="D65" s="44" t="s">
        <v>39</v>
      </c>
      <c r="E65" s="44" t="s">
        <v>38</v>
      </c>
      <c r="F65" s="40" t="s">
        <v>37</v>
      </c>
      <c r="G65" s="40" t="s">
        <v>36</v>
      </c>
      <c r="H65" s="42" t="s">
        <v>57</v>
      </c>
    </row>
    <row r="66" spans="2:8" s="7" customFormat="1" ht="21.75" customHeight="1">
      <c r="B66" s="13"/>
      <c r="C66" s="41"/>
      <c r="D66" s="41"/>
      <c r="E66" s="41"/>
      <c r="F66" s="45"/>
      <c r="G66" s="41"/>
      <c r="H66" s="43"/>
    </row>
    <row r="67" spans="2:8" s="7" customFormat="1" ht="21.75" customHeight="1">
      <c r="B67" s="13"/>
      <c r="C67" s="12" t="s">
        <v>55</v>
      </c>
      <c r="D67" s="12" t="s">
        <v>46</v>
      </c>
      <c r="E67" s="12" t="s">
        <v>45</v>
      </c>
      <c r="F67" s="27" t="s">
        <v>44</v>
      </c>
      <c r="G67" s="12" t="s">
        <v>44</v>
      </c>
      <c r="H67" s="22" t="s">
        <v>54</v>
      </c>
    </row>
    <row r="68" spans="2:8" s="7" customFormat="1" ht="21.75" customHeight="1">
      <c r="B68" s="24" t="s">
        <v>1</v>
      </c>
      <c r="C68" s="11" t="s">
        <v>53</v>
      </c>
      <c r="D68" s="11" t="s">
        <v>52</v>
      </c>
      <c r="E68" s="35" t="s">
        <v>51</v>
      </c>
      <c r="F68" s="11" t="s">
        <v>50</v>
      </c>
      <c r="G68" s="11" t="s">
        <v>49</v>
      </c>
      <c r="H68" s="30" t="s">
        <v>48</v>
      </c>
    </row>
    <row r="69" spans="1:8" s="8" customFormat="1" ht="33.75" customHeight="1">
      <c r="A69" s="10" t="s">
        <v>20</v>
      </c>
      <c r="B69" s="28" t="s">
        <v>3</v>
      </c>
      <c r="C69" s="33">
        <v>7609</v>
      </c>
      <c r="D69" s="33">
        <v>1405</v>
      </c>
      <c r="E69" s="33">
        <v>3420</v>
      </c>
      <c r="F69" s="36">
        <f aca="true" t="shared" si="9" ref="F69:F78">D69/C69*1000</f>
        <v>184.6497568668682</v>
      </c>
      <c r="G69" s="36">
        <f aca="true" t="shared" si="10" ref="G69:G78">E69/C69*1000</f>
        <v>449.4677355762912</v>
      </c>
      <c r="H69" s="37">
        <f aca="true" t="shared" si="11" ref="H69:H78">F69/G69*100</f>
        <v>41.08187134502924</v>
      </c>
    </row>
    <row r="70" spans="1:8" s="8" customFormat="1" ht="33.75" customHeight="1">
      <c r="A70" s="10" t="s">
        <v>20</v>
      </c>
      <c r="B70" s="2" t="s">
        <v>4</v>
      </c>
      <c r="C70" s="31">
        <v>32166</v>
      </c>
      <c r="D70" s="31">
        <v>5154</v>
      </c>
      <c r="E70" s="31">
        <v>8516</v>
      </c>
      <c r="F70" s="26">
        <f t="shared" si="9"/>
        <v>160.23130013057266</v>
      </c>
      <c r="G70" s="26">
        <f t="shared" si="10"/>
        <v>264.75160106945225</v>
      </c>
      <c r="H70" s="25">
        <f t="shared" si="11"/>
        <v>60.52137153593235</v>
      </c>
    </row>
    <row r="71" spans="1:8" s="8" customFormat="1" ht="33.75" customHeight="1">
      <c r="A71" s="10" t="s">
        <v>20</v>
      </c>
      <c r="B71" s="2" t="s">
        <v>5</v>
      </c>
      <c r="C71" s="31">
        <v>538773</v>
      </c>
      <c r="D71" s="31">
        <v>85783</v>
      </c>
      <c r="E71" s="31">
        <v>123958</v>
      </c>
      <c r="F71" s="26">
        <f t="shared" si="9"/>
        <v>159.219188786372</v>
      </c>
      <c r="G71" s="26">
        <f t="shared" si="10"/>
        <v>230.0746325446895</v>
      </c>
      <c r="H71" s="25">
        <f t="shared" si="11"/>
        <v>69.20327852982462</v>
      </c>
    </row>
    <row r="72" spans="1:8" s="8" customFormat="1" ht="33.75" customHeight="1">
      <c r="A72" s="10" t="s">
        <v>20</v>
      </c>
      <c r="B72" s="2" t="s">
        <v>6</v>
      </c>
      <c r="C72" s="31">
        <v>11860</v>
      </c>
      <c r="D72" s="31">
        <v>2325</v>
      </c>
      <c r="E72" s="31">
        <v>0</v>
      </c>
      <c r="F72" s="26">
        <f t="shared" si="9"/>
        <v>196.03709949409782</v>
      </c>
      <c r="G72" s="26">
        <f t="shared" si="10"/>
        <v>0</v>
      </c>
      <c r="H72" s="25" t="e">
        <f t="shared" si="11"/>
        <v>#DIV/0!</v>
      </c>
    </row>
    <row r="73" spans="1:8" s="8" customFormat="1" ht="33.75" customHeight="1">
      <c r="A73" s="10" t="s">
        <v>20</v>
      </c>
      <c r="B73" s="2" t="s">
        <v>10</v>
      </c>
      <c r="C73" s="31">
        <v>188172</v>
      </c>
      <c r="D73" s="31">
        <v>26416</v>
      </c>
      <c r="E73" s="31">
        <v>54057</v>
      </c>
      <c r="F73" s="26">
        <f t="shared" si="9"/>
        <v>140.38220351593222</v>
      </c>
      <c r="G73" s="26">
        <f t="shared" si="10"/>
        <v>287.2744085198648</v>
      </c>
      <c r="H73" s="25">
        <f t="shared" si="11"/>
        <v>48.86693675194702</v>
      </c>
    </row>
    <row r="74" spans="1:8" s="8" customFormat="1" ht="33.75" customHeight="1">
      <c r="A74" s="10" t="s">
        <v>20</v>
      </c>
      <c r="B74" s="2" t="s">
        <v>27</v>
      </c>
      <c r="C74" s="31">
        <v>15746</v>
      </c>
      <c r="D74" s="31">
        <v>3293</v>
      </c>
      <c r="E74" s="31">
        <v>12222</v>
      </c>
      <c r="F74" s="26">
        <f t="shared" si="9"/>
        <v>209.13247808967355</v>
      </c>
      <c r="G74" s="26">
        <f t="shared" si="10"/>
        <v>776.1971294296965</v>
      </c>
      <c r="H74" s="25">
        <f t="shared" si="11"/>
        <v>26.943217149402717</v>
      </c>
    </row>
    <row r="75" spans="1:8" s="8" customFormat="1" ht="33.75" customHeight="1">
      <c r="A75" s="10" t="s">
        <v>20</v>
      </c>
      <c r="B75" s="2" t="s">
        <v>18</v>
      </c>
      <c r="C75" s="31">
        <v>13530</v>
      </c>
      <c r="D75" s="31">
        <v>2802</v>
      </c>
      <c r="E75" s="31">
        <v>14787</v>
      </c>
      <c r="F75" s="26">
        <f t="shared" si="9"/>
        <v>207.09534368070953</v>
      </c>
      <c r="G75" s="26">
        <f t="shared" si="10"/>
        <v>1092.9046563192906</v>
      </c>
      <c r="H75" s="25">
        <f t="shared" si="11"/>
        <v>18.949076891864475</v>
      </c>
    </row>
    <row r="76" spans="1:8" s="8" customFormat="1" ht="33.75" customHeight="1">
      <c r="A76" s="10" t="s">
        <v>20</v>
      </c>
      <c r="B76" s="2" t="s">
        <v>15</v>
      </c>
      <c r="C76" s="31">
        <v>78432</v>
      </c>
      <c r="D76" s="31">
        <v>15666</v>
      </c>
      <c r="E76" s="31">
        <v>36958</v>
      </c>
      <c r="F76" s="26">
        <f t="shared" si="9"/>
        <v>199.73990208078334</v>
      </c>
      <c r="G76" s="26">
        <f t="shared" si="10"/>
        <v>471.2107303141575</v>
      </c>
      <c r="H76" s="25">
        <f t="shared" si="11"/>
        <v>42.38865739488067</v>
      </c>
    </row>
    <row r="77" spans="1:8" s="8" customFormat="1" ht="33.75" customHeight="1">
      <c r="A77" s="10" t="s">
        <v>20</v>
      </c>
      <c r="B77" s="2" t="s">
        <v>19</v>
      </c>
      <c r="C77" s="32">
        <v>99178</v>
      </c>
      <c r="D77" s="32">
        <v>16742</v>
      </c>
      <c r="E77" s="32">
        <v>7873</v>
      </c>
      <c r="F77" s="26">
        <f t="shared" si="9"/>
        <v>168.80759845933574</v>
      </c>
      <c r="G77" s="26">
        <f t="shared" si="10"/>
        <v>79.3825243501583</v>
      </c>
      <c r="H77" s="25">
        <f t="shared" si="11"/>
        <v>212.65083195732245</v>
      </c>
    </row>
    <row r="78" spans="1:8" s="8" customFormat="1" ht="33.75" customHeight="1" thickBot="1">
      <c r="A78" s="10"/>
      <c r="B78" s="3" t="s">
        <v>28</v>
      </c>
      <c r="C78" s="9">
        <f>SUM(C69:C77)</f>
        <v>985466</v>
      </c>
      <c r="D78" s="9">
        <f>SUM(D69:D77)</f>
        <v>159586</v>
      </c>
      <c r="E78" s="9">
        <f>SUM(E69:E77)</f>
        <v>261791</v>
      </c>
      <c r="F78" s="21">
        <f t="shared" si="9"/>
        <v>161.93963059100975</v>
      </c>
      <c r="G78" s="21">
        <f t="shared" si="10"/>
        <v>265.6519859640008</v>
      </c>
      <c r="H78" s="20">
        <f t="shared" si="11"/>
        <v>60.95931487331497</v>
      </c>
    </row>
    <row r="79" spans="1:8" s="8" customFormat="1" ht="20.25" customHeight="1">
      <c r="A79" s="10"/>
      <c r="B79" s="19"/>
      <c r="C79" s="18"/>
      <c r="D79" s="18"/>
      <c r="E79" s="18"/>
      <c r="F79" s="18"/>
      <c r="G79" s="18"/>
      <c r="H79" s="18"/>
    </row>
    <row r="80" spans="1:8" s="8" customFormat="1" ht="20.25" customHeight="1">
      <c r="A80" s="1"/>
      <c r="B80" s="4"/>
      <c r="C80" s="16" t="s">
        <v>29</v>
      </c>
      <c r="D80" s="17"/>
      <c r="E80" s="17"/>
      <c r="F80" s="17"/>
      <c r="G80" s="17"/>
      <c r="H80" s="17"/>
    </row>
    <row r="81" s="7" customFormat="1" ht="20.25" customHeight="1">
      <c r="C81" s="16" t="s">
        <v>63</v>
      </c>
    </row>
    <row r="82" s="7" customFormat="1" ht="20.25" customHeight="1">
      <c r="C82" s="16" t="s">
        <v>41</v>
      </c>
    </row>
    <row r="83" s="7" customFormat="1" ht="20.25" customHeight="1" thickBot="1">
      <c r="C83" s="16"/>
    </row>
    <row r="84" spans="2:8" s="7" customFormat="1" ht="20.25" customHeight="1">
      <c r="B84" s="14" t="s">
        <v>0</v>
      </c>
      <c r="C84" s="44" t="s">
        <v>40</v>
      </c>
      <c r="D84" s="44" t="s">
        <v>39</v>
      </c>
      <c r="E84" s="44" t="s">
        <v>38</v>
      </c>
      <c r="F84" s="40" t="s">
        <v>37</v>
      </c>
      <c r="G84" s="40" t="s">
        <v>36</v>
      </c>
      <c r="H84" s="42" t="s">
        <v>57</v>
      </c>
    </row>
    <row r="85" spans="2:8" s="7" customFormat="1" ht="20.25" customHeight="1">
      <c r="B85" s="13"/>
      <c r="C85" s="41"/>
      <c r="D85" s="41"/>
      <c r="E85" s="41"/>
      <c r="F85" s="45"/>
      <c r="G85" s="41"/>
      <c r="H85" s="43"/>
    </row>
    <row r="86" spans="2:8" s="7" customFormat="1" ht="20.25" customHeight="1">
      <c r="B86" s="13"/>
      <c r="C86" s="12" t="s">
        <v>55</v>
      </c>
      <c r="D86" s="12" t="s">
        <v>46</v>
      </c>
      <c r="E86" s="12" t="s">
        <v>45</v>
      </c>
      <c r="F86" s="27" t="s">
        <v>44</v>
      </c>
      <c r="G86" s="12" t="s">
        <v>44</v>
      </c>
      <c r="H86" s="22" t="s">
        <v>54</v>
      </c>
    </row>
    <row r="87" spans="2:8" s="7" customFormat="1" ht="20.25" customHeight="1">
      <c r="B87" s="24" t="s">
        <v>1</v>
      </c>
      <c r="C87" s="11" t="s">
        <v>53</v>
      </c>
      <c r="D87" s="11" t="s">
        <v>52</v>
      </c>
      <c r="E87" s="35" t="s">
        <v>51</v>
      </c>
      <c r="F87" s="11" t="s">
        <v>50</v>
      </c>
      <c r="G87" s="11" t="s">
        <v>49</v>
      </c>
      <c r="H87" s="30" t="s">
        <v>48</v>
      </c>
    </row>
    <row r="88" spans="1:8" s="8" customFormat="1" ht="33.75" customHeight="1">
      <c r="A88" s="10" t="s">
        <v>21</v>
      </c>
      <c r="B88" s="29" t="s">
        <v>24</v>
      </c>
      <c r="C88" s="34">
        <v>3536</v>
      </c>
      <c r="D88" s="34">
        <v>499</v>
      </c>
      <c r="E88" s="34">
        <v>1198</v>
      </c>
      <c r="F88" s="38">
        <f>D88/C88*1000</f>
        <v>141.11990950226243</v>
      </c>
      <c r="G88" s="38">
        <f>E88/C88*1000</f>
        <v>338.8009049773756</v>
      </c>
      <c r="H88" s="39">
        <f>F88/G88*100</f>
        <v>41.65275459098497</v>
      </c>
    </row>
    <row r="89" spans="1:8" s="8" customFormat="1" ht="33.75" customHeight="1" thickBot="1">
      <c r="A89" s="10"/>
      <c r="B89" s="3" t="s">
        <v>28</v>
      </c>
      <c r="C89" s="9">
        <f>SUM(C88)</f>
        <v>3536</v>
      </c>
      <c r="D89" s="9">
        <f>SUM(D88)</f>
        <v>499</v>
      </c>
      <c r="E89" s="9">
        <f>SUM(E88)</f>
        <v>1198</v>
      </c>
      <c r="F89" s="21">
        <f>D89/C89*1000</f>
        <v>141.11990950226243</v>
      </c>
      <c r="G89" s="21">
        <f>E89/C89*1000</f>
        <v>338.8009049773756</v>
      </c>
      <c r="H89" s="20">
        <f>F89/G89*100</f>
        <v>41.65275459098497</v>
      </c>
    </row>
    <row r="90" spans="1:8" s="8" customFormat="1" ht="22.5" customHeight="1">
      <c r="A90" s="10"/>
      <c r="B90" s="19"/>
      <c r="C90" s="18"/>
      <c r="D90" s="18"/>
      <c r="E90" s="18"/>
      <c r="F90" s="18"/>
      <c r="G90" s="18"/>
      <c r="H90" s="18"/>
    </row>
    <row r="91" spans="1:8" s="8" customFormat="1" ht="22.5" customHeight="1">
      <c r="A91" s="1"/>
      <c r="B91" s="4"/>
      <c r="C91" s="17"/>
      <c r="D91" s="17"/>
      <c r="E91" s="17"/>
      <c r="F91" s="17"/>
      <c r="G91" s="17"/>
      <c r="H91" s="17"/>
    </row>
    <row r="92" spans="1:8" s="8" customFormat="1" ht="22.5" customHeight="1">
      <c r="A92" s="1"/>
      <c r="B92" s="4"/>
      <c r="C92" s="17"/>
      <c r="D92" s="17"/>
      <c r="E92" s="17"/>
      <c r="F92" s="17"/>
      <c r="G92" s="17"/>
      <c r="H92" s="17"/>
    </row>
    <row r="93" spans="1:8" s="8" customFormat="1" ht="22.5" customHeight="1">
      <c r="A93" s="1"/>
      <c r="B93" s="4"/>
      <c r="C93" s="16" t="s">
        <v>29</v>
      </c>
      <c r="D93" s="17"/>
      <c r="E93" s="17"/>
      <c r="F93" s="17"/>
      <c r="G93" s="17"/>
      <c r="H93" s="17"/>
    </row>
    <row r="94" s="7" customFormat="1" ht="22.5" customHeight="1">
      <c r="C94" s="16" t="s">
        <v>64</v>
      </c>
    </row>
    <row r="95" s="7" customFormat="1" ht="22.5" customHeight="1">
      <c r="C95" s="16" t="s">
        <v>41</v>
      </c>
    </row>
    <row r="96" s="7" customFormat="1" ht="22.5" customHeight="1" thickBot="1">
      <c r="C96" s="16"/>
    </row>
    <row r="97" spans="2:8" s="7" customFormat="1" ht="22.5" customHeight="1">
      <c r="B97" s="14" t="s">
        <v>0</v>
      </c>
      <c r="C97" s="44" t="s">
        <v>40</v>
      </c>
      <c r="D97" s="44" t="s">
        <v>39</v>
      </c>
      <c r="E97" s="44" t="s">
        <v>38</v>
      </c>
      <c r="F97" s="40" t="s">
        <v>37</v>
      </c>
      <c r="G97" s="40" t="s">
        <v>36</v>
      </c>
      <c r="H97" s="42" t="s">
        <v>57</v>
      </c>
    </row>
    <row r="98" spans="2:8" s="7" customFormat="1" ht="22.5" customHeight="1">
      <c r="B98" s="13"/>
      <c r="C98" s="41"/>
      <c r="D98" s="41"/>
      <c r="E98" s="41"/>
      <c r="F98" s="45"/>
      <c r="G98" s="41"/>
      <c r="H98" s="43"/>
    </row>
    <row r="99" spans="2:8" s="7" customFormat="1" ht="22.5" customHeight="1">
      <c r="B99" s="13"/>
      <c r="C99" s="12" t="s">
        <v>47</v>
      </c>
      <c r="D99" s="12" t="s">
        <v>46</v>
      </c>
      <c r="E99" s="12" t="s">
        <v>45</v>
      </c>
      <c r="F99" s="27" t="s">
        <v>44</v>
      </c>
      <c r="G99" s="12" t="s">
        <v>44</v>
      </c>
      <c r="H99" s="22" t="s">
        <v>43</v>
      </c>
    </row>
    <row r="100" spans="2:8" s="7" customFormat="1" ht="22.5" customHeight="1">
      <c r="B100" s="24" t="s">
        <v>1</v>
      </c>
      <c r="C100" s="11" t="s">
        <v>35</v>
      </c>
      <c r="D100" s="11" t="s">
        <v>34</v>
      </c>
      <c r="E100" s="35" t="s">
        <v>33</v>
      </c>
      <c r="F100" s="11" t="s">
        <v>32</v>
      </c>
      <c r="G100" s="11" t="s">
        <v>31</v>
      </c>
      <c r="H100" s="30" t="s">
        <v>42</v>
      </c>
    </row>
    <row r="101" spans="1:8" s="8" customFormat="1" ht="33.75" customHeight="1">
      <c r="A101" s="10" t="s">
        <v>22</v>
      </c>
      <c r="B101" s="28" t="s">
        <v>5</v>
      </c>
      <c r="C101" s="33">
        <v>53255</v>
      </c>
      <c r="D101" s="33">
        <v>8863</v>
      </c>
      <c r="E101" s="33">
        <v>8630</v>
      </c>
      <c r="F101" s="36">
        <f>D101/C101*1000</f>
        <v>166.42568772885176</v>
      </c>
      <c r="G101" s="36">
        <f>E101/C101*1000</f>
        <v>162.05051168904328</v>
      </c>
      <c r="H101" s="37">
        <f>F101/G101*100</f>
        <v>102.69988412514486</v>
      </c>
    </row>
    <row r="102" spans="1:8" s="8" customFormat="1" ht="33.75" customHeight="1">
      <c r="A102" s="10"/>
      <c r="B102" s="2" t="s">
        <v>25</v>
      </c>
      <c r="C102" s="32">
        <v>88666</v>
      </c>
      <c r="D102" s="32">
        <v>12607</v>
      </c>
      <c r="E102" s="32">
        <v>9849</v>
      </c>
      <c r="F102" s="26">
        <f>D102/C102*1000</f>
        <v>142.18527958856833</v>
      </c>
      <c r="G102" s="26">
        <f>E102/C102*1000</f>
        <v>111.07978255475605</v>
      </c>
      <c r="H102" s="25">
        <f>F102/G102*100</f>
        <v>128.00284292821607</v>
      </c>
    </row>
    <row r="103" spans="1:8" s="8" customFormat="1" ht="33.75" customHeight="1" thickBot="1">
      <c r="A103" s="10"/>
      <c r="B103" s="3" t="s">
        <v>28</v>
      </c>
      <c r="C103" s="9">
        <f>SUM(C101:C102)</f>
        <v>141921</v>
      </c>
      <c r="D103" s="9">
        <f>SUM(D101:D102)</f>
        <v>21470</v>
      </c>
      <c r="E103" s="9">
        <f>SUM(E101:E102)</f>
        <v>18479</v>
      </c>
      <c r="F103" s="21">
        <f>D103/C103*1000</f>
        <v>151.28134666469373</v>
      </c>
      <c r="G103" s="21">
        <f>E103/C103*1000</f>
        <v>130.20624150055312</v>
      </c>
      <c r="H103" s="20">
        <f>F103/G103*100</f>
        <v>116.1859407976622</v>
      </c>
    </row>
    <row r="104" spans="1:8" s="8" customFormat="1" ht="22.5" customHeight="1">
      <c r="A104" s="10"/>
      <c r="B104" s="19"/>
      <c r="C104" s="18"/>
      <c r="D104" s="18"/>
      <c r="E104" s="18"/>
      <c r="F104" s="18"/>
      <c r="G104" s="18"/>
      <c r="H104" s="18"/>
    </row>
    <row r="105" spans="1:8" s="8" customFormat="1" ht="22.5" customHeight="1">
      <c r="A105" s="1"/>
      <c r="B105" s="4"/>
      <c r="C105" s="17"/>
      <c r="D105" s="17"/>
      <c r="E105" s="17"/>
      <c r="F105" s="17"/>
      <c r="G105" s="17"/>
      <c r="H105" s="17"/>
    </row>
    <row r="106" spans="1:8" s="8" customFormat="1" ht="22.5" customHeight="1">
      <c r="A106" s="1"/>
      <c r="B106" s="4"/>
      <c r="C106" s="17"/>
      <c r="D106" s="17"/>
      <c r="E106" s="17"/>
      <c r="F106" s="17"/>
      <c r="G106" s="17"/>
      <c r="H106" s="17"/>
    </row>
    <row r="107" spans="1:8" s="8" customFormat="1" ht="22.5" customHeight="1">
      <c r="A107" s="1"/>
      <c r="B107" s="4"/>
      <c r="C107" s="16" t="s">
        <v>29</v>
      </c>
      <c r="D107" s="17"/>
      <c r="E107" s="17"/>
      <c r="F107" s="17"/>
      <c r="G107" s="17"/>
      <c r="H107" s="17"/>
    </row>
    <row r="108" s="7" customFormat="1" ht="22.5" customHeight="1">
      <c r="C108" s="16" t="s">
        <v>58</v>
      </c>
    </row>
    <row r="109" s="7" customFormat="1" ht="22.5" customHeight="1">
      <c r="C109" s="16" t="s">
        <v>41</v>
      </c>
    </row>
    <row r="110" s="7" customFormat="1" ht="22.5" customHeight="1" thickBot="1">
      <c r="C110" s="16"/>
    </row>
    <row r="111" spans="2:8" s="7" customFormat="1" ht="22.5" customHeight="1">
      <c r="B111" s="14" t="s">
        <v>0</v>
      </c>
      <c r="C111" s="44" t="s">
        <v>40</v>
      </c>
      <c r="D111" s="44" t="s">
        <v>39</v>
      </c>
      <c r="E111" s="44" t="s">
        <v>38</v>
      </c>
      <c r="F111" s="40" t="s">
        <v>37</v>
      </c>
      <c r="G111" s="40" t="s">
        <v>36</v>
      </c>
      <c r="H111" s="42" t="s">
        <v>57</v>
      </c>
    </row>
    <row r="112" spans="2:8" s="7" customFormat="1" ht="22.5" customHeight="1">
      <c r="B112" s="13"/>
      <c r="C112" s="41"/>
      <c r="D112" s="41"/>
      <c r="E112" s="41"/>
      <c r="F112" s="45"/>
      <c r="G112" s="41"/>
      <c r="H112" s="43"/>
    </row>
    <row r="113" spans="2:8" s="7" customFormat="1" ht="22.5" customHeight="1">
      <c r="B113" s="24" t="s">
        <v>1</v>
      </c>
      <c r="C113" s="12" t="s">
        <v>35</v>
      </c>
      <c r="D113" s="12" t="s">
        <v>34</v>
      </c>
      <c r="E113" s="23" t="s">
        <v>33</v>
      </c>
      <c r="F113" s="12" t="s">
        <v>32</v>
      </c>
      <c r="G113" s="12" t="s">
        <v>31</v>
      </c>
      <c r="H113" s="22" t="s">
        <v>30</v>
      </c>
    </row>
    <row r="114" spans="1:8" s="8" customFormat="1" ht="33.75" customHeight="1">
      <c r="A114" s="10" t="s">
        <v>23</v>
      </c>
      <c r="B114" s="29" t="s">
        <v>5</v>
      </c>
      <c r="C114" s="34">
        <v>17620</v>
      </c>
      <c r="D114" s="34">
        <v>2917</v>
      </c>
      <c r="E114" s="34">
        <v>5250</v>
      </c>
      <c r="F114" s="38">
        <f>D114/C114*1000</f>
        <v>165.5505107832009</v>
      </c>
      <c r="G114" s="38">
        <f>E114/C114*1000</f>
        <v>297.9568671963678</v>
      </c>
      <c r="H114" s="39">
        <f>F114/G114*100</f>
        <v>55.561904761904756</v>
      </c>
    </row>
    <row r="115" spans="1:8" s="8" customFormat="1" ht="33.75" customHeight="1" thickBot="1">
      <c r="A115" s="1"/>
      <c r="B115" s="3" t="s">
        <v>28</v>
      </c>
      <c r="C115" s="9">
        <f>SUM(C114)</f>
        <v>17620</v>
      </c>
      <c r="D115" s="9">
        <f>SUM(D114)</f>
        <v>2917</v>
      </c>
      <c r="E115" s="9">
        <f>SUM(E114)</f>
        <v>5250</v>
      </c>
      <c r="F115" s="21">
        <f>D115/C115*1000</f>
        <v>165.5505107832009</v>
      </c>
      <c r="G115" s="21">
        <f>E115/C115*1000</f>
        <v>297.9568671963678</v>
      </c>
      <c r="H115" s="20">
        <f>F115/G115*100</f>
        <v>55.561904761904756</v>
      </c>
    </row>
  </sheetData>
  <sheetProtection/>
  <mergeCells count="42">
    <mergeCell ref="C5:C6"/>
    <mergeCell ref="D5:D6"/>
    <mergeCell ref="C28:C29"/>
    <mergeCell ref="D28:D29"/>
    <mergeCell ref="E28:E29"/>
    <mergeCell ref="F28:F29"/>
    <mergeCell ref="E5:E6"/>
    <mergeCell ref="F5:F6"/>
    <mergeCell ref="G43:G44"/>
    <mergeCell ref="H43:H44"/>
    <mergeCell ref="G5:G6"/>
    <mergeCell ref="H5:H6"/>
    <mergeCell ref="G28:G29"/>
    <mergeCell ref="H28:H29"/>
    <mergeCell ref="C84:C85"/>
    <mergeCell ref="D84:D85"/>
    <mergeCell ref="E84:E85"/>
    <mergeCell ref="F84:F85"/>
    <mergeCell ref="C43:C44"/>
    <mergeCell ref="D43:D44"/>
    <mergeCell ref="E43:E44"/>
    <mergeCell ref="F43:F44"/>
    <mergeCell ref="C65:C66"/>
    <mergeCell ref="D65:D66"/>
    <mergeCell ref="E97:E98"/>
    <mergeCell ref="F97:F98"/>
    <mergeCell ref="G65:G66"/>
    <mergeCell ref="H65:H66"/>
    <mergeCell ref="G84:G85"/>
    <mergeCell ref="H84:H85"/>
    <mergeCell ref="E65:E66"/>
    <mergeCell ref="F65:F66"/>
    <mergeCell ref="G111:G112"/>
    <mergeCell ref="H111:H112"/>
    <mergeCell ref="G97:G98"/>
    <mergeCell ref="H97:H98"/>
    <mergeCell ref="C111:C112"/>
    <mergeCell ref="D111:D112"/>
    <mergeCell ref="E111:E112"/>
    <mergeCell ref="F111:F112"/>
    <mergeCell ref="C97:C98"/>
    <mergeCell ref="D97:D98"/>
  </mergeCells>
  <printOptions horizontalCentered="1"/>
  <pageMargins left="0.7874015748031497" right="0.7874015748031497" top="0.7874015748031497" bottom="0.3937007874015748" header="0.5118110236220472" footer="0.5118110236220472"/>
  <pageSetup fitToHeight="20" fitToWidth="6" horizontalDpi="600" verticalDpi="600" orientation="portrait" pageOrder="overThenDown" paperSize="9" scale="70" r:id="rId2"/>
  <rowBreaks count="2" manualBreakCount="2">
    <brk id="38" min="2" max="58" man="1"/>
    <brk id="79" min="2" max="7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2015-03-12T07:39:52Z</cp:lastPrinted>
  <dcterms:created xsi:type="dcterms:W3CDTF">2003-01-22T03:13:46Z</dcterms:created>
  <dcterms:modified xsi:type="dcterms:W3CDTF">2015-03-12T07:40:56Z</dcterms:modified>
  <cp:category/>
  <cp:version/>
  <cp:contentType/>
  <cp:contentStatus/>
</cp:coreProperties>
</file>