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activeTab="0"/>
  </bookViews>
  <sheets>
    <sheet name="下水道（経営の状況）" sheetId="1" r:id="rId1"/>
  </sheets>
  <definedNames>
    <definedName name="_xlnm.Print_Area" localSheetId="0">'下水道（経営の状況）'!$A$1:$H$117</definedName>
    <definedName name="_xlnm.Print_Titles" localSheetId="0">'下水道（経営の状況）'!$B:$B</definedName>
  </definedNames>
  <calcPr fullCalcOnLoad="1"/>
</workbook>
</file>

<file path=xl/sharedStrings.xml><?xml version="1.0" encoding="utf-8"?>
<sst xmlns="http://schemas.openxmlformats.org/spreadsheetml/2006/main" count="243" uniqueCount="65">
  <si>
    <t>項　目</t>
  </si>
  <si>
    <t>団体名</t>
  </si>
  <si>
    <t>下水道事業(公共下水道事業)</t>
  </si>
  <si>
    <t>下関市</t>
  </si>
  <si>
    <t>山口市</t>
  </si>
  <si>
    <t>萩市</t>
  </si>
  <si>
    <t>防府市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</si>
  <si>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</si>
  <si>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</si>
  <si>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</si>
  <si>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</si>
  <si>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</si>
  <si>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</si>
  <si>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</si>
  <si>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</si>
  <si>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</si>
  <si>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</si>
  <si>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</si>
  <si>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</si>
  <si>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</si>
  <si>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</si>
  <si>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</si>
  <si>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</si>
  <si>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萩市</t>
  </si>
  <si>
    <t>岩国市</t>
  </si>
  <si>
    <t>山陽小野田市</t>
  </si>
  <si>
    <t>周防大島町</t>
  </si>
  <si>
    <t>合　計</t>
  </si>
  <si>
    <t>２　法非適用公営企業会計決算の状況</t>
  </si>
  <si>
    <t>(D)/(E)</t>
  </si>
  <si>
    <t>(E)=(C)/(A)</t>
  </si>
  <si>
    <t>(D)=(B)/(A)</t>
  </si>
  <si>
    <t>(C)</t>
  </si>
  <si>
    <t>(B)</t>
  </si>
  <si>
    <t>(A)</t>
  </si>
  <si>
    <t>汚水処理原価</t>
  </si>
  <si>
    <t>使用料単価</t>
  </si>
  <si>
    <t>汚水処理費</t>
  </si>
  <si>
    <t>使用料収入</t>
  </si>
  <si>
    <t>有収水量</t>
  </si>
  <si>
    <t>　　　第3-13表　経営の状況</t>
  </si>
  <si>
    <t>(D)/(E)</t>
  </si>
  <si>
    <t>（％）</t>
  </si>
  <si>
    <r>
      <t>(円/m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）</t>
    </r>
  </si>
  <si>
    <t>(千円）</t>
  </si>
  <si>
    <t>(千円）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</si>
  <si>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</si>
  <si>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(D)/(E)</t>
  </si>
  <si>
    <t>(E)=(C)/(A)</t>
  </si>
  <si>
    <t>(D)=(B)/(A)</t>
  </si>
  <si>
    <t>(C)</t>
  </si>
  <si>
    <t>(B)</t>
  </si>
  <si>
    <t>(A)</t>
  </si>
  <si>
    <t>（％）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</si>
  <si>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</si>
  <si>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宇部・阿知須
公共下水道組合</t>
  </si>
  <si>
    <t>経　費
回収率</t>
  </si>
  <si>
    <t>　（10）下水道事業（個別排水処理事業）</t>
  </si>
  <si>
    <t>　（10）下水道事業（公共下水道事業）</t>
  </si>
  <si>
    <t>　（10）下水道事業（特定環境保全公共下水道事業）</t>
  </si>
  <si>
    <t>　（10）下水道事業（農業集落排水事業）</t>
  </si>
  <si>
    <t>　（10）下水道事業（漁業集落排水事業）</t>
  </si>
  <si>
    <t>　（10）下水道事業（林業集落排水事業）</t>
  </si>
  <si>
    <t>　（10）下水道事業（特定地域生活排水処理事業）</t>
  </si>
  <si>
    <t>宇部市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</si>
</sst>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0" xfId="52" applyNumberFormat="1" applyFont="1" applyFill="1" applyBorder="1" applyAlignment="1">
      <alignment horizontal="distributed" vertical="center" shrinkToFit="1"/>
    </xf>
    <xf numFmtId="49" fontId="9" fillId="0" borderId="10" xfId="52" applyNumberFormat="1" applyFont="1" applyFill="1" applyBorder="1" applyAlignment="1">
      <alignment horizontal="distributed" vertical="center" wrapText="1" shrinkToFit="1"/>
    </xf>
    <xf numFmtId="197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197" fontId="6" fillId="0" borderId="0" xfId="52" applyNumberFormat="1" applyFont="1" applyAlignment="1">
      <alignment vertical="center"/>
    </xf>
    <xf numFmtId="197" fontId="6" fillId="0" borderId="12" xfId="52" applyNumberFormat="1" applyFont="1" applyFill="1" applyBorder="1" applyAlignment="1">
      <alignment vertical="center" shrinkToFit="1"/>
    </xf>
    <xf numFmtId="49" fontId="6" fillId="0" borderId="13" xfId="52" applyNumberFormat="1" applyFont="1" applyFill="1" applyBorder="1" applyAlignment="1">
      <alignment horizontal="left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right" vertical="center" shrinkToFit="1"/>
    </xf>
    <xf numFmtId="49" fontId="6" fillId="0" borderId="0" xfId="52" applyNumberFormat="1" applyFont="1" applyAlignment="1">
      <alignment horizontal="right" vertical="center"/>
    </xf>
    <xf numFmtId="49" fontId="10" fillId="0" borderId="0" xfId="52" applyNumberFormat="1" applyFont="1" applyAlignment="1">
      <alignment vertical="center"/>
    </xf>
    <xf numFmtId="197" fontId="6" fillId="0" borderId="0" xfId="52" applyNumberFormat="1" applyFont="1" applyFill="1" applyBorder="1" applyAlignment="1">
      <alignment vertical="center" shrinkToFit="1"/>
    </xf>
    <xf numFmtId="197" fontId="6" fillId="0" borderId="16" xfId="52" applyNumberFormat="1" applyFont="1" applyFill="1" applyBorder="1" applyAlignment="1">
      <alignment vertical="center" shrinkToFit="1"/>
    </xf>
    <xf numFmtId="49" fontId="6" fillId="0" borderId="16" xfId="52" applyNumberFormat="1" applyFont="1" applyFill="1" applyBorder="1" applyAlignment="1">
      <alignment horizontal="distributed" vertical="center" shrinkToFit="1"/>
    </xf>
    <xf numFmtId="198" fontId="6" fillId="0" borderId="17" xfId="52" applyNumberFormat="1" applyFont="1" applyFill="1" applyBorder="1" applyAlignment="1">
      <alignment vertical="center" shrinkToFit="1"/>
    </xf>
    <xf numFmtId="199" fontId="6" fillId="0" borderId="12" xfId="52" applyNumberFormat="1" applyFont="1" applyFill="1" applyBorder="1" applyAlignment="1">
      <alignment vertical="center" shrinkToFit="1"/>
    </xf>
    <xf numFmtId="49" fontId="7" fillId="0" borderId="18" xfId="0" applyNumberFormat="1" applyFont="1" applyBorder="1" applyAlignment="1">
      <alignment horizontal="right" vertical="center" shrinkToFit="1"/>
    </xf>
    <xf numFmtId="49" fontId="7" fillId="0" borderId="14" xfId="0" applyNumberFormat="1" applyFont="1" applyBorder="1" applyAlignment="1" quotePrefix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198" fontId="6" fillId="0" borderId="18" xfId="52" applyNumberFormat="1" applyFont="1" applyFill="1" applyBorder="1" applyAlignment="1">
      <alignment vertical="center" shrinkToFit="1"/>
    </xf>
    <xf numFmtId="199" fontId="6" fillId="0" borderId="14" xfId="52" applyNumberFormat="1" applyFont="1" applyFill="1" applyBorder="1" applyAlignment="1">
      <alignment vertical="center" shrinkToFit="1"/>
    </xf>
    <xf numFmtId="49" fontId="7" fillId="0" borderId="14" xfId="0" applyNumberFormat="1" applyFont="1" applyBorder="1" applyAlignment="1">
      <alignment horizontal="right" vertical="center" wrapText="1" shrinkToFit="1"/>
    </xf>
    <xf numFmtId="49" fontId="6" fillId="0" borderId="19" xfId="52" applyNumberFormat="1" applyFont="1" applyFill="1" applyBorder="1" applyAlignment="1">
      <alignment horizontal="distributed" vertical="center" shrinkToFit="1"/>
    </xf>
    <xf numFmtId="49" fontId="6" fillId="0" borderId="20" xfId="52" applyNumberFormat="1" applyFont="1" applyFill="1" applyBorder="1" applyAlignment="1">
      <alignment horizontal="distributed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197" fontId="7" fillId="0" borderId="14" xfId="51" applyNumberFormat="1" applyFont="1" applyFill="1" applyBorder="1" applyAlignment="1">
      <alignment vertical="center" shrinkToFit="1"/>
    </xf>
    <xf numFmtId="197" fontId="7" fillId="0" borderId="21" xfId="51" applyNumberFormat="1" applyFont="1" applyFill="1" applyBorder="1" applyAlignment="1">
      <alignment vertical="center" shrinkToFit="1"/>
    </xf>
    <xf numFmtId="197" fontId="7" fillId="0" borderId="22" xfId="51" applyNumberFormat="1" applyFont="1" applyFill="1" applyBorder="1" applyAlignment="1">
      <alignment vertical="center" shrinkToFit="1"/>
    </xf>
    <xf numFmtId="197" fontId="7" fillId="0" borderId="23" xfId="51" applyNumberFormat="1" applyFont="1" applyFill="1" applyBorder="1" applyAlignment="1">
      <alignment vertical="center" shrinkToFit="1"/>
    </xf>
    <xf numFmtId="49" fontId="7" fillId="0" borderId="14" xfId="0" applyNumberFormat="1" applyFont="1" applyBorder="1" applyAlignment="1" quotePrefix="1">
      <alignment horizontal="center" vertical="center" shrinkToFit="1"/>
    </xf>
    <xf numFmtId="199" fontId="6" fillId="0" borderId="22" xfId="52" applyNumberFormat="1" applyFont="1" applyFill="1" applyBorder="1" applyAlignment="1">
      <alignment vertical="center" shrinkToFit="1"/>
    </xf>
    <xf numFmtId="198" fontId="6" fillId="0" borderId="24" xfId="52" applyNumberFormat="1" applyFont="1" applyFill="1" applyBorder="1" applyAlignment="1">
      <alignment vertical="center" shrinkToFit="1"/>
    </xf>
    <xf numFmtId="199" fontId="6" fillId="0" borderId="23" xfId="52" applyNumberFormat="1" applyFont="1" applyFill="1" applyBorder="1" applyAlignment="1">
      <alignment vertical="center" shrinkToFit="1"/>
    </xf>
    <xf numFmtId="198" fontId="6" fillId="0" borderId="25" xfId="52" applyNumberFormat="1" applyFont="1" applyFill="1" applyBorder="1" applyAlignment="1">
      <alignment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wrapText="1" shrinkToFit="1"/>
    </xf>
    <xf numFmtId="49" fontId="7" fillId="0" borderId="14" xfId="0" applyNumberFormat="1" applyFont="1" applyBorder="1" applyAlignment="1">
      <alignment horizontal="center" vertical="center" wrapText="1" shrinkToFit="1"/>
    </xf>
    <xf numFmtId="49" fontId="7" fillId="0" borderId="27" xfId="0" applyNumberFormat="1" applyFont="1" applyBorder="1" applyAlignment="1">
      <alignment horizontal="center" vertical="center" wrapText="1" shrinkToFit="1"/>
    </xf>
    <xf numFmtId="49" fontId="7" fillId="0" borderId="18" xfId="0" applyNumberFormat="1" applyFont="1" applyBorder="1" applyAlignment="1">
      <alignment horizontal="center" vertical="center" shrinkToFit="1"/>
    </xf>
    <xf numFmtId="199" fontId="6" fillId="0" borderId="0" xfId="52" applyNumberFormat="1" applyFont="1" applyFill="1" applyBorder="1" applyAlignment="1">
      <alignment vertical="center" shrinkToFit="1"/>
    </xf>
    <xf numFmtId="198" fontId="6" fillId="0" borderId="0" xfId="52" applyNumberFormat="1" applyFont="1" applyFill="1" applyBorder="1" applyAlignment="1">
      <alignment vertical="center" shrinkToFit="1"/>
    </xf>
    <xf numFmtId="49" fontId="6" fillId="0" borderId="28" xfId="52" applyNumberFormat="1" applyFont="1" applyFill="1" applyBorder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52525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13982700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68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38100" y="22355175"/>
          <a:ext cx="13335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88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38100" y="29156025"/>
          <a:ext cx="13335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0</xdr:colOff>
      <xdr:row>101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8100" y="33042225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0</xdr:colOff>
      <xdr:row>115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38100" y="378999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2</xdr:col>
      <xdr:colOff>0</xdr:colOff>
      <xdr:row>29</xdr:row>
      <xdr:rowOff>0</xdr:rowOff>
    </xdr:to>
    <xdr:sp>
      <xdr:nvSpPr>
        <xdr:cNvPr id="7" name="Line 1"/>
        <xdr:cNvSpPr>
          <a:spLocks/>
        </xdr:cNvSpPr>
      </xdr:nvSpPr>
      <xdr:spPr>
        <a:xfrm flipH="1" flipV="1">
          <a:off x="38100" y="8724900"/>
          <a:ext cx="1333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showGridLines="0" tabSelected="1" view="pageBreakPreview" zoomScale="50" zoomScaleNormal="80" zoomScaleSheetLayoutView="50" workbookViewId="0" topLeftCell="A71">
      <selection activeCell="H83" sqref="H83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8" width="19.125" style="6" customWidth="1"/>
    <col min="9" max="16384" width="12.00390625" style="6" customWidth="1"/>
  </cols>
  <sheetData>
    <row r="1" ht="22.5" customHeight="1">
      <c r="C1" s="16" t="s">
        <v>28</v>
      </c>
    </row>
    <row r="2" s="7" customFormat="1" ht="22.5" customHeight="1">
      <c r="C2" s="16" t="s">
        <v>58</v>
      </c>
    </row>
    <row r="3" spans="3:8" s="7" customFormat="1" ht="22.5" customHeight="1">
      <c r="C3" s="16" t="s">
        <v>40</v>
      </c>
      <c r="H3" s="15"/>
    </row>
    <row r="4" spans="3:8" s="7" customFormat="1" ht="22.5" customHeight="1" thickBot="1">
      <c r="C4" s="16"/>
      <c r="H4" s="15"/>
    </row>
    <row r="5" spans="2:8" s="7" customFormat="1" ht="22.5" customHeight="1">
      <c r="B5" s="14" t="s">
        <v>0</v>
      </c>
      <c r="C5" s="40" t="s">
        <v>39</v>
      </c>
      <c r="D5" s="40" t="s">
        <v>38</v>
      </c>
      <c r="E5" s="40" t="s">
        <v>37</v>
      </c>
      <c r="F5" s="42" t="s">
        <v>36</v>
      </c>
      <c r="G5" s="42" t="s">
        <v>35</v>
      </c>
      <c r="H5" s="44" t="s">
        <v>56</v>
      </c>
    </row>
    <row r="6" spans="2:8" s="7" customFormat="1" ht="22.5" customHeight="1">
      <c r="B6" s="13"/>
      <c r="C6" s="41"/>
      <c r="D6" s="41"/>
      <c r="E6" s="41"/>
      <c r="F6" s="43"/>
      <c r="G6" s="41"/>
      <c r="H6" s="45"/>
    </row>
    <row r="7" spans="2:8" s="7" customFormat="1" ht="22.5" customHeight="1">
      <c r="B7" s="13"/>
      <c r="C7" s="12" t="s">
        <v>54</v>
      </c>
      <c r="D7" s="12" t="s">
        <v>45</v>
      </c>
      <c r="E7" s="12" t="s">
        <v>44</v>
      </c>
      <c r="F7" s="27" t="s">
        <v>43</v>
      </c>
      <c r="G7" s="12" t="s">
        <v>43</v>
      </c>
      <c r="H7" s="22" t="s">
        <v>53</v>
      </c>
    </row>
    <row r="8" spans="2:8" s="7" customFormat="1" ht="22.5" customHeight="1">
      <c r="B8" s="24" t="s">
        <v>1</v>
      </c>
      <c r="C8" s="11" t="s">
        <v>52</v>
      </c>
      <c r="D8" s="11" t="s">
        <v>51</v>
      </c>
      <c r="E8" s="35" t="s">
        <v>50</v>
      </c>
      <c r="F8" s="11" t="s">
        <v>49</v>
      </c>
      <c r="G8" s="11" t="s">
        <v>48</v>
      </c>
      <c r="H8" s="30" t="s">
        <v>47</v>
      </c>
    </row>
    <row r="9" spans="1:8" s="8" customFormat="1" ht="33.75" customHeight="1">
      <c r="A9" s="10" t="s">
        <v>2</v>
      </c>
      <c r="B9" s="28" t="s">
        <v>5</v>
      </c>
      <c r="C9" s="33">
        <v>2101775</v>
      </c>
      <c r="D9" s="33">
        <v>380505</v>
      </c>
      <c r="E9" s="33">
        <v>440087</v>
      </c>
      <c r="F9" s="36">
        <f aca="true" t="shared" si="0" ref="F9:F19">D9/C9*1000</f>
        <v>181.03983537724068</v>
      </c>
      <c r="G9" s="36">
        <f aca="true" t="shared" si="1" ref="G9:G19">E9/C9*1000</f>
        <v>209.38825516527697</v>
      </c>
      <c r="H9" s="37">
        <f aca="true" t="shared" si="2" ref="H9:H19">F9/G9*100</f>
        <v>86.4613133312277</v>
      </c>
    </row>
    <row r="10" spans="1:8" s="8" customFormat="1" ht="33.75" customHeight="1">
      <c r="A10" s="10" t="s">
        <v>2</v>
      </c>
      <c r="B10" s="2" t="s">
        <v>7</v>
      </c>
      <c r="C10" s="31">
        <v>5036101</v>
      </c>
      <c r="D10" s="31">
        <v>711696</v>
      </c>
      <c r="E10" s="31">
        <v>1045053</v>
      </c>
      <c r="F10" s="26">
        <f t="shared" si="0"/>
        <v>141.31884964181614</v>
      </c>
      <c r="G10" s="26">
        <f t="shared" si="1"/>
        <v>207.51231955038233</v>
      </c>
      <c r="H10" s="25">
        <f t="shared" si="2"/>
        <v>68.10142643483152</v>
      </c>
    </row>
    <row r="11" spans="1:8" s="8" customFormat="1" ht="33.75" customHeight="1">
      <c r="A11" s="10" t="s">
        <v>2</v>
      </c>
      <c r="B11" s="2" t="s">
        <v>8</v>
      </c>
      <c r="C11" s="31">
        <v>4073698</v>
      </c>
      <c r="D11" s="31">
        <v>756797</v>
      </c>
      <c r="E11" s="31">
        <v>893466</v>
      </c>
      <c r="F11" s="26">
        <f t="shared" si="0"/>
        <v>185.77641248811278</v>
      </c>
      <c r="G11" s="26">
        <f t="shared" si="1"/>
        <v>219.32553664999222</v>
      </c>
      <c r="H11" s="25">
        <f t="shared" si="2"/>
        <v>84.70350298724296</v>
      </c>
    </row>
    <row r="12" spans="1:8" s="8" customFormat="1" ht="33.75" customHeight="1">
      <c r="A12" s="10" t="s">
        <v>2</v>
      </c>
      <c r="B12" s="2" t="s">
        <v>9</v>
      </c>
      <c r="C12" s="31">
        <v>2244970</v>
      </c>
      <c r="D12" s="31">
        <v>310837</v>
      </c>
      <c r="E12" s="31">
        <v>358257</v>
      </c>
      <c r="F12" s="26">
        <f t="shared" si="0"/>
        <v>138.4593112602841</v>
      </c>
      <c r="G12" s="26">
        <f t="shared" si="1"/>
        <v>159.58208795663194</v>
      </c>
      <c r="H12" s="25">
        <f t="shared" si="2"/>
        <v>86.76369198647897</v>
      </c>
    </row>
    <row r="13" spans="1:8" s="8" customFormat="1" ht="33.75" customHeight="1">
      <c r="A13" s="10" t="s">
        <v>2</v>
      </c>
      <c r="B13" s="2" t="s">
        <v>10</v>
      </c>
      <c r="C13" s="31">
        <v>792860</v>
      </c>
      <c r="D13" s="31">
        <v>138279</v>
      </c>
      <c r="E13" s="31">
        <v>333273</v>
      </c>
      <c r="F13" s="26">
        <f t="shared" si="0"/>
        <v>174.40531745831547</v>
      </c>
      <c r="G13" s="26">
        <f t="shared" si="1"/>
        <v>420.342809575461</v>
      </c>
      <c r="H13" s="25">
        <f t="shared" si="2"/>
        <v>41.491209908993525</v>
      </c>
    </row>
    <row r="14" spans="1:8" s="8" customFormat="1" ht="33.75" customHeight="1">
      <c r="A14" s="10" t="s">
        <v>2</v>
      </c>
      <c r="B14" s="2" t="s">
        <v>25</v>
      </c>
      <c r="C14" s="31">
        <v>3012274</v>
      </c>
      <c r="D14" s="31">
        <v>580081</v>
      </c>
      <c r="E14" s="31">
        <v>628940</v>
      </c>
      <c r="F14" s="26">
        <f t="shared" si="0"/>
        <v>192.57245522817647</v>
      </c>
      <c r="G14" s="26">
        <f t="shared" si="1"/>
        <v>208.79242724931396</v>
      </c>
      <c r="H14" s="25">
        <f t="shared" si="2"/>
        <v>92.23153241962669</v>
      </c>
    </row>
    <row r="15" spans="1:8" s="8" customFormat="1" ht="33.75" customHeight="1">
      <c r="A15" s="10" t="s">
        <v>2</v>
      </c>
      <c r="B15" s="2" t="s">
        <v>12</v>
      </c>
      <c r="C15" s="31">
        <v>592194</v>
      </c>
      <c r="D15" s="31">
        <v>89785</v>
      </c>
      <c r="E15" s="31">
        <v>97985</v>
      </c>
      <c r="F15" s="26">
        <f t="shared" si="0"/>
        <v>151.6141669790643</v>
      </c>
      <c r="G15" s="26">
        <f t="shared" si="1"/>
        <v>165.46098069213804</v>
      </c>
      <c r="H15" s="25">
        <f t="shared" si="2"/>
        <v>91.63137214879829</v>
      </c>
    </row>
    <row r="16" spans="1:8" s="8" customFormat="1" ht="33.75" customHeight="1">
      <c r="A16" s="10" t="s">
        <v>2</v>
      </c>
      <c r="B16" s="2" t="s">
        <v>13</v>
      </c>
      <c r="C16" s="31">
        <v>582772</v>
      </c>
      <c r="D16" s="31">
        <v>118685</v>
      </c>
      <c r="E16" s="31">
        <v>217201</v>
      </c>
      <c r="F16" s="26">
        <f t="shared" si="0"/>
        <v>203.65597523559813</v>
      </c>
      <c r="G16" s="26">
        <f t="shared" si="1"/>
        <v>372.7032184113169</v>
      </c>
      <c r="H16" s="25">
        <f t="shared" si="2"/>
        <v>54.64293442479546</v>
      </c>
    </row>
    <row r="17" spans="1:8" s="8" customFormat="1" ht="33.75" customHeight="1">
      <c r="A17" s="10" t="s">
        <v>2</v>
      </c>
      <c r="B17" s="2" t="s">
        <v>14</v>
      </c>
      <c r="C17" s="31">
        <v>597580</v>
      </c>
      <c r="D17" s="31">
        <v>121858</v>
      </c>
      <c r="E17" s="31">
        <v>223504</v>
      </c>
      <c r="F17" s="26">
        <f t="shared" si="0"/>
        <v>203.91914053348506</v>
      </c>
      <c r="G17" s="26">
        <f t="shared" si="1"/>
        <v>374.0151946182938</v>
      </c>
      <c r="H17" s="25">
        <f t="shared" si="2"/>
        <v>54.52161929987831</v>
      </c>
    </row>
    <row r="18" spans="1:8" s="8" customFormat="1" ht="33.75" customHeight="1">
      <c r="A18" s="10" t="s">
        <v>2</v>
      </c>
      <c r="B18" s="5" t="s">
        <v>55</v>
      </c>
      <c r="C18" s="32">
        <v>1168281</v>
      </c>
      <c r="D18" s="32">
        <v>197481</v>
      </c>
      <c r="E18" s="32">
        <v>223387</v>
      </c>
      <c r="F18" s="26">
        <f t="shared" si="0"/>
        <v>169.03553169143382</v>
      </c>
      <c r="G18" s="26">
        <f t="shared" si="1"/>
        <v>191.20999143185585</v>
      </c>
      <c r="H18" s="25">
        <f t="shared" si="2"/>
        <v>88.40308522877338</v>
      </c>
    </row>
    <row r="19" spans="1:8" s="8" customFormat="1" ht="33.75" customHeight="1" thickBot="1">
      <c r="A19" s="10"/>
      <c r="B19" s="3" t="s">
        <v>27</v>
      </c>
      <c r="C19" s="9">
        <f>SUM(C9:C18)</f>
        <v>20202505</v>
      </c>
      <c r="D19" s="9">
        <f>SUM(D9:D18)</f>
        <v>3406004</v>
      </c>
      <c r="E19" s="9">
        <f>SUM(E9:E18)</f>
        <v>4461153</v>
      </c>
      <c r="F19" s="21">
        <f t="shared" si="0"/>
        <v>168.59315218583043</v>
      </c>
      <c r="G19" s="21">
        <f t="shared" si="1"/>
        <v>220.82177432947054</v>
      </c>
      <c r="H19" s="20">
        <f t="shared" si="2"/>
        <v>76.34806517507918</v>
      </c>
    </row>
    <row r="20" spans="1:8" s="8" customFormat="1" ht="22.5" customHeight="1">
      <c r="A20" s="1"/>
      <c r="B20" s="4"/>
      <c r="C20" s="17"/>
      <c r="D20" s="17"/>
      <c r="E20" s="17"/>
      <c r="F20" s="17"/>
      <c r="G20" s="17"/>
      <c r="H20" s="17"/>
    </row>
    <row r="21" spans="1:8" s="8" customFormat="1" ht="22.5" customHeight="1">
      <c r="A21" s="1"/>
      <c r="B21" s="4"/>
      <c r="C21" s="17"/>
      <c r="D21" s="17"/>
      <c r="E21" s="17"/>
      <c r="F21" s="17"/>
      <c r="G21" s="17"/>
      <c r="H21" s="17"/>
    </row>
    <row r="22" spans="1:8" s="8" customFormat="1" ht="22.5" customHeight="1">
      <c r="A22" s="1"/>
      <c r="B22" s="4"/>
      <c r="C22" s="16" t="s">
        <v>28</v>
      </c>
      <c r="D22" s="17"/>
      <c r="E22" s="17"/>
      <c r="F22" s="17"/>
      <c r="G22" s="17"/>
      <c r="H22" s="17"/>
    </row>
    <row r="23" s="7" customFormat="1" ht="22.5" customHeight="1">
      <c r="C23" s="16" t="s">
        <v>59</v>
      </c>
    </row>
    <row r="24" s="7" customFormat="1" ht="22.5" customHeight="1">
      <c r="C24" s="16" t="s">
        <v>40</v>
      </c>
    </row>
    <row r="25" s="7" customFormat="1" ht="22.5" customHeight="1" thickBot="1">
      <c r="C25" s="16"/>
    </row>
    <row r="26" spans="2:8" s="7" customFormat="1" ht="22.5" customHeight="1">
      <c r="B26" s="14" t="s">
        <v>0</v>
      </c>
      <c r="C26" s="40" t="s">
        <v>39</v>
      </c>
      <c r="D26" s="40" t="s">
        <v>38</v>
      </c>
      <c r="E26" s="40" t="s">
        <v>37</v>
      </c>
      <c r="F26" s="42" t="s">
        <v>36</v>
      </c>
      <c r="G26" s="42" t="s">
        <v>35</v>
      </c>
      <c r="H26" s="44" t="s">
        <v>56</v>
      </c>
    </row>
    <row r="27" spans="2:8" s="7" customFormat="1" ht="22.5" customHeight="1">
      <c r="B27" s="13"/>
      <c r="C27" s="41"/>
      <c r="D27" s="41"/>
      <c r="E27" s="41"/>
      <c r="F27" s="43"/>
      <c r="G27" s="41"/>
      <c r="H27" s="45"/>
    </row>
    <row r="28" spans="2:8" s="7" customFormat="1" ht="22.5" customHeight="1">
      <c r="B28" s="13"/>
      <c r="C28" s="12" t="s">
        <v>54</v>
      </c>
      <c r="D28" s="12" t="s">
        <v>45</v>
      </c>
      <c r="E28" s="12" t="s">
        <v>44</v>
      </c>
      <c r="F28" s="27" t="s">
        <v>43</v>
      </c>
      <c r="G28" s="12" t="s">
        <v>43</v>
      </c>
      <c r="H28" s="22" t="s">
        <v>53</v>
      </c>
    </row>
    <row r="29" spans="2:8" s="7" customFormat="1" ht="22.5" customHeight="1">
      <c r="B29" s="24" t="s">
        <v>1</v>
      </c>
      <c r="C29" s="11" t="s">
        <v>52</v>
      </c>
      <c r="D29" s="11" t="s">
        <v>51</v>
      </c>
      <c r="E29" s="35" t="s">
        <v>50</v>
      </c>
      <c r="F29" s="11" t="s">
        <v>49</v>
      </c>
      <c r="G29" s="11" t="s">
        <v>48</v>
      </c>
      <c r="H29" s="30" t="s">
        <v>47</v>
      </c>
    </row>
    <row r="30" spans="1:8" s="8" customFormat="1" ht="33.75" customHeight="1">
      <c r="A30" s="10" t="s">
        <v>15</v>
      </c>
      <c r="B30" s="28" t="s">
        <v>5</v>
      </c>
      <c r="C30" s="33">
        <v>108296</v>
      </c>
      <c r="D30" s="33">
        <v>18403</v>
      </c>
      <c r="E30" s="33">
        <v>44568</v>
      </c>
      <c r="F30" s="36">
        <f aca="true" t="shared" si="3" ref="F30:F35">D30/C30*1000</f>
        <v>169.93240747580705</v>
      </c>
      <c r="G30" s="36">
        <f aca="true" t="shared" si="4" ref="G30:G35">E30/C30*1000</f>
        <v>411.5387456600428</v>
      </c>
      <c r="H30" s="37">
        <f aca="true" t="shared" si="5" ref="H30:H35">F30/G30*100</f>
        <v>41.291958355770966</v>
      </c>
    </row>
    <row r="31" spans="1:8" s="8" customFormat="1" ht="33.75" customHeight="1">
      <c r="A31" s="10" t="s">
        <v>15</v>
      </c>
      <c r="B31" s="2" t="s">
        <v>7</v>
      </c>
      <c r="C31" s="31">
        <v>167413</v>
      </c>
      <c r="D31" s="31">
        <v>24957</v>
      </c>
      <c r="E31" s="31">
        <v>46633</v>
      </c>
      <c r="F31" s="26">
        <f t="shared" si="3"/>
        <v>149.07444463691587</v>
      </c>
      <c r="G31" s="26">
        <f t="shared" si="4"/>
        <v>278.5506501884561</v>
      </c>
      <c r="H31" s="25">
        <f t="shared" si="5"/>
        <v>53.51789505285956</v>
      </c>
    </row>
    <row r="32" spans="1:8" s="8" customFormat="1" ht="33.75" customHeight="1">
      <c r="A32" s="10" t="s">
        <v>15</v>
      </c>
      <c r="B32" s="2" t="s">
        <v>9</v>
      </c>
      <c r="C32" s="31">
        <v>162453</v>
      </c>
      <c r="D32" s="31">
        <v>23823</v>
      </c>
      <c r="E32" s="31">
        <v>51480</v>
      </c>
      <c r="F32" s="26">
        <f t="shared" si="3"/>
        <v>146.6454913113331</v>
      </c>
      <c r="G32" s="26">
        <f t="shared" si="4"/>
        <v>316.8916548170855</v>
      </c>
      <c r="H32" s="25">
        <f t="shared" si="5"/>
        <v>46.27622377622377</v>
      </c>
    </row>
    <row r="33" spans="1:8" s="8" customFormat="1" ht="33.75" customHeight="1">
      <c r="A33" s="10" t="s">
        <v>15</v>
      </c>
      <c r="B33" s="2" t="s">
        <v>10</v>
      </c>
      <c r="C33" s="31">
        <v>203133</v>
      </c>
      <c r="D33" s="31">
        <v>34009</v>
      </c>
      <c r="E33" s="31">
        <v>82050</v>
      </c>
      <c r="F33" s="26">
        <f t="shared" si="3"/>
        <v>167.42232921288021</v>
      </c>
      <c r="G33" s="26">
        <f t="shared" si="4"/>
        <v>403.9225532040584</v>
      </c>
      <c r="H33" s="25">
        <f t="shared" si="5"/>
        <v>41.449116392443635</v>
      </c>
    </row>
    <row r="34" spans="1:8" s="8" customFormat="1" ht="33.75" customHeight="1">
      <c r="A34" s="10" t="s">
        <v>15</v>
      </c>
      <c r="B34" s="2" t="s">
        <v>26</v>
      </c>
      <c r="C34" s="32">
        <v>333054</v>
      </c>
      <c r="D34" s="32">
        <v>65330</v>
      </c>
      <c r="E34" s="32">
        <v>167517</v>
      </c>
      <c r="F34" s="26">
        <f t="shared" si="3"/>
        <v>196.15437736823458</v>
      </c>
      <c r="G34" s="26">
        <f t="shared" si="4"/>
        <v>502.9724909474139</v>
      </c>
      <c r="H34" s="25">
        <f t="shared" si="5"/>
        <v>38.99902696442749</v>
      </c>
    </row>
    <row r="35" spans="1:8" s="8" customFormat="1" ht="33.75" customHeight="1" thickBot="1">
      <c r="A35" s="10"/>
      <c r="B35" s="3" t="s">
        <v>27</v>
      </c>
      <c r="C35" s="9">
        <f>SUM(C30:C34)</f>
        <v>974349</v>
      </c>
      <c r="D35" s="9">
        <f>SUM(D30:D34)</f>
        <v>166522</v>
      </c>
      <c r="E35" s="9">
        <f>SUM(E30:E34)</f>
        <v>392248</v>
      </c>
      <c r="F35" s="21">
        <f t="shared" si="3"/>
        <v>170.9059074315261</v>
      </c>
      <c r="G35" s="21">
        <f t="shared" si="4"/>
        <v>402.5744368804197</v>
      </c>
      <c r="H35" s="20">
        <f t="shared" si="5"/>
        <v>42.45324386612551</v>
      </c>
    </row>
    <row r="36" spans="1:8" s="8" customFormat="1" ht="9.75" customHeight="1">
      <c r="A36" s="48"/>
      <c r="B36" s="4"/>
      <c r="C36" s="17"/>
      <c r="D36" s="17"/>
      <c r="E36" s="17"/>
      <c r="F36" s="46"/>
      <c r="G36" s="46"/>
      <c r="H36" s="47"/>
    </row>
    <row r="37" spans="1:8" s="8" customFormat="1" ht="22.5" customHeight="1">
      <c r="A37" s="1"/>
      <c r="B37" s="4"/>
      <c r="C37" s="17"/>
      <c r="D37" s="17"/>
      <c r="E37" s="17"/>
      <c r="F37" s="17"/>
      <c r="G37" s="17"/>
      <c r="H37" s="17"/>
    </row>
    <row r="38" spans="1:8" s="8" customFormat="1" ht="22.5" customHeight="1">
      <c r="A38" s="1"/>
      <c r="B38" s="4"/>
      <c r="C38" s="16" t="s">
        <v>28</v>
      </c>
      <c r="D38" s="17"/>
      <c r="E38" s="17"/>
      <c r="F38" s="17"/>
      <c r="G38" s="17"/>
      <c r="H38" s="17"/>
    </row>
    <row r="39" s="7" customFormat="1" ht="22.5" customHeight="1">
      <c r="C39" s="16" t="s">
        <v>60</v>
      </c>
    </row>
    <row r="40" s="7" customFormat="1" ht="22.5" customHeight="1">
      <c r="C40" s="16" t="s">
        <v>40</v>
      </c>
    </row>
    <row r="41" s="7" customFormat="1" ht="22.5" customHeight="1" thickBot="1">
      <c r="C41" s="16"/>
    </row>
    <row r="42" spans="2:8" s="7" customFormat="1" ht="22.5" customHeight="1">
      <c r="B42" s="14" t="s">
        <v>0</v>
      </c>
      <c r="C42" s="40" t="s">
        <v>39</v>
      </c>
      <c r="D42" s="40" t="s">
        <v>38</v>
      </c>
      <c r="E42" s="40" t="s">
        <v>37</v>
      </c>
      <c r="F42" s="42" t="s">
        <v>36</v>
      </c>
      <c r="G42" s="42" t="s">
        <v>35</v>
      </c>
      <c r="H42" s="44" t="s">
        <v>56</v>
      </c>
    </row>
    <row r="43" spans="2:8" s="7" customFormat="1" ht="22.5" customHeight="1">
      <c r="B43" s="13"/>
      <c r="C43" s="41"/>
      <c r="D43" s="41"/>
      <c r="E43" s="41"/>
      <c r="F43" s="43"/>
      <c r="G43" s="41"/>
      <c r="H43" s="45"/>
    </row>
    <row r="44" spans="2:8" s="7" customFormat="1" ht="22.5" customHeight="1">
      <c r="B44" s="13"/>
      <c r="C44" s="12" t="s">
        <v>54</v>
      </c>
      <c r="D44" s="12" t="s">
        <v>45</v>
      </c>
      <c r="E44" s="12" t="s">
        <v>44</v>
      </c>
      <c r="F44" s="27" t="s">
        <v>43</v>
      </c>
      <c r="G44" s="12" t="s">
        <v>43</v>
      </c>
      <c r="H44" s="22" t="s">
        <v>53</v>
      </c>
    </row>
    <row r="45" spans="2:8" s="7" customFormat="1" ht="22.5" customHeight="1">
      <c r="B45" s="24" t="s">
        <v>1</v>
      </c>
      <c r="C45" s="11" t="s">
        <v>52</v>
      </c>
      <c r="D45" s="11" t="s">
        <v>51</v>
      </c>
      <c r="E45" s="35" t="s">
        <v>50</v>
      </c>
      <c r="F45" s="11" t="s">
        <v>49</v>
      </c>
      <c r="G45" s="11" t="s">
        <v>48</v>
      </c>
      <c r="H45" s="30" t="s">
        <v>47</v>
      </c>
    </row>
    <row r="46" spans="1:8" s="8" customFormat="1" ht="33.75" customHeight="1">
      <c r="A46" s="10" t="s">
        <v>16</v>
      </c>
      <c r="B46" s="28" t="s">
        <v>3</v>
      </c>
      <c r="C46" s="33">
        <v>597344</v>
      </c>
      <c r="D46" s="33">
        <v>106362</v>
      </c>
      <c r="E46" s="33">
        <v>234995</v>
      </c>
      <c r="F46" s="36">
        <f aca="true" t="shared" si="6" ref="F46:F58">D46/C46*1000</f>
        <v>178.05820431778005</v>
      </c>
      <c r="G46" s="36">
        <f aca="true" t="shared" si="7" ref="G46:G58">E46/C46*1000</f>
        <v>393.39978303958856</v>
      </c>
      <c r="H46" s="37">
        <f aca="true" t="shared" si="8" ref="H46:H58">F46/G46*100</f>
        <v>45.26138854018171</v>
      </c>
    </row>
    <row r="47" spans="1:8" s="8" customFormat="1" ht="33.75" customHeight="1">
      <c r="A47" s="10" t="s">
        <v>16</v>
      </c>
      <c r="B47" s="2" t="s">
        <v>64</v>
      </c>
      <c r="C47" s="31">
        <v>119292</v>
      </c>
      <c r="D47" s="31">
        <v>20265</v>
      </c>
      <c r="E47" s="31">
        <v>108838</v>
      </c>
      <c r="F47" s="26">
        <f>D47/C47*1000</f>
        <v>169.87727592797506</v>
      </c>
      <c r="G47" s="26">
        <f>E47/C47*1000</f>
        <v>912.3662944707105</v>
      </c>
      <c r="H47" s="25">
        <f>F47/G47*100</f>
        <v>18.619416012789653</v>
      </c>
    </row>
    <row r="48" spans="1:8" s="8" customFormat="1" ht="33.75" customHeight="1">
      <c r="A48" s="10" t="s">
        <v>16</v>
      </c>
      <c r="B48" s="2" t="s">
        <v>4</v>
      </c>
      <c r="C48" s="31">
        <v>898407</v>
      </c>
      <c r="D48" s="31">
        <v>144043</v>
      </c>
      <c r="E48" s="31">
        <v>311204</v>
      </c>
      <c r="F48" s="26">
        <f t="shared" si="6"/>
        <v>160.33156464720332</v>
      </c>
      <c r="G48" s="26">
        <f t="shared" si="7"/>
        <v>346.39534197752243</v>
      </c>
      <c r="H48" s="25">
        <f t="shared" si="8"/>
        <v>46.28571612190074</v>
      </c>
    </row>
    <row r="49" spans="1:8" s="8" customFormat="1" ht="33.75" customHeight="1">
      <c r="A49" s="10" t="s">
        <v>16</v>
      </c>
      <c r="B49" s="2" t="s">
        <v>5</v>
      </c>
      <c r="C49" s="31">
        <v>459110</v>
      </c>
      <c r="D49" s="31">
        <v>77653</v>
      </c>
      <c r="E49" s="31">
        <v>191284</v>
      </c>
      <c r="F49" s="26">
        <f t="shared" si="6"/>
        <v>169.13811504868116</v>
      </c>
      <c r="G49" s="26">
        <f t="shared" si="7"/>
        <v>416.64089216092003</v>
      </c>
      <c r="H49" s="25">
        <f t="shared" si="8"/>
        <v>40.59565881098263</v>
      </c>
    </row>
    <row r="50" spans="1:8" s="8" customFormat="1" ht="33.75" customHeight="1">
      <c r="A50" s="10" t="s">
        <v>16</v>
      </c>
      <c r="B50" s="2" t="s">
        <v>7</v>
      </c>
      <c r="C50" s="31">
        <v>405515</v>
      </c>
      <c r="D50" s="31">
        <v>61178</v>
      </c>
      <c r="E50" s="31">
        <v>115629</v>
      </c>
      <c r="F50" s="26">
        <f t="shared" si="6"/>
        <v>150.8649495086495</v>
      </c>
      <c r="G50" s="26">
        <f t="shared" si="7"/>
        <v>285.1411168514112</v>
      </c>
      <c r="H50" s="25">
        <f t="shared" si="8"/>
        <v>52.908872341713575</v>
      </c>
    </row>
    <row r="51" spans="1:8" s="8" customFormat="1" ht="33.75" customHeight="1">
      <c r="A51" s="10" t="s">
        <v>16</v>
      </c>
      <c r="B51" s="2" t="s">
        <v>9</v>
      </c>
      <c r="C51" s="31">
        <v>883648</v>
      </c>
      <c r="D51" s="31">
        <v>130970</v>
      </c>
      <c r="E51" s="31">
        <v>337392</v>
      </c>
      <c r="F51" s="26">
        <f t="shared" si="6"/>
        <v>148.21512638516697</v>
      </c>
      <c r="G51" s="26">
        <f t="shared" si="7"/>
        <v>381.81719417686685</v>
      </c>
      <c r="H51" s="25">
        <f t="shared" si="8"/>
        <v>38.81834779722104</v>
      </c>
    </row>
    <row r="52" spans="1:8" s="8" customFormat="1" ht="33.75" customHeight="1">
      <c r="A52" s="10" t="s">
        <v>16</v>
      </c>
      <c r="B52" s="2" t="s">
        <v>10</v>
      </c>
      <c r="C52" s="31">
        <v>322326</v>
      </c>
      <c r="D52" s="31">
        <v>54635</v>
      </c>
      <c r="E52" s="31">
        <v>191970</v>
      </c>
      <c r="F52" s="26">
        <f t="shared" si="6"/>
        <v>169.50230511966146</v>
      </c>
      <c r="G52" s="26">
        <f t="shared" si="7"/>
        <v>595.5771486011057</v>
      </c>
      <c r="H52" s="25">
        <f t="shared" si="8"/>
        <v>28.46017606917747</v>
      </c>
    </row>
    <row r="53" spans="1:8" s="8" customFormat="1" ht="33.75" customHeight="1">
      <c r="A53" s="10" t="s">
        <v>16</v>
      </c>
      <c r="B53" s="2" t="s">
        <v>11</v>
      </c>
      <c r="C53" s="31">
        <v>247096</v>
      </c>
      <c r="D53" s="31">
        <v>43911</v>
      </c>
      <c r="E53" s="31">
        <v>110241</v>
      </c>
      <c r="F53" s="26">
        <f t="shared" si="6"/>
        <v>177.70825913814872</v>
      </c>
      <c r="G53" s="26">
        <f t="shared" si="7"/>
        <v>446.1464370123353</v>
      </c>
      <c r="H53" s="25">
        <f t="shared" si="8"/>
        <v>39.83182300595966</v>
      </c>
    </row>
    <row r="54" spans="1:8" s="8" customFormat="1" ht="33.75" customHeight="1">
      <c r="A54" s="10" t="s">
        <v>16</v>
      </c>
      <c r="B54" s="2" t="s">
        <v>25</v>
      </c>
      <c r="C54" s="31">
        <v>141110</v>
      </c>
      <c r="D54" s="31">
        <v>25445</v>
      </c>
      <c r="E54" s="31">
        <v>25445</v>
      </c>
      <c r="F54" s="26">
        <f t="shared" si="6"/>
        <v>180.32031748281483</v>
      </c>
      <c r="G54" s="26">
        <f t="shared" si="7"/>
        <v>180.32031748281483</v>
      </c>
      <c r="H54" s="25">
        <f t="shared" si="8"/>
        <v>100</v>
      </c>
    </row>
    <row r="55" spans="1:8" s="8" customFormat="1" ht="33.75" customHeight="1">
      <c r="A55" s="10" t="s">
        <v>16</v>
      </c>
      <c r="B55" s="2" t="s">
        <v>26</v>
      </c>
      <c r="C55" s="31">
        <v>242148</v>
      </c>
      <c r="D55" s="31">
        <v>51497</v>
      </c>
      <c r="E55" s="31">
        <v>136153</v>
      </c>
      <c r="F55" s="26">
        <f t="shared" si="6"/>
        <v>212.6674595701802</v>
      </c>
      <c r="G55" s="26">
        <f t="shared" si="7"/>
        <v>562.2718337545633</v>
      </c>
      <c r="H55" s="25">
        <f t="shared" si="8"/>
        <v>37.82289042474275</v>
      </c>
    </row>
    <row r="56" spans="1:8" s="8" customFormat="1" ht="33.75" customHeight="1">
      <c r="A56" s="10" t="s">
        <v>16</v>
      </c>
      <c r="B56" s="2" t="s">
        <v>17</v>
      </c>
      <c r="C56" s="31">
        <v>16173</v>
      </c>
      <c r="D56" s="31">
        <v>2622</v>
      </c>
      <c r="E56" s="31">
        <v>11500</v>
      </c>
      <c r="F56" s="26">
        <f t="shared" si="6"/>
        <v>162.12205527731405</v>
      </c>
      <c r="G56" s="26">
        <f t="shared" si="7"/>
        <v>711.0616459531318</v>
      </c>
      <c r="H56" s="25">
        <f t="shared" si="8"/>
        <v>22.8</v>
      </c>
    </row>
    <row r="57" spans="1:8" s="8" customFormat="1" ht="33.75" customHeight="1">
      <c r="A57" s="10" t="s">
        <v>16</v>
      </c>
      <c r="B57" s="2" t="s">
        <v>18</v>
      </c>
      <c r="C57" s="32">
        <v>255923</v>
      </c>
      <c r="D57" s="32">
        <v>40266</v>
      </c>
      <c r="E57" s="32">
        <v>42616</v>
      </c>
      <c r="F57" s="26">
        <f t="shared" si="6"/>
        <v>157.33638633495232</v>
      </c>
      <c r="G57" s="26">
        <f t="shared" si="7"/>
        <v>166.5188357435635</v>
      </c>
      <c r="H57" s="25">
        <f t="shared" si="8"/>
        <v>94.4856391965459</v>
      </c>
    </row>
    <row r="58" spans="1:8" s="8" customFormat="1" ht="33.75" customHeight="1" thickBot="1">
      <c r="A58" s="10"/>
      <c r="B58" s="3" t="s">
        <v>27</v>
      </c>
      <c r="C58" s="9">
        <f>SUM(C46:C57)</f>
        <v>4588092</v>
      </c>
      <c r="D58" s="9">
        <f>SUM(D46:D57)</f>
        <v>758847</v>
      </c>
      <c r="E58" s="9">
        <f>SUM(E46:E57)</f>
        <v>1817267</v>
      </c>
      <c r="F58" s="21">
        <f t="shared" si="6"/>
        <v>165.39489617906528</v>
      </c>
      <c r="G58" s="21">
        <f t="shared" si="7"/>
        <v>396.0833828092375</v>
      </c>
      <c r="H58" s="20">
        <f t="shared" si="8"/>
        <v>41.75759533409234</v>
      </c>
    </row>
    <row r="59" spans="1:8" s="8" customFormat="1" ht="21.75" customHeight="1">
      <c r="A59" s="10"/>
      <c r="B59" s="19"/>
      <c r="C59" s="18"/>
      <c r="D59" s="18"/>
      <c r="E59" s="18"/>
      <c r="F59" s="18"/>
      <c r="G59" s="18"/>
      <c r="H59" s="18"/>
    </row>
    <row r="60" spans="1:8" s="8" customFormat="1" ht="21.75" customHeight="1">
      <c r="A60" s="1"/>
      <c r="B60" s="4"/>
      <c r="C60" s="17"/>
      <c r="D60" s="17"/>
      <c r="E60" s="17"/>
      <c r="F60" s="17"/>
      <c r="G60" s="17"/>
      <c r="H60" s="17"/>
    </row>
    <row r="61" spans="1:8" s="8" customFormat="1" ht="21.75" customHeight="1">
      <c r="A61" s="1"/>
      <c r="B61" s="4"/>
      <c r="C61" s="16" t="s">
        <v>28</v>
      </c>
      <c r="D61" s="17"/>
      <c r="E61" s="17"/>
      <c r="F61" s="17"/>
      <c r="G61" s="17"/>
      <c r="H61" s="17"/>
    </row>
    <row r="62" s="7" customFormat="1" ht="21.75" customHeight="1">
      <c r="C62" s="16" t="s">
        <v>61</v>
      </c>
    </row>
    <row r="63" s="7" customFormat="1" ht="21.75" customHeight="1">
      <c r="C63" s="16" t="s">
        <v>40</v>
      </c>
    </row>
    <row r="64" s="7" customFormat="1" ht="21.75" customHeight="1" thickBot="1">
      <c r="C64" s="16"/>
    </row>
    <row r="65" spans="2:8" s="7" customFormat="1" ht="21.75" customHeight="1">
      <c r="B65" s="14" t="s">
        <v>0</v>
      </c>
      <c r="C65" s="40" t="s">
        <v>39</v>
      </c>
      <c r="D65" s="40" t="s">
        <v>38</v>
      </c>
      <c r="E65" s="40" t="s">
        <v>37</v>
      </c>
      <c r="F65" s="42" t="s">
        <v>36</v>
      </c>
      <c r="G65" s="42" t="s">
        <v>35</v>
      </c>
      <c r="H65" s="44" t="s">
        <v>56</v>
      </c>
    </row>
    <row r="66" spans="2:8" s="7" customFormat="1" ht="21.75" customHeight="1">
      <c r="B66" s="13"/>
      <c r="C66" s="41"/>
      <c r="D66" s="41"/>
      <c r="E66" s="41"/>
      <c r="F66" s="43"/>
      <c r="G66" s="41"/>
      <c r="H66" s="45"/>
    </row>
    <row r="67" spans="2:8" s="7" customFormat="1" ht="21.75" customHeight="1">
      <c r="B67" s="13"/>
      <c r="C67" s="12" t="s">
        <v>54</v>
      </c>
      <c r="D67" s="12" t="s">
        <v>45</v>
      </c>
      <c r="E67" s="12" t="s">
        <v>44</v>
      </c>
      <c r="F67" s="27" t="s">
        <v>43</v>
      </c>
      <c r="G67" s="12" t="s">
        <v>43</v>
      </c>
      <c r="H67" s="22" t="s">
        <v>53</v>
      </c>
    </row>
    <row r="68" spans="2:8" s="7" customFormat="1" ht="21.75" customHeight="1">
      <c r="B68" s="24" t="s">
        <v>1</v>
      </c>
      <c r="C68" s="11" t="s">
        <v>52</v>
      </c>
      <c r="D68" s="11" t="s">
        <v>51</v>
      </c>
      <c r="E68" s="35" t="s">
        <v>50</v>
      </c>
      <c r="F68" s="11" t="s">
        <v>49</v>
      </c>
      <c r="G68" s="11" t="s">
        <v>48</v>
      </c>
      <c r="H68" s="30" t="s">
        <v>47</v>
      </c>
    </row>
    <row r="69" spans="1:8" s="8" customFormat="1" ht="33.75" customHeight="1">
      <c r="A69" s="10" t="s">
        <v>19</v>
      </c>
      <c r="B69" s="28" t="s">
        <v>3</v>
      </c>
      <c r="C69" s="33">
        <v>7369</v>
      </c>
      <c r="D69" s="33">
        <v>1390</v>
      </c>
      <c r="E69" s="33">
        <v>6292</v>
      </c>
      <c r="F69" s="36">
        <f aca="true" t="shared" si="9" ref="F69:F78">D69/C69*1000</f>
        <v>188.62803636857103</v>
      </c>
      <c r="G69" s="36">
        <f aca="true" t="shared" si="10" ref="G69:G78">E69/C69*1000</f>
        <v>853.8471977201791</v>
      </c>
      <c r="H69" s="37">
        <f aca="true" t="shared" si="11" ref="H69:H78">F69/G69*100</f>
        <v>22.091544818817546</v>
      </c>
    </row>
    <row r="70" spans="1:8" s="8" customFormat="1" ht="33.75" customHeight="1">
      <c r="A70" s="10" t="s">
        <v>19</v>
      </c>
      <c r="B70" s="2" t="s">
        <v>4</v>
      </c>
      <c r="C70" s="31">
        <v>32501</v>
      </c>
      <c r="D70" s="31">
        <v>5291</v>
      </c>
      <c r="E70" s="31">
        <v>10501</v>
      </c>
      <c r="F70" s="26">
        <f t="shared" si="9"/>
        <v>162.7949909233562</v>
      </c>
      <c r="G70" s="26">
        <f t="shared" si="10"/>
        <v>323.09775083843573</v>
      </c>
      <c r="H70" s="25">
        <f t="shared" si="11"/>
        <v>50.385677554518615</v>
      </c>
    </row>
    <row r="71" spans="1:8" s="8" customFormat="1" ht="33.75" customHeight="1">
      <c r="A71" s="10" t="s">
        <v>19</v>
      </c>
      <c r="B71" s="2" t="s">
        <v>5</v>
      </c>
      <c r="C71" s="31">
        <v>501413</v>
      </c>
      <c r="D71" s="31">
        <v>83188</v>
      </c>
      <c r="E71" s="31">
        <v>182194</v>
      </c>
      <c r="F71" s="26">
        <f t="shared" si="9"/>
        <v>165.90714640426154</v>
      </c>
      <c r="G71" s="26">
        <f t="shared" si="10"/>
        <v>363.361141414363</v>
      </c>
      <c r="H71" s="25">
        <f t="shared" si="11"/>
        <v>45.65902279987266</v>
      </c>
    </row>
    <row r="72" spans="1:8" s="8" customFormat="1" ht="33.75" customHeight="1">
      <c r="A72" s="10" t="s">
        <v>19</v>
      </c>
      <c r="B72" s="2" t="s">
        <v>6</v>
      </c>
      <c r="C72" s="31">
        <v>11604</v>
      </c>
      <c r="D72" s="31">
        <v>2394</v>
      </c>
      <c r="E72" s="31">
        <v>7206</v>
      </c>
      <c r="F72" s="26">
        <f t="shared" si="9"/>
        <v>206.3081695966908</v>
      </c>
      <c r="G72" s="26">
        <f t="shared" si="10"/>
        <v>620.9927611168563</v>
      </c>
      <c r="H72" s="25">
        <f t="shared" si="11"/>
        <v>33.22231473771857</v>
      </c>
    </row>
    <row r="73" spans="1:8" s="8" customFormat="1" ht="33.75" customHeight="1">
      <c r="A73" s="10" t="s">
        <v>19</v>
      </c>
      <c r="B73" s="2" t="s">
        <v>9</v>
      </c>
      <c r="C73" s="31">
        <v>181588</v>
      </c>
      <c r="D73" s="31">
        <v>26578</v>
      </c>
      <c r="E73" s="31">
        <v>70291</v>
      </c>
      <c r="F73" s="26">
        <f t="shared" si="9"/>
        <v>146.36429720025552</v>
      </c>
      <c r="G73" s="26">
        <f t="shared" si="10"/>
        <v>387.0905566447122</v>
      </c>
      <c r="H73" s="25">
        <f t="shared" si="11"/>
        <v>37.81138410322801</v>
      </c>
    </row>
    <row r="74" spans="1:8" s="8" customFormat="1" ht="33.75" customHeight="1">
      <c r="A74" s="10" t="s">
        <v>19</v>
      </c>
      <c r="B74" s="2" t="s">
        <v>26</v>
      </c>
      <c r="C74" s="31">
        <v>15825</v>
      </c>
      <c r="D74" s="31">
        <v>3313</v>
      </c>
      <c r="E74" s="31">
        <v>16933</v>
      </c>
      <c r="F74" s="26">
        <f t="shared" si="9"/>
        <v>209.3522906793049</v>
      </c>
      <c r="G74" s="26">
        <f t="shared" si="10"/>
        <v>1070.0157977883096</v>
      </c>
      <c r="H74" s="25">
        <f t="shared" si="11"/>
        <v>19.56534577452312</v>
      </c>
    </row>
    <row r="75" spans="1:8" s="8" customFormat="1" ht="33.75" customHeight="1">
      <c r="A75" s="10" t="s">
        <v>19</v>
      </c>
      <c r="B75" s="2" t="s">
        <v>17</v>
      </c>
      <c r="C75" s="31">
        <v>13031</v>
      </c>
      <c r="D75" s="31">
        <v>2831</v>
      </c>
      <c r="E75" s="31">
        <v>15881</v>
      </c>
      <c r="F75" s="26">
        <f t="shared" si="9"/>
        <v>217.2511702862405</v>
      </c>
      <c r="G75" s="26">
        <f t="shared" si="10"/>
        <v>1218.7092318317857</v>
      </c>
      <c r="H75" s="25">
        <f t="shared" si="11"/>
        <v>17.826333354322777</v>
      </c>
    </row>
    <row r="76" spans="1:8" s="8" customFormat="1" ht="33.75" customHeight="1">
      <c r="A76" s="10" t="s">
        <v>19</v>
      </c>
      <c r="B76" s="2" t="s">
        <v>14</v>
      </c>
      <c r="C76" s="31">
        <v>75973</v>
      </c>
      <c r="D76" s="31">
        <v>15502</v>
      </c>
      <c r="E76" s="31">
        <v>49533</v>
      </c>
      <c r="F76" s="26">
        <f t="shared" si="9"/>
        <v>204.04617429876404</v>
      </c>
      <c r="G76" s="26">
        <f t="shared" si="10"/>
        <v>651.981625051005</v>
      </c>
      <c r="H76" s="25">
        <f t="shared" si="11"/>
        <v>31.296307512163608</v>
      </c>
    </row>
    <row r="77" spans="1:8" s="8" customFormat="1" ht="33.75" customHeight="1">
      <c r="A77" s="10" t="s">
        <v>19</v>
      </c>
      <c r="B77" s="2" t="s">
        <v>18</v>
      </c>
      <c r="C77" s="32">
        <v>91994</v>
      </c>
      <c r="D77" s="32">
        <v>16761</v>
      </c>
      <c r="E77" s="32">
        <v>22015</v>
      </c>
      <c r="F77" s="26">
        <f t="shared" si="9"/>
        <v>182.19666499989128</v>
      </c>
      <c r="G77" s="26">
        <f t="shared" si="10"/>
        <v>239.30908537513315</v>
      </c>
      <c r="H77" s="25">
        <f t="shared" si="11"/>
        <v>76.1344537815126</v>
      </c>
    </row>
    <row r="78" spans="1:8" s="8" customFormat="1" ht="33.75" customHeight="1" thickBot="1">
      <c r="A78" s="10"/>
      <c r="B78" s="3" t="s">
        <v>27</v>
      </c>
      <c r="C78" s="9">
        <f>SUM(C69:C77)</f>
        <v>931298</v>
      </c>
      <c r="D78" s="9">
        <f>SUM(D69:D77)</f>
        <v>157248</v>
      </c>
      <c r="E78" s="9">
        <f>SUM(E69:E77)</f>
        <v>380846</v>
      </c>
      <c r="F78" s="21">
        <f t="shared" si="9"/>
        <v>168.84820970301664</v>
      </c>
      <c r="G78" s="21">
        <f t="shared" si="10"/>
        <v>408.9410693462243</v>
      </c>
      <c r="H78" s="20">
        <f t="shared" si="11"/>
        <v>41.28912998954958</v>
      </c>
    </row>
    <row r="79" spans="1:8" s="8" customFormat="1" ht="9.75" customHeight="1">
      <c r="A79" s="48"/>
      <c r="B79" s="4"/>
      <c r="C79" s="17"/>
      <c r="D79" s="17"/>
      <c r="E79" s="17"/>
      <c r="F79" s="46"/>
      <c r="G79" s="46"/>
      <c r="H79" s="47"/>
    </row>
    <row r="80" spans="1:8" s="8" customFormat="1" ht="20.25" customHeight="1">
      <c r="A80" s="1"/>
      <c r="B80" s="4"/>
      <c r="C80" s="17"/>
      <c r="D80" s="17"/>
      <c r="E80" s="17"/>
      <c r="F80" s="17"/>
      <c r="G80" s="17"/>
      <c r="H80" s="17"/>
    </row>
    <row r="81" spans="1:8" s="8" customFormat="1" ht="20.25" customHeight="1">
      <c r="A81" s="1"/>
      <c r="B81" s="4"/>
      <c r="C81" s="16" t="s">
        <v>28</v>
      </c>
      <c r="D81" s="17"/>
      <c r="E81" s="17"/>
      <c r="F81" s="17"/>
      <c r="G81" s="17"/>
      <c r="H81" s="17"/>
    </row>
    <row r="82" s="7" customFormat="1" ht="20.25" customHeight="1">
      <c r="C82" s="16" t="s">
        <v>62</v>
      </c>
    </row>
    <row r="83" s="7" customFormat="1" ht="20.25" customHeight="1">
      <c r="C83" s="16" t="s">
        <v>40</v>
      </c>
    </row>
    <row r="84" s="7" customFormat="1" ht="20.25" customHeight="1" thickBot="1">
      <c r="C84" s="16"/>
    </row>
    <row r="85" spans="2:8" s="7" customFormat="1" ht="20.25" customHeight="1">
      <c r="B85" s="14" t="s">
        <v>0</v>
      </c>
      <c r="C85" s="40" t="s">
        <v>39</v>
      </c>
      <c r="D85" s="40" t="s">
        <v>38</v>
      </c>
      <c r="E85" s="40" t="s">
        <v>37</v>
      </c>
      <c r="F85" s="42" t="s">
        <v>36</v>
      </c>
      <c r="G85" s="42" t="s">
        <v>35</v>
      </c>
      <c r="H85" s="44" t="s">
        <v>56</v>
      </c>
    </row>
    <row r="86" spans="2:8" s="7" customFormat="1" ht="20.25" customHeight="1">
      <c r="B86" s="13"/>
      <c r="C86" s="41"/>
      <c r="D86" s="41"/>
      <c r="E86" s="41"/>
      <c r="F86" s="43"/>
      <c r="G86" s="41"/>
      <c r="H86" s="45"/>
    </row>
    <row r="87" spans="2:8" s="7" customFormat="1" ht="20.25" customHeight="1">
      <c r="B87" s="13"/>
      <c r="C87" s="12" t="s">
        <v>54</v>
      </c>
      <c r="D87" s="12" t="s">
        <v>45</v>
      </c>
      <c r="E87" s="12" t="s">
        <v>44</v>
      </c>
      <c r="F87" s="27" t="s">
        <v>43</v>
      </c>
      <c r="G87" s="12" t="s">
        <v>43</v>
      </c>
      <c r="H87" s="22" t="s">
        <v>53</v>
      </c>
    </row>
    <row r="88" spans="2:8" s="7" customFormat="1" ht="20.25" customHeight="1">
      <c r="B88" s="24" t="s">
        <v>1</v>
      </c>
      <c r="C88" s="11" t="s">
        <v>52</v>
      </c>
      <c r="D88" s="11" t="s">
        <v>51</v>
      </c>
      <c r="E88" s="35" t="s">
        <v>50</v>
      </c>
      <c r="F88" s="11" t="s">
        <v>49</v>
      </c>
      <c r="G88" s="11" t="s">
        <v>48</v>
      </c>
      <c r="H88" s="30" t="s">
        <v>47</v>
      </c>
    </row>
    <row r="89" spans="1:8" s="8" customFormat="1" ht="33.75" customHeight="1">
      <c r="A89" s="10" t="s">
        <v>20</v>
      </c>
      <c r="B89" s="29" t="s">
        <v>23</v>
      </c>
      <c r="C89" s="34">
        <v>3108</v>
      </c>
      <c r="D89" s="34">
        <v>506</v>
      </c>
      <c r="E89" s="34">
        <v>1660</v>
      </c>
      <c r="F89" s="38">
        <f>D89/C89*1000</f>
        <v>162.8056628056628</v>
      </c>
      <c r="G89" s="38">
        <f>E89/C89*1000</f>
        <v>534.105534105534</v>
      </c>
      <c r="H89" s="39">
        <f>F89/G89*100</f>
        <v>30.481927710843376</v>
      </c>
    </row>
    <row r="90" spans="1:8" s="8" customFormat="1" ht="33.75" customHeight="1" thickBot="1">
      <c r="A90" s="10"/>
      <c r="B90" s="3" t="s">
        <v>27</v>
      </c>
      <c r="C90" s="9">
        <f>SUM(C89)</f>
        <v>3108</v>
      </c>
      <c r="D90" s="9">
        <f>SUM(D89)</f>
        <v>506</v>
      </c>
      <c r="E90" s="9">
        <f>SUM(E89)</f>
        <v>1660</v>
      </c>
      <c r="F90" s="21">
        <f>D90/C90*1000</f>
        <v>162.8056628056628</v>
      </c>
      <c r="G90" s="21">
        <f>E90/C90*1000</f>
        <v>534.105534105534</v>
      </c>
      <c r="H90" s="20">
        <f>F90/G90*100</f>
        <v>30.481927710843376</v>
      </c>
    </row>
    <row r="91" spans="1:8" s="8" customFormat="1" ht="22.5" customHeight="1">
      <c r="A91" s="10"/>
      <c r="B91" s="19"/>
      <c r="C91" s="18"/>
      <c r="D91" s="18"/>
      <c r="E91" s="18"/>
      <c r="F91" s="18"/>
      <c r="G91" s="18"/>
      <c r="H91" s="18"/>
    </row>
    <row r="92" spans="1:8" s="8" customFormat="1" ht="22.5" customHeight="1">
      <c r="A92" s="1"/>
      <c r="B92" s="4"/>
      <c r="C92" s="17"/>
      <c r="D92" s="17"/>
      <c r="E92" s="17"/>
      <c r="F92" s="17"/>
      <c r="G92" s="17"/>
      <c r="H92" s="17"/>
    </row>
    <row r="93" spans="1:8" s="8" customFormat="1" ht="22.5" customHeight="1">
      <c r="A93" s="1"/>
      <c r="B93" s="4"/>
      <c r="C93" s="17"/>
      <c r="D93" s="17"/>
      <c r="E93" s="17"/>
      <c r="F93" s="17"/>
      <c r="G93" s="17"/>
      <c r="H93" s="17"/>
    </row>
    <row r="94" spans="1:8" s="8" customFormat="1" ht="22.5" customHeight="1">
      <c r="A94" s="1"/>
      <c r="B94" s="4"/>
      <c r="C94" s="16" t="s">
        <v>28</v>
      </c>
      <c r="D94" s="17"/>
      <c r="E94" s="17"/>
      <c r="F94" s="17"/>
      <c r="G94" s="17"/>
      <c r="H94" s="17"/>
    </row>
    <row r="95" s="7" customFormat="1" ht="22.5" customHeight="1">
      <c r="C95" s="16" t="s">
        <v>63</v>
      </c>
    </row>
    <row r="96" s="7" customFormat="1" ht="22.5" customHeight="1">
      <c r="C96" s="16" t="s">
        <v>40</v>
      </c>
    </row>
    <row r="97" s="7" customFormat="1" ht="22.5" customHeight="1" thickBot="1">
      <c r="C97" s="16"/>
    </row>
    <row r="98" spans="2:8" s="7" customFormat="1" ht="22.5" customHeight="1">
      <c r="B98" s="14" t="s">
        <v>0</v>
      </c>
      <c r="C98" s="40" t="s">
        <v>39</v>
      </c>
      <c r="D98" s="40" t="s">
        <v>38</v>
      </c>
      <c r="E98" s="40" t="s">
        <v>37</v>
      </c>
      <c r="F98" s="42" t="s">
        <v>36</v>
      </c>
      <c r="G98" s="42" t="s">
        <v>35</v>
      </c>
      <c r="H98" s="44" t="s">
        <v>56</v>
      </c>
    </row>
    <row r="99" spans="2:8" s="7" customFormat="1" ht="22.5" customHeight="1">
      <c r="B99" s="13"/>
      <c r="C99" s="41"/>
      <c r="D99" s="41"/>
      <c r="E99" s="41"/>
      <c r="F99" s="43"/>
      <c r="G99" s="41"/>
      <c r="H99" s="45"/>
    </row>
    <row r="100" spans="2:8" s="7" customFormat="1" ht="22.5" customHeight="1">
      <c r="B100" s="13"/>
      <c r="C100" s="12" t="s">
        <v>46</v>
      </c>
      <c r="D100" s="12" t="s">
        <v>45</v>
      </c>
      <c r="E100" s="12" t="s">
        <v>44</v>
      </c>
      <c r="F100" s="27" t="s">
        <v>43</v>
      </c>
      <c r="G100" s="12" t="s">
        <v>43</v>
      </c>
      <c r="H100" s="22" t="s">
        <v>42</v>
      </c>
    </row>
    <row r="101" spans="2:8" s="7" customFormat="1" ht="22.5" customHeight="1">
      <c r="B101" s="24" t="s">
        <v>1</v>
      </c>
      <c r="C101" s="11" t="s">
        <v>34</v>
      </c>
      <c r="D101" s="11" t="s">
        <v>33</v>
      </c>
      <c r="E101" s="35" t="s">
        <v>32</v>
      </c>
      <c r="F101" s="11" t="s">
        <v>31</v>
      </c>
      <c r="G101" s="11" t="s">
        <v>30</v>
      </c>
      <c r="H101" s="30" t="s">
        <v>41</v>
      </c>
    </row>
    <row r="102" spans="1:8" s="8" customFormat="1" ht="33.75" customHeight="1">
      <c r="A102" s="10" t="s">
        <v>21</v>
      </c>
      <c r="B102" s="28" t="s">
        <v>64</v>
      </c>
      <c r="C102" s="33">
        <v>20710</v>
      </c>
      <c r="D102" s="33">
        <v>3513</v>
      </c>
      <c r="E102" s="33">
        <v>20788</v>
      </c>
      <c r="F102" s="36">
        <f>D102/C102*1000</f>
        <v>169.62819893771126</v>
      </c>
      <c r="G102" s="36">
        <f>E102/C102*1000</f>
        <v>1003.7662964751328</v>
      </c>
      <c r="H102" s="37">
        <f>F102/G102*100</f>
        <v>16.89917259957668</v>
      </c>
    </row>
    <row r="103" spans="1:8" s="8" customFormat="1" ht="33.75" customHeight="1">
      <c r="A103" s="10" t="s">
        <v>21</v>
      </c>
      <c r="B103" s="2" t="s">
        <v>5</v>
      </c>
      <c r="C103" s="31">
        <v>52879</v>
      </c>
      <c r="D103" s="31">
        <v>8785</v>
      </c>
      <c r="E103" s="31">
        <v>33315</v>
      </c>
      <c r="F103" s="26">
        <f>D103/C103*1000</f>
        <v>166.13400404697518</v>
      </c>
      <c r="G103" s="26">
        <f>E103/C103*1000</f>
        <v>630.0232606516764</v>
      </c>
      <c r="H103" s="25">
        <f>F103/G103*100</f>
        <v>26.369503226774732</v>
      </c>
    </row>
    <row r="104" spans="1:8" s="8" customFormat="1" ht="33.75" customHeight="1">
      <c r="A104" s="10"/>
      <c r="B104" s="2" t="s">
        <v>24</v>
      </c>
      <c r="C104" s="32">
        <v>91427</v>
      </c>
      <c r="D104" s="32">
        <v>13950</v>
      </c>
      <c r="E104" s="32">
        <v>39625</v>
      </c>
      <c r="F104" s="26">
        <f>D104/C104*1000</f>
        <v>152.58074748159734</v>
      </c>
      <c r="G104" s="26">
        <f>E104/C104*1000</f>
        <v>433.405886663677</v>
      </c>
      <c r="H104" s="25">
        <f>F104/G104*100</f>
        <v>35.205047318611996</v>
      </c>
    </row>
    <row r="105" spans="1:8" s="8" customFormat="1" ht="33.75" customHeight="1" thickBot="1">
      <c r="A105" s="10"/>
      <c r="B105" s="3" t="s">
        <v>27</v>
      </c>
      <c r="C105" s="9">
        <f>SUM(C103:C104)</f>
        <v>144306</v>
      </c>
      <c r="D105" s="9">
        <f>SUM(D103:D104)</f>
        <v>22735</v>
      </c>
      <c r="E105" s="9">
        <f>SUM(E103:E104)</f>
        <v>72940</v>
      </c>
      <c r="F105" s="21">
        <f>D105/C105*1000</f>
        <v>157.54715673637963</v>
      </c>
      <c r="G105" s="21">
        <f>E105/C105*1000</f>
        <v>505.45368868931297</v>
      </c>
      <c r="H105" s="20">
        <f>F105/G105*100</f>
        <v>31.16945434603784</v>
      </c>
    </row>
    <row r="106" spans="1:8" s="8" customFormat="1" ht="22.5" customHeight="1">
      <c r="A106" s="10"/>
      <c r="B106" s="19"/>
      <c r="C106" s="18"/>
      <c r="D106" s="18"/>
      <c r="E106" s="18"/>
      <c r="F106" s="18"/>
      <c r="G106" s="18"/>
      <c r="H106" s="18"/>
    </row>
    <row r="107" spans="1:8" s="8" customFormat="1" ht="22.5" customHeight="1">
      <c r="A107" s="1"/>
      <c r="B107" s="4"/>
      <c r="C107" s="17"/>
      <c r="D107" s="17"/>
      <c r="E107" s="17"/>
      <c r="F107" s="17"/>
      <c r="G107" s="17"/>
      <c r="H107" s="17"/>
    </row>
    <row r="108" spans="1:8" s="8" customFormat="1" ht="22.5" customHeight="1">
      <c r="A108" s="1"/>
      <c r="B108" s="4"/>
      <c r="C108" s="17"/>
      <c r="D108" s="17"/>
      <c r="E108" s="17"/>
      <c r="F108" s="17"/>
      <c r="G108" s="17"/>
      <c r="H108" s="17"/>
    </row>
    <row r="109" spans="1:8" s="8" customFormat="1" ht="22.5" customHeight="1">
      <c r="A109" s="1"/>
      <c r="B109" s="4"/>
      <c r="C109" s="16" t="s">
        <v>28</v>
      </c>
      <c r="D109" s="17"/>
      <c r="E109" s="17"/>
      <c r="F109" s="17"/>
      <c r="G109" s="17"/>
      <c r="H109" s="17"/>
    </row>
    <row r="110" s="7" customFormat="1" ht="22.5" customHeight="1">
      <c r="C110" s="16" t="s">
        <v>57</v>
      </c>
    </row>
    <row r="111" s="7" customFormat="1" ht="22.5" customHeight="1">
      <c r="C111" s="16" t="s">
        <v>40</v>
      </c>
    </row>
    <row r="112" s="7" customFormat="1" ht="22.5" customHeight="1" thickBot="1">
      <c r="C112" s="16"/>
    </row>
    <row r="113" spans="2:8" s="7" customFormat="1" ht="22.5" customHeight="1">
      <c r="B113" s="14" t="s">
        <v>0</v>
      </c>
      <c r="C113" s="40" t="s">
        <v>39</v>
      </c>
      <c r="D113" s="40" t="s">
        <v>38</v>
      </c>
      <c r="E113" s="40" t="s">
        <v>37</v>
      </c>
      <c r="F113" s="42" t="s">
        <v>36</v>
      </c>
      <c r="G113" s="42" t="s">
        <v>35</v>
      </c>
      <c r="H113" s="44" t="s">
        <v>56</v>
      </c>
    </row>
    <row r="114" spans="2:8" s="7" customFormat="1" ht="22.5" customHeight="1">
      <c r="B114" s="13"/>
      <c r="C114" s="41"/>
      <c r="D114" s="41"/>
      <c r="E114" s="41"/>
      <c r="F114" s="43"/>
      <c r="G114" s="41"/>
      <c r="H114" s="45"/>
    </row>
    <row r="115" spans="2:8" s="7" customFormat="1" ht="22.5" customHeight="1">
      <c r="B115" s="24" t="s">
        <v>1</v>
      </c>
      <c r="C115" s="12" t="s">
        <v>34</v>
      </c>
      <c r="D115" s="12" t="s">
        <v>33</v>
      </c>
      <c r="E115" s="23" t="s">
        <v>32</v>
      </c>
      <c r="F115" s="12" t="s">
        <v>31</v>
      </c>
      <c r="G115" s="12" t="s">
        <v>30</v>
      </c>
      <c r="H115" s="22" t="s">
        <v>29</v>
      </c>
    </row>
    <row r="116" spans="1:8" s="8" customFormat="1" ht="33.75" customHeight="1">
      <c r="A116" s="10" t="s">
        <v>22</v>
      </c>
      <c r="B116" s="29" t="s">
        <v>5</v>
      </c>
      <c r="C116" s="34">
        <v>14773</v>
      </c>
      <c r="D116" s="34">
        <v>2441</v>
      </c>
      <c r="E116" s="34">
        <v>6118</v>
      </c>
      <c r="F116" s="38">
        <f>D116/C116*1000</f>
        <v>165.23387260542881</v>
      </c>
      <c r="G116" s="38">
        <f>E116/C116*1000</f>
        <v>414.1338929127462</v>
      </c>
      <c r="H116" s="39">
        <f>F116/G116*100</f>
        <v>39.898659692710034</v>
      </c>
    </row>
    <row r="117" spans="1:8" s="8" customFormat="1" ht="33.75" customHeight="1" thickBot="1">
      <c r="A117" s="1"/>
      <c r="B117" s="3" t="s">
        <v>27</v>
      </c>
      <c r="C117" s="9">
        <f>SUM(C116)</f>
        <v>14773</v>
      </c>
      <c r="D117" s="9">
        <f>SUM(D116)</f>
        <v>2441</v>
      </c>
      <c r="E117" s="9">
        <f>SUM(E116)</f>
        <v>6118</v>
      </c>
      <c r="F117" s="21">
        <f>D117/C117*1000</f>
        <v>165.23387260542881</v>
      </c>
      <c r="G117" s="21">
        <f>E117/C117*1000</f>
        <v>414.1338929127462</v>
      </c>
      <c r="H117" s="20">
        <f>F117/G117*100</f>
        <v>39.898659692710034</v>
      </c>
    </row>
  </sheetData>
  <sheetProtection/>
  <mergeCells count="42">
    <mergeCell ref="G113:G114"/>
    <mergeCell ref="H113:H114"/>
    <mergeCell ref="G98:G99"/>
    <mergeCell ref="H98:H99"/>
    <mergeCell ref="C113:C114"/>
    <mergeCell ref="D113:D114"/>
    <mergeCell ref="E113:E114"/>
    <mergeCell ref="F113:F114"/>
    <mergeCell ref="C98:C99"/>
    <mergeCell ref="D98:D99"/>
    <mergeCell ref="E98:E99"/>
    <mergeCell ref="F98:F99"/>
    <mergeCell ref="G65:G66"/>
    <mergeCell ref="H65:H66"/>
    <mergeCell ref="G85:G86"/>
    <mergeCell ref="H85:H86"/>
    <mergeCell ref="E65:E66"/>
    <mergeCell ref="F65:F66"/>
    <mergeCell ref="C85:C86"/>
    <mergeCell ref="D85:D86"/>
    <mergeCell ref="E85:E86"/>
    <mergeCell ref="F85:F86"/>
    <mergeCell ref="C42:C43"/>
    <mergeCell ref="D42:D43"/>
    <mergeCell ref="E42:E43"/>
    <mergeCell ref="F42:F43"/>
    <mergeCell ref="C65:C66"/>
    <mergeCell ref="D65:D66"/>
    <mergeCell ref="G42:G43"/>
    <mergeCell ref="H42:H43"/>
    <mergeCell ref="G5:G6"/>
    <mergeCell ref="H5:H6"/>
    <mergeCell ref="G26:G27"/>
    <mergeCell ref="H26:H27"/>
    <mergeCell ref="C5:C6"/>
    <mergeCell ref="D5:D6"/>
    <mergeCell ref="C26:C27"/>
    <mergeCell ref="D26:D27"/>
    <mergeCell ref="E26:E27"/>
    <mergeCell ref="F26:F27"/>
    <mergeCell ref="E5:E6"/>
    <mergeCell ref="F5:F6"/>
  </mergeCells>
  <printOptions horizontalCentered="1"/>
  <pageMargins left="0.7874015748031497" right="0.7874015748031497" top="0.7874015748031497" bottom="0.7874015748031497" header="0.5118110236220472" footer="0.5118110236220472"/>
  <pageSetup fitToHeight="20" fitToWidth="6" horizontalDpi="600" verticalDpi="600" orientation="portrait" pageOrder="overThenDown" paperSize="9" scale="65" r:id="rId2"/>
  <rowBreaks count="2" manualBreakCount="2">
    <brk id="36" max="7" man="1"/>
    <brk id="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2016-02-05T00:32:42Z</cp:lastPrinted>
  <dcterms:created xsi:type="dcterms:W3CDTF">2003-01-22T03:13:46Z</dcterms:created>
  <dcterms:modified xsi:type="dcterms:W3CDTF">2016-02-05T00:40:33Z</dcterms:modified>
  <cp:category/>
  <cp:version/>
  <cp:contentType/>
  <cp:contentStatus/>
</cp:coreProperties>
</file>