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0320" windowHeight="7665" activeTab="0"/>
  </bookViews>
  <sheets>
    <sheet name="第3-2表" sheetId="1" r:id="rId1"/>
    <sheet name="第3-3表" sheetId="2" r:id="rId2"/>
    <sheet name="第3-4表" sheetId="3" r:id="rId3"/>
    <sheet name="第3-4表 (2)" sheetId="4" r:id="rId4"/>
    <sheet name="第3-5表" sheetId="5" r:id="rId5"/>
    <sheet name="第3-6表" sheetId="6" r:id="rId6"/>
    <sheet name="第3-7表" sheetId="7" r:id="rId7"/>
    <sheet name="第3-8表" sheetId="8" r:id="rId8"/>
    <sheet name="第3-9表" sheetId="9" r:id="rId9"/>
  </sheets>
  <definedNames>
    <definedName name="_xlnm.Print_Area" localSheetId="0">'第3-2表'!$A$1:$R$28</definedName>
    <definedName name="_xlnm.Print_Area" localSheetId="1">'第3-3表'!$A$1:$T$31</definedName>
    <definedName name="_xlnm.Print_Area" localSheetId="2">'第3-4表'!$A$1:$L$19</definedName>
    <definedName name="_xlnm.Print_Area" localSheetId="4">'第3-5表'!$A$1:$Q$37</definedName>
    <definedName name="_xlnm.Print_Area" localSheetId="5">'第3-6表'!$A$1:$AK$25</definedName>
    <definedName name="_xlnm.Print_Area" localSheetId="6">'第3-7表'!$A$1:$K$9</definedName>
    <definedName name="_xlnm.Print_Area" localSheetId="7">'第3-8表'!$A$1:$O$28</definedName>
    <definedName name="_xlnm.Print_Area" localSheetId="8">'第3-9表'!$A$1:$M$19</definedName>
    <definedName name="_xlnm.Print_Titles" localSheetId="0">'第3-2表'!$A:$A</definedName>
    <definedName name="_xlnm.Print_Titles" localSheetId="1">'第3-3表'!$A:$A</definedName>
    <definedName name="_xlnm.Print_Titles" localSheetId="2">'第3-4表'!$A:$A</definedName>
    <definedName name="_xlnm.Print_Titles" localSheetId="3">'第3-4表 (2)'!$A:$A</definedName>
    <definedName name="_xlnm.Print_Titles" localSheetId="4">'第3-5表'!$A:$A</definedName>
    <definedName name="_xlnm.Print_Titles" localSheetId="5">'第3-6表'!$A:$A</definedName>
    <definedName name="_xlnm.Print_Titles" localSheetId="6">'第3-7表'!$A:$A</definedName>
    <definedName name="_xlnm.Print_Titles" localSheetId="7">'第3-8表'!$A:$A</definedName>
    <definedName name="_xlnm.Print_Titles" localSheetId="8">'第3-9表'!$A:$A</definedName>
  </definedNames>
  <calcPr fullCalcOnLoad="1"/>
</workbook>
</file>

<file path=xl/sharedStrings.xml><?xml version="1.0" encoding="utf-8"?>
<sst xmlns="http://schemas.openxmlformats.org/spreadsheetml/2006/main" count="1158" uniqueCount="844">
  <si>
    <t>(1)</t>
  </si>
  <si>
    <t>(2)</t>
  </si>
  <si>
    <t>現行料金</t>
  </si>
  <si>
    <t>計</t>
  </si>
  <si>
    <t>実施年月日</t>
  </si>
  <si>
    <t>宇部市</t>
  </si>
  <si>
    <t>（３）交通事業</t>
  </si>
  <si>
    <t>団体名</t>
  </si>
  <si>
    <t>　第３－２表　施設及び業務概況</t>
  </si>
  <si>
    <t>その他</t>
  </si>
  <si>
    <t>04-01-06</t>
  </si>
  <si>
    <t>04-01-07</t>
  </si>
  <si>
    <t>04-01-09</t>
  </si>
  <si>
    <t>04-01-10</t>
  </si>
  <si>
    <t>04-01-15</t>
  </si>
  <si>
    <t>04-01-16</t>
  </si>
  <si>
    <t>04-01-13/04-01-09</t>
  </si>
  <si>
    <t>04-01-14/04-01-10</t>
  </si>
  <si>
    <t>04-01-17</t>
  </si>
  <si>
    <t>04-01-18</t>
  </si>
  <si>
    <t>04-01-19</t>
  </si>
  <si>
    <t>04-01-20</t>
  </si>
  <si>
    <t>04-01-21</t>
  </si>
  <si>
    <t>04-01-22</t>
  </si>
  <si>
    <t>04-01-23</t>
  </si>
  <si>
    <t>04-01-24</t>
  </si>
  <si>
    <t>04-01-25</t>
  </si>
  <si>
    <t>04-01-26</t>
  </si>
  <si>
    <t>04-01-27</t>
  </si>
  <si>
    <t>04-01-29</t>
  </si>
  <si>
    <t>04-01-30</t>
  </si>
  <si>
    <t>04-01-31</t>
  </si>
  <si>
    <t>04-01-32</t>
  </si>
  <si>
    <t>04-01-33</t>
  </si>
  <si>
    <t>04-01-34</t>
  </si>
  <si>
    <t>04-01-35</t>
  </si>
  <si>
    <t>04-01-36</t>
  </si>
  <si>
    <t>04-01-37</t>
  </si>
  <si>
    <t>04-01-38</t>
  </si>
  <si>
    <t>04-01-39</t>
  </si>
  <si>
    <t>04-01-40</t>
  </si>
  <si>
    <t>04-01-42</t>
  </si>
  <si>
    <t>04-01-43</t>
  </si>
  <si>
    <t>04-01-44</t>
  </si>
  <si>
    <t>04-01-45</t>
  </si>
  <si>
    <t>04-01-46</t>
  </si>
  <si>
    <t>04-01-47</t>
  </si>
  <si>
    <t>04-01-48</t>
  </si>
  <si>
    <t>04-01-49</t>
  </si>
  <si>
    <t>04-01-50</t>
  </si>
  <si>
    <t>04-01-53</t>
  </si>
  <si>
    <t>04-01-54</t>
  </si>
  <si>
    <t>04-01-55</t>
  </si>
  <si>
    <t>04-01-56</t>
  </si>
  <si>
    <t>04-01-57</t>
  </si>
  <si>
    <t>04-01-58</t>
  </si>
  <si>
    <t>04-01-59</t>
  </si>
  <si>
    <t>営業収益</t>
  </si>
  <si>
    <t>営業費用</t>
  </si>
  <si>
    <t>営業外費用</t>
  </si>
  <si>
    <t>純利益</t>
  </si>
  <si>
    <t>団体名</t>
  </si>
  <si>
    <t>その他</t>
  </si>
  <si>
    <t>(E)+(F)+(H)</t>
  </si>
  <si>
    <t>職員給与費</t>
  </si>
  <si>
    <t>(A)-(D)</t>
  </si>
  <si>
    <t>20-01-02</t>
  </si>
  <si>
    <t>20-01-01</t>
  </si>
  <si>
    <t>20-01-02</t>
  </si>
  <si>
    <t>20-01-03</t>
  </si>
  <si>
    <t>20-01-04</t>
  </si>
  <si>
    <t>20-01-05</t>
  </si>
  <si>
    <t>20-01-06</t>
  </si>
  <si>
    <t>20-01-12</t>
  </si>
  <si>
    <t>20-01-13</t>
  </si>
  <si>
    <t>20-01-14</t>
  </si>
  <si>
    <t>20-01-15</t>
  </si>
  <si>
    <t>20-01-16</t>
  </si>
  <si>
    <t>20-01-17</t>
  </si>
  <si>
    <t>20-01-18</t>
  </si>
  <si>
    <t>20-01-19</t>
  </si>
  <si>
    <t>20-01-20</t>
  </si>
  <si>
    <t>20-01-21</t>
  </si>
  <si>
    <t>20-01-22</t>
  </si>
  <si>
    <t>20-01-23</t>
  </si>
  <si>
    <t>20-01-24</t>
  </si>
  <si>
    <t>20-01-25</t>
  </si>
  <si>
    <t>20-01-26</t>
  </si>
  <si>
    <t>20-01-27</t>
  </si>
  <si>
    <t>20-01-33</t>
  </si>
  <si>
    <t>20-01-37</t>
  </si>
  <si>
    <t>20-01-38</t>
  </si>
  <si>
    <t>20-01-40</t>
  </si>
  <si>
    <t>20-01-41</t>
  </si>
  <si>
    <t>20-01-42</t>
  </si>
  <si>
    <t>20-01-43</t>
  </si>
  <si>
    <t>20-01-44</t>
  </si>
  <si>
    <t>20-01-45</t>
  </si>
  <si>
    <t>20-01-46</t>
  </si>
  <si>
    <t>20-01-47</t>
  </si>
  <si>
    <t>20-01-48</t>
  </si>
  <si>
    <t>20-01-49</t>
  </si>
  <si>
    <t>20-01-50</t>
  </si>
  <si>
    <t>20-01-51</t>
  </si>
  <si>
    <t>20-01-52</t>
  </si>
  <si>
    <t>20-01-53</t>
  </si>
  <si>
    <t>20-01-54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</si>
  <si>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</si>
  <si>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</si>
  <si>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</si>
  <si>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</si>
  <si>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</si>
  <si>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</si>
  <si>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</si>
  <si>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</si>
  <si>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１０．</t>
  </si>
  <si>
    <t>１１．</t>
  </si>
  <si>
    <t>１２．</t>
  </si>
  <si>
    <t>１３．</t>
  </si>
  <si>
    <t>１４．</t>
  </si>
  <si>
    <t>動力費又は</t>
  </si>
  <si>
    <t>１～９</t>
  </si>
  <si>
    <t>21-01-06</t>
  </si>
  <si>
    <t>21-01-57</t>
  </si>
  <si>
    <t>21-01-01</t>
  </si>
  <si>
    <t>21-01-02</t>
  </si>
  <si>
    <t>21-01-03</t>
  </si>
  <si>
    <t>21-01-04</t>
  </si>
  <si>
    <t>21-01-05</t>
  </si>
  <si>
    <t>21-01-06</t>
  </si>
  <si>
    <t>21-01-07</t>
  </si>
  <si>
    <t>21-01-08</t>
  </si>
  <si>
    <t>21-01-09</t>
  </si>
  <si>
    <t>21-01-10</t>
  </si>
  <si>
    <t>21-01-11</t>
  </si>
  <si>
    <t>21-01-12</t>
  </si>
  <si>
    <t>21-01-13</t>
  </si>
  <si>
    <t>21-01-14</t>
  </si>
  <si>
    <t>21-01-15</t>
  </si>
  <si>
    <t>21-01-19</t>
  </si>
  <si>
    <t>21-01-28</t>
  </si>
  <si>
    <t>21-01-29</t>
  </si>
  <si>
    <t>21-01-54</t>
  </si>
  <si>
    <t>21-01-55</t>
  </si>
  <si>
    <t>21-01-56</t>
  </si>
  <si>
    <t>１．</t>
  </si>
  <si>
    <t>へ繰越され</t>
  </si>
  <si>
    <t>固定資産</t>
  </si>
  <si>
    <t>１～１０</t>
  </si>
  <si>
    <t>る支出の</t>
  </si>
  <si>
    <t>(a)-{(b)+(c)}</t>
  </si>
  <si>
    <t>１～５</t>
  </si>
  <si>
    <t>差額</t>
  </si>
  <si>
    <t>売却代金</t>
  </si>
  <si>
    <t>財源充当額</t>
  </si>
  <si>
    <t>建設利息</t>
  </si>
  <si>
    <t>(△)</t>
  </si>
  <si>
    <t>(c)</t>
  </si>
  <si>
    <t>(d)</t>
  </si>
  <si>
    <t>(e)</t>
  </si>
  <si>
    <t>(f)</t>
  </si>
  <si>
    <t>(g)</t>
  </si>
  <si>
    <t>(f)-(g)</t>
  </si>
  <si>
    <t>23-01-01</t>
  </si>
  <si>
    <t>23-01-02</t>
  </si>
  <si>
    <t>23-01-03</t>
  </si>
  <si>
    <t>23-01-04</t>
  </si>
  <si>
    <t>23-01-05</t>
  </si>
  <si>
    <t>23-01-06</t>
  </si>
  <si>
    <t>23-01-07</t>
  </si>
  <si>
    <t>23-01-08</t>
  </si>
  <si>
    <t>23-01-09</t>
  </si>
  <si>
    <t>23-01-10</t>
  </si>
  <si>
    <t>23-01-11</t>
  </si>
  <si>
    <t>23-01-12</t>
  </si>
  <si>
    <t>23-01-13</t>
  </si>
  <si>
    <t>23-01-14</t>
  </si>
  <si>
    <t>23-01-15</t>
  </si>
  <si>
    <t>23-01-16</t>
  </si>
  <si>
    <t>23-01-17</t>
  </si>
  <si>
    <t>23-01-18</t>
  </si>
  <si>
    <t>23-01-19</t>
  </si>
  <si>
    <t>23-01-32</t>
  </si>
  <si>
    <t>23-01-36</t>
  </si>
  <si>
    <t>23-01-37</t>
  </si>
  <si>
    <t>23-01-38</t>
  </si>
  <si>
    <t>23-01-39</t>
  </si>
  <si>
    <t>23-01-40</t>
  </si>
  <si>
    <t>23-01-41</t>
  </si>
  <si>
    <t>23-01-42</t>
  </si>
  <si>
    <t>23-01-43</t>
  </si>
  <si>
    <t>23-01-44</t>
  </si>
  <si>
    <t>23-01-45</t>
  </si>
  <si>
    <t>23-01-46</t>
  </si>
  <si>
    <t>23-01-47</t>
  </si>
  <si>
    <t>23-01-48</t>
  </si>
  <si>
    <t>23-01-49</t>
  </si>
  <si>
    <t>23-01-50</t>
  </si>
  <si>
    <t>23-01-52</t>
  </si>
  <si>
    <t>23-01-53</t>
  </si>
  <si>
    <t>固有資本金</t>
  </si>
  <si>
    <t>組入資本金</t>
  </si>
  <si>
    <t>建設改良</t>
  </si>
  <si>
    <t>（引継〃）</t>
  </si>
  <si>
    <t>繰入資本金</t>
  </si>
  <si>
    <t>（造成〃）</t>
  </si>
  <si>
    <t>１+２+３</t>
  </si>
  <si>
    <t>22-01-17</t>
  </si>
  <si>
    <t>22-01-18</t>
  </si>
  <si>
    <t>22-01-19</t>
  </si>
  <si>
    <t>22-01-20</t>
  </si>
  <si>
    <t>22-01-21</t>
  </si>
  <si>
    <t>22-01-31</t>
  </si>
  <si>
    <t>22-01-32</t>
  </si>
  <si>
    <t>22-01-33</t>
  </si>
  <si>
    <t>22-01-34</t>
  </si>
  <si>
    <t>22-01-35</t>
  </si>
  <si>
    <t>22-01-36</t>
  </si>
  <si>
    <t>22-01-37</t>
  </si>
  <si>
    <t>22-01-38</t>
  </si>
  <si>
    <t>22-01-39</t>
  </si>
  <si>
    <t>22-01-51</t>
  </si>
  <si>
    <t>22-01-52</t>
  </si>
  <si>
    <t>22-01-53</t>
  </si>
  <si>
    <t>22-01-54</t>
  </si>
  <si>
    <t>22-01-55</t>
  </si>
  <si>
    <t>22-01-56</t>
  </si>
  <si>
    <t>((b)/(a))×100</t>
  </si>
  <si>
    <t>04-01-16/04-01-10</t>
  </si>
  <si>
    <t>04-01-36/04-01-32</t>
  </si>
  <si>
    <t>04-01-12</t>
  </si>
  <si>
    <t>04-01-11</t>
  </si>
  <si>
    <t>04-01-23</t>
  </si>
  <si>
    <t>04-01-09</t>
  </si>
  <si>
    <t>04-01-15/04-01-09</t>
  </si>
  <si>
    <t>04-01-25</t>
  </si>
  <si>
    <t>04-01-29</t>
  </si>
  <si>
    <t>04-01-33/04-01-29</t>
  </si>
  <si>
    <t>04-01-37</t>
  </si>
  <si>
    <t>04-01-42</t>
  </si>
  <si>
    <t>９．</t>
  </si>
  <si>
    <t>起債前借</t>
  </si>
  <si>
    <t>7.5%以上</t>
  </si>
  <si>
    <t>財政融資</t>
  </si>
  <si>
    <t>の金融機関</t>
  </si>
  <si>
    <t>外債</t>
  </si>
  <si>
    <t>7.5%未満</t>
  </si>
  <si>
    <t>8.0%未満</t>
  </si>
  <si>
    <t>（単位　千円）</t>
  </si>
  <si>
    <t>（単位　千円）</t>
  </si>
  <si>
    <t>本数  (本)</t>
  </si>
  <si>
    <t>営業路線</t>
  </si>
  <si>
    <t>(km)</t>
  </si>
  <si>
    <t>運転系統</t>
  </si>
  <si>
    <t>(3) 在籍車両数</t>
  </si>
  <si>
    <t>(両)</t>
  </si>
  <si>
    <t>(4) 平均車齢数</t>
  </si>
  <si>
    <t>(年)</t>
  </si>
  <si>
    <t>(5) 乗車定員総数</t>
  </si>
  <si>
    <t>(人)</t>
  </si>
  <si>
    <t>(6) 平均定員</t>
  </si>
  <si>
    <t>項　目</t>
  </si>
  <si>
    <t>冷房車両数</t>
  </si>
  <si>
    <t>(7)</t>
  </si>
  <si>
    <t>(8) 超低床</t>
  </si>
  <si>
    <t>(9)</t>
  </si>
  <si>
    <t>低床車両数</t>
  </si>
  <si>
    <t>(10) リフト</t>
  </si>
  <si>
    <t>乗　合</t>
  </si>
  <si>
    <t>貸　切</t>
  </si>
  <si>
    <t>(11) 超低床</t>
  </si>
  <si>
    <t xml:space="preserve"> 付車両数</t>
  </si>
  <si>
    <t>(12) 低公害</t>
  </si>
  <si>
    <t xml:space="preserve"> 型車両数</t>
  </si>
  <si>
    <t>(13) 年間延実働車両数</t>
  </si>
  <si>
    <t>(千km)</t>
  </si>
  <si>
    <t>(14) 年間走行キロ</t>
  </si>
  <si>
    <t>(15) 年間延</t>
  </si>
  <si>
    <t>時間(乗合)</t>
  </si>
  <si>
    <t>実車走行</t>
  </si>
  <si>
    <t>(16) 年間輸送人員 (千人)</t>
  </si>
  <si>
    <t>乗　合</t>
  </si>
  <si>
    <t>定　期</t>
  </si>
  <si>
    <t>貸　切</t>
  </si>
  <si>
    <t>(17) 延人キロ (千人km)</t>
  </si>
  <si>
    <t>(18) 年間旅客運送収益 (千円)</t>
  </si>
  <si>
    <t>(19) 職員年間延実働時間　</t>
  </si>
  <si>
    <t>(20) 年間</t>
  </si>
  <si>
    <t xml:space="preserve"> 仕業数</t>
  </si>
  <si>
    <t>(乗合)</t>
  </si>
  <si>
    <t>(円)</t>
  </si>
  <si>
    <t>ア　均一制</t>
  </si>
  <si>
    <t>(1) 制　　　度</t>
  </si>
  <si>
    <t>ウ　対キロ区間制</t>
  </si>
  <si>
    <t>初　乗 (円)</t>
  </si>
  <si>
    <t>賃　率 (円)</t>
  </si>
  <si>
    <t>エ　特　殊</t>
  </si>
  <si>
    <t xml:space="preserve">  区間制</t>
  </si>
  <si>
    <t>1ヶ月</t>
  </si>
  <si>
    <t>3ヶ月</t>
  </si>
  <si>
    <t>損　益</t>
  </si>
  <si>
    <t>勘　定</t>
  </si>
  <si>
    <t>資　本</t>
  </si>
  <si>
    <t>計</t>
  </si>
  <si>
    <t>総収益</t>
  </si>
  <si>
    <t>(A)</t>
  </si>
  <si>
    <t>(B)+(C)+(G)</t>
  </si>
  <si>
    <t>営業収益</t>
  </si>
  <si>
    <t>(B)</t>
  </si>
  <si>
    <t>収益</t>
  </si>
  <si>
    <t>うち料金収入となる繰入</t>
  </si>
  <si>
    <t>運送雑収</t>
  </si>
  <si>
    <t>その他</t>
  </si>
  <si>
    <t>他会計</t>
  </si>
  <si>
    <t>負担金</t>
  </si>
  <si>
    <t>営業外収益</t>
  </si>
  <si>
    <t>(C)</t>
  </si>
  <si>
    <t>及び配当金</t>
  </si>
  <si>
    <t>受託工事</t>
  </si>
  <si>
    <t>国庫補助金</t>
  </si>
  <si>
    <t>県補助金</t>
  </si>
  <si>
    <t>他会計</t>
  </si>
  <si>
    <t>補助金</t>
  </si>
  <si>
    <t>負担金</t>
  </si>
  <si>
    <t>長期前受金</t>
  </si>
  <si>
    <t>戻入</t>
  </si>
  <si>
    <t>資本費繰入</t>
  </si>
  <si>
    <t>収益</t>
  </si>
  <si>
    <t>雑収益</t>
  </si>
  <si>
    <t>総費用</t>
  </si>
  <si>
    <t>(D)</t>
  </si>
  <si>
    <t>(E)</t>
  </si>
  <si>
    <t>運転費</t>
  </si>
  <si>
    <t>車両修繕費</t>
  </si>
  <si>
    <t>20-01-28</t>
  </si>
  <si>
    <t>20-01-29</t>
  </si>
  <si>
    <t>修繕費</t>
  </si>
  <si>
    <t>一般管理費</t>
  </si>
  <si>
    <t>施設損害</t>
  </si>
  <si>
    <t>保険料</t>
  </si>
  <si>
    <t>施設使用料</t>
  </si>
  <si>
    <t>20-01-34</t>
  </si>
  <si>
    <t>20-01-35</t>
  </si>
  <si>
    <t>運輸管理費</t>
  </si>
  <si>
    <t>20-01-36</t>
  </si>
  <si>
    <t>減価償却費</t>
  </si>
  <si>
    <t>資産減耗費</t>
  </si>
  <si>
    <t>20-01-39</t>
  </si>
  <si>
    <t>(F)</t>
  </si>
  <si>
    <t>支払利息</t>
  </si>
  <si>
    <t>企業債</t>
  </si>
  <si>
    <t>取扱諸費</t>
  </si>
  <si>
    <t>受託工事費</t>
  </si>
  <si>
    <t>繰延勘定</t>
  </si>
  <si>
    <t>償却</t>
  </si>
  <si>
    <t>営業外費用</t>
  </si>
  <si>
    <t>[(B)+(C)]-[(E)+(F)]</t>
  </si>
  <si>
    <t>経常利益</t>
  </si>
  <si>
    <t>経常損失</t>
  </si>
  <si>
    <t>特別利益</t>
  </si>
  <si>
    <t>(G)</t>
  </si>
  <si>
    <t>繰入金</t>
  </si>
  <si>
    <t>固定資産</t>
  </si>
  <si>
    <t>売却益</t>
  </si>
  <si>
    <t>特別損失</t>
  </si>
  <si>
    <t>(H)</t>
  </si>
  <si>
    <t>職員給与費</t>
  </si>
  <si>
    <t>純利益</t>
  </si>
  <si>
    <t>純損失</t>
  </si>
  <si>
    <t>20-01-55</t>
  </si>
  <si>
    <t>20-01-56</t>
  </si>
  <si>
    <t>度繰越欠損</t>
  </si>
  <si>
    <t>その他</t>
  </si>
  <si>
    <t>未処分利益</t>
  </si>
  <si>
    <t>経常収益</t>
  </si>
  <si>
    <t>経常費用</t>
  </si>
  <si>
    <t>（又は前年</t>
  </si>
  <si>
    <t>剰余金</t>
  </si>
  <si>
    <t>金（又は当</t>
  </si>
  <si>
    <t>変動額</t>
  </si>
  <si>
    <t>年度未処理</t>
  </si>
  <si>
    <t>金 ）</t>
  </si>
  <si>
    <t>前年度繰越</t>
  </si>
  <si>
    <t>当年度未処</t>
  </si>
  <si>
    <t>利益剰余金</t>
  </si>
  <si>
    <t>分利益剰余</t>
  </si>
  <si>
    <t>欠 損 金 ）</t>
  </si>
  <si>
    <t>(B)+(C)</t>
  </si>
  <si>
    <t>(E)+(F)</t>
  </si>
  <si>
    <t>20-01-57</t>
  </si>
  <si>
    <t>20-01-58</t>
  </si>
  <si>
    <t>20-01-59</t>
  </si>
  <si>
    <t>団体名</t>
  </si>
  <si>
    <t>団体名</t>
  </si>
  <si>
    <t>基本給</t>
  </si>
  <si>
    <t>手当</t>
  </si>
  <si>
    <t>賃金</t>
  </si>
  <si>
    <t>法定福利費</t>
  </si>
  <si>
    <t>退職給付費</t>
  </si>
  <si>
    <t>支払利息</t>
  </si>
  <si>
    <t>企業債利息</t>
  </si>
  <si>
    <t>一時借入金</t>
  </si>
  <si>
    <t>利息</t>
  </si>
  <si>
    <t>他会計借入</t>
  </si>
  <si>
    <t>金等利息</t>
  </si>
  <si>
    <t>燃料油脂費</t>
  </si>
  <si>
    <t>不用品</t>
  </si>
  <si>
    <t>団体名</t>
  </si>
  <si>
    <t>　第３－３表　損益計算書の状況</t>
  </si>
  <si>
    <t>　第３－４表　費用構成の状況</t>
  </si>
  <si>
    <t>費　　　用　　　構　　　成　　　比　　　率</t>
  </si>
  <si>
    <t>（単位　％）</t>
  </si>
  <si>
    <t>（単位　円）</t>
  </si>
  <si>
    <t>　第３－５表　資本的収支の状況</t>
  </si>
  <si>
    <t>うち翌年度</t>
  </si>
  <si>
    <t>のための</t>
  </si>
  <si>
    <t>出資金</t>
  </si>
  <si>
    <t>借入金</t>
  </si>
  <si>
    <t>企業債</t>
  </si>
  <si>
    <t>収入分　　　　</t>
  </si>
  <si>
    <t>償還金</t>
  </si>
  <si>
    <t>返還額</t>
  </si>
  <si>
    <t>当年度分</t>
  </si>
  <si>
    <t>当年度利益</t>
  </si>
  <si>
    <t>損益勘定</t>
  </si>
  <si>
    <t>剰余金</t>
  </si>
  <si>
    <t>留保資金</t>
  </si>
  <si>
    <t>処分額</t>
  </si>
  <si>
    <t>国庫補助金</t>
  </si>
  <si>
    <t>工事負担金</t>
  </si>
  <si>
    <t>同意等債で</t>
  </si>
  <si>
    <t>建設改良費</t>
  </si>
  <si>
    <t>その他</t>
  </si>
  <si>
    <t>他会計</t>
  </si>
  <si>
    <t>県補助金</t>
  </si>
  <si>
    <t>計</t>
  </si>
  <si>
    <t>前年度</t>
  </si>
  <si>
    <t>純計</t>
  </si>
  <si>
    <t>今年度</t>
  </si>
  <si>
    <t>(a)</t>
  </si>
  <si>
    <t>(b)</t>
  </si>
  <si>
    <t>２．</t>
  </si>
  <si>
    <t>３．</t>
  </si>
  <si>
    <t>４．</t>
  </si>
  <si>
    <t>５．</t>
  </si>
  <si>
    <t>う　ち</t>
  </si>
  <si>
    <t>建設改良</t>
  </si>
  <si>
    <t>他会計への</t>
  </si>
  <si>
    <t>のための</t>
  </si>
  <si>
    <t>からの</t>
  </si>
  <si>
    <t>支出金</t>
  </si>
  <si>
    <t>長期借入金</t>
  </si>
  <si>
    <t>１．</t>
  </si>
  <si>
    <t>過年度分</t>
  </si>
  <si>
    <t>繰越利益</t>
  </si>
  <si>
    <t>６．</t>
  </si>
  <si>
    <t>７．</t>
  </si>
  <si>
    <t>積立金取り</t>
  </si>
  <si>
    <t>繰越工事</t>
  </si>
  <si>
    <t>くずし額</t>
  </si>
  <si>
    <t>資金</t>
  </si>
  <si>
    <t>１～７</t>
  </si>
  <si>
    <t>資　　　本　　　的　　　収　　　入</t>
  </si>
  <si>
    <t>資　　　本　　　的　　　支　　　出</t>
  </si>
  <si>
    <t>　第３－６表　貸借対照表の状況</t>
  </si>
  <si>
    <t>固定資産</t>
  </si>
  <si>
    <t>(1)</t>
  </si>
  <si>
    <t>(1)</t>
  </si>
  <si>
    <t>(2)</t>
  </si>
  <si>
    <t>(3)</t>
  </si>
  <si>
    <t>有形固定</t>
  </si>
  <si>
    <t>土地</t>
  </si>
  <si>
    <t>償却資産</t>
  </si>
  <si>
    <t>減価償却</t>
  </si>
  <si>
    <t>建設仮勘定</t>
  </si>
  <si>
    <t>無形固定</t>
  </si>
  <si>
    <t>投資</t>
  </si>
  <si>
    <t>団体名</t>
  </si>
  <si>
    <t>資産</t>
  </si>
  <si>
    <t>う　ち</t>
  </si>
  <si>
    <t>累計額</t>
  </si>
  <si>
    <t>その他の</t>
  </si>
  <si>
    <t>リース資産</t>
  </si>
  <si>
    <t>リース資産</t>
  </si>
  <si>
    <t>資産</t>
  </si>
  <si>
    <t>減価償却累計額</t>
  </si>
  <si>
    <t>22-01-01</t>
  </si>
  <si>
    <t>22-01-02</t>
  </si>
  <si>
    <t>22-01-03</t>
  </si>
  <si>
    <t>22-01-04</t>
  </si>
  <si>
    <t>22-01-05</t>
  </si>
  <si>
    <t>22-01-06</t>
  </si>
  <si>
    <t>22-01-07</t>
  </si>
  <si>
    <t>22-01-08</t>
  </si>
  <si>
    <t>22-01-09</t>
  </si>
  <si>
    <t>22-01-10</t>
  </si>
  <si>
    <t>繰延資産</t>
  </si>
  <si>
    <t>及び</t>
  </si>
  <si>
    <t>未収収益</t>
  </si>
  <si>
    <t>流動資産</t>
  </si>
  <si>
    <t>う　ち</t>
  </si>
  <si>
    <t>資産合計</t>
  </si>
  <si>
    <t>22-01-14</t>
  </si>
  <si>
    <t>22-01-15</t>
  </si>
  <si>
    <t>22-01-16</t>
  </si>
  <si>
    <t>固定負債</t>
  </si>
  <si>
    <t>(4)</t>
  </si>
  <si>
    <t>(5)</t>
  </si>
  <si>
    <t>(6)</t>
  </si>
  <si>
    <t>(8)</t>
  </si>
  <si>
    <t>建設改良等</t>
  </si>
  <si>
    <t>その他の</t>
  </si>
  <si>
    <t>再建債</t>
  </si>
  <si>
    <t>引当金</t>
  </si>
  <si>
    <t>リース債務</t>
  </si>
  <si>
    <t>の財源に充</t>
  </si>
  <si>
    <t>長期借入金</t>
  </si>
  <si>
    <t>てるための</t>
  </si>
  <si>
    <t>企業債</t>
  </si>
  <si>
    <t>長期借入金</t>
  </si>
  <si>
    <t>22-01-22</t>
  </si>
  <si>
    <t>22-01-23</t>
  </si>
  <si>
    <t>22-01-24</t>
  </si>
  <si>
    <t>22-01-25</t>
  </si>
  <si>
    <t>22-01-26</t>
  </si>
  <si>
    <t>22-01-27</t>
  </si>
  <si>
    <t>22-01-28</t>
  </si>
  <si>
    <t>22-01-29</t>
  </si>
  <si>
    <t>22-01-30</t>
  </si>
  <si>
    <t>流動負債</t>
  </si>
  <si>
    <t>一時借入金</t>
  </si>
  <si>
    <t>未払金</t>
  </si>
  <si>
    <t>未払費用</t>
  </si>
  <si>
    <t>(10)</t>
  </si>
  <si>
    <t>前受金</t>
  </si>
  <si>
    <t>前受収益</t>
  </si>
  <si>
    <t>22-01-40</t>
  </si>
  <si>
    <t>22-01-41</t>
  </si>
  <si>
    <t>８．</t>
  </si>
  <si>
    <t>繰延収益</t>
  </si>
  <si>
    <t>負債合計</t>
  </si>
  <si>
    <t>資本金</t>
  </si>
  <si>
    <t>再評価組入</t>
  </si>
  <si>
    <t>収益化</t>
  </si>
  <si>
    <t>５＋６＋７</t>
  </si>
  <si>
    <t>22-01-42</t>
  </si>
  <si>
    <t>22-01-43</t>
  </si>
  <si>
    <t>22-01-44</t>
  </si>
  <si>
    <t>22-01-45</t>
  </si>
  <si>
    <t>22-01-46</t>
  </si>
  <si>
    <t>22-01-47</t>
  </si>
  <si>
    <t>22-01-48</t>
  </si>
  <si>
    <t>22-01-49</t>
  </si>
  <si>
    <t>22-01-50</t>
  </si>
  <si>
    <t>１０．</t>
  </si>
  <si>
    <t>剰余金</t>
  </si>
  <si>
    <t>資本剰余金</t>
  </si>
  <si>
    <t>工事負担金</t>
  </si>
  <si>
    <t>再評価</t>
  </si>
  <si>
    <t>積立金</t>
  </si>
  <si>
    <t>22-01-57</t>
  </si>
  <si>
    <t>減債積立金</t>
  </si>
  <si>
    <t>利益積立金</t>
  </si>
  <si>
    <t>当　年　度</t>
  </si>
  <si>
    <t>未処理</t>
  </si>
  <si>
    <t>う　ち　当　年　度</t>
  </si>
  <si>
    <t>欠損金</t>
  </si>
  <si>
    <t>22-01-58</t>
  </si>
  <si>
    <t>22-01-59</t>
  </si>
  <si>
    <t>22-01-60</t>
  </si>
  <si>
    <t>22-01-61</t>
  </si>
  <si>
    <t>22-01-62</t>
  </si>
  <si>
    <t>22-01-63</t>
  </si>
  <si>
    <t>22-01-64</t>
  </si>
  <si>
    <t>22-01-65</t>
  </si>
  <si>
    <t>22-01-66</t>
  </si>
  <si>
    <t>累積欠損金</t>
  </si>
  <si>
    <t>不良債務</t>
  </si>
  <si>
    <t>実質資金</t>
  </si>
  <si>
    <t>有価証券</t>
  </si>
  <si>
    <t>不足額</t>
  </si>
  <si>
    <t>評価差額金</t>
  </si>
  <si>
    <t>１１．</t>
  </si>
  <si>
    <t>１２．</t>
  </si>
  <si>
    <t>１３．</t>
  </si>
  <si>
    <t>１４．</t>
  </si>
  <si>
    <t>１５．</t>
  </si>
  <si>
    <t>１６．</t>
  </si>
  <si>
    <t>１７．</t>
  </si>
  <si>
    <t>１８．</t>
  </si>
  <si>
    <t>資本合計</t>
  </si>
  <si>
    <t>負債・資本</t>
  </si>
  <si>
    <t>累積欠損金</t>
  </si>
  <si>
    <t>合計</t>
  </si>
  <si>
    <t>比率</t>
  </si>
  <si>
    <t>９＋１０＋１１</t>
  </si>
  <si>
    <t>８＋１２</t>
  </si>
  <si>
    <t>22-01-67</t>
  </si>
  <si>
    <t>22-01-68</t>
  </si>
  <si>
    <t>22-01-69</t>
  </si>
  <si>
    <t>22-01-70</t>
  </si>
  <si>
    <t>22-01-71</t>
  </si>
  <si>
    <t>貸倒引当金</t>
  </si>
  <si>
    <t>（含む</t>
  </si>
  <si>
    <t>特例債）</t>
  </si>
  <si>
    <t>未処分</t>
  </si>
  <si>
    <t>利益剰余金</t>
  </si>
  <si>
    <t>　第３－７表　財務分析の状況</t>
  </si>
  <si>
    <t>料　金　収　入　に　対　す　る　比　率</t>
  </si>
  <si>
    <t>自己資本</t>
  </si>
  <si>
    <t>固定資産対</t>
  </si>
  <si>
    <t>流動比率</t>
  </si>
  <si>
    <t>経常収支</t>
  </si>
  <si>
    <t>企業債元金</t>
  </si>
  <si>
    <t>構成比率</t>
  </si>
  <si>
    <t>長期資本</t>
  </si>
  <si>
    <t>償還金対減価</t>
  </si>
  <si>
    <t>企業債利息</t>
  </si>
  <si>
    <t>　第３－８表　経営分析の状況</t>
  </si>
  <si>
    <t>車両数</t>
  </si>
  <si>
    <t>年間延在籍</t>
  </si>
  <si>
    <t>(両)</t>
  </si>
  <si>
    <t>年間延実働</t>
  </si>
  <si>
    <t>(c)</t>
  </si>
  <si>
    <t>平均定員</t>
  </si>
  <si>
    <t>(人)</t>
  </si>
  <si>
    <t>(d)</t>
  </si>
  <si>
    <t>年度末在籍</t>
  </si>
  <si>
    <t>年間走行</t>
  </si>
  <si>
    <t>キロ</t>
  </si>
  <si>
    <t>(千km)</t>
  </si>
  <si>
    <t>(e)</t>
  </si>
  <si>
    <t>年間輸送</t>
  </si>
  <si>
    <t>人員</t>
  </si>
  <si>
    <t>(千人)</t>
  </si>
  <si>
    <t>(f)</t>
  </si>
  <si>
    <t>１人平均</t>
  </si>
  <si>
    <t>乗車キロ</t>
  </si>
  <si>
    <t>(km)</t>
  </si>
  <si>
    <t>(g)</t>
  </si>
  <si>
    <t>年度末</t>
  </si>
  <si>
    <t>全職員数</t>
  </si>
  <si>
    <t>(h)</t>
  </si>
  <si>
    <t>年間運送</t>
  </si>
  <si>
    <t>(千円)</t>
  </si>
  <si>
    <t>(i)</t>
  </si>
  <si>
    <t>年間営業</t>
  </si>
  <si>
    <t>(j)</t>
  </si>
  <si>
    <t>年間経常</t>
  </si>
  <si>
    <t>費用</t>
  </si>
  <si>
    <t>(k)</t>
  </si>
  <si>
    <t>年間職員</t>
  </si>
  <si>
    <t>給与費</t>
  </si>
  <si>
    <t>(l)</t>
  </si>
  <si>
    <t>職員年間</t>
  </si>
  <si>
    <t>延実働時間</t>
  </si>
  <si>
    <t>(時間)</t>
  </si>
  <si>
    <t>(m)</t>
  </si>
  <si>
    <t>車両稼働率</t>
  </si>
  <si>
    <t>(％)</t>
  </si>
  <si>
    <t>(e)/(b)</t>
  </si>
  <si>
    <t>(f)/(b)</t>
  </si>
  <si>
    <t>輸送人員</t>
  </si>
  <si>
    <t>(円)</t>
  </si>
  <si>
    <t>×100</t>
  </si>
  <si>
    <t>乗車効率</t>
  </si>
  <si>
    <t>/((d)×(e))｝</t>
  </si>
  <si>
    <t>走行キロ</t>
  </si>
  <si>
    <t>実働１日</t>
  </si>
  <si>
    <t>(l)/(e)</t>
  </si>
  <si>
    <t>実働１日１車</t>
  </si>
  <si>
    <t>職員給与費</t>
  </si>
  <si>
    <t>/(m)</t>
  </si>
  <si>
    <t>対営業収益</t>
  </si>
  <si>
    <t>((l)/(j))×100</t>
  </si>
  <si>
    <t>((l)/(k))×100</t>
  </si>
  <si>
    <t>輸送人員</t>
  </si>
  <si>
    <t>全職員１人</t>
  </si>
  <si>
    <t>対経常費用</t>
  </si>
  <si>
    <t>(f)/(h)</t>
  </si>
  <si>
    <t>(k)/(e)</t>
  </si>
  <si>
    <t>(e)/(h)</t>
  </si>
  <si>
    <t>走行キロ</t>
  </si>
  <si>
    <t>全乗員１人</t>
  </si>
  <si>
    <t>(h)/(c)</t>
  </si>
  <si>
    <t>職員数</t>
  </si>
  <si>
    <t>退職給付費</t>
  </si>
  <si>
    <t>((l)-退職給付費)</t>
  </si>
  <si>
    <t>(i)/(b)</t>
  </si>
  <si>
    <t>(i)/(e)</t>
  </si>
  <si>
    <t>　第３－９表　企業債の状況</t>
  </si>
  <si>
    <t>借　　　入　　　先</t>
  </si>
  <si>
    <t>現在高</t>
  </si>
  <si>
    <t>郵便貯金</t>
  </si>
  <si>
    <t>地方公共団体</t>
  </si>
  <si>
    <t>市中銀行</t>
  </si>
  <si>
    <t>市中銀行以外</t>
  </si>
  <si>
    <t>市場公募債</t>
  </si>
  <si>
    <t>共済組合</t>
  </si>
  <si>
    <t>政府保証付</t>
  </si>
  <si>
    <t>交付公債</t>
  </si>
  <si>
    <t>保険</t>
  </si>
  <si>
    <t>金融機構</t>
  </si>
  <si>
    <t>利　　　率　　　別　　　内　　　訳</t>
  </si>
  <si>
    <t>1.0%未満</t>
  </si>
  <si>
    <t>1.0%以上</t>
  </si>
  <si>
    <t>2.0%以上</t>
  </si>
  <si>
    <t>3.0%以上</t>
  </si>
  <si>
    <t>4.0%以上</t>
  </si>
  <si>
    <t>5.0%以上</t>
  </si>
  <si>
    <t>6.0%以上</t>
  </si>
  <si>
    <t>8.0%以上</t>
  </si>
  <si>
    <t>2.0%未満</t>
  </si>
  <si>
    <t>3.0%未満</t>
  </si>
  <si>
    <t>4.0%未満</t>
  </si>
  <si>
    <t>5.0%未満</t>
  </si>
  <si>
    <t>6.0%未満</t>
  </si>
  <si>
    <t>7.0%未満</t>
  </si>
  <si>
    <t>24-01-01</t>
  </si>
  <si>
    <t>24-01-02</t>
  </si>
  <si>
    <t>24-01-03</t>
  </si>
  <si>
    <t>24-01-04</t>
  </si>
  <si>
    <t>24-01-05</t>
  </si>
  <si>
    <t>24-01-06</t>
  </si>
  <si>
    <t>24-01-07</t>
  </si>
  <si>
    <t>24-01-08</t>
  </si>
  <si>
    <t>24-01-09</t>
  </si>
  <si>
    <t>24-01-10</t>
  </si>
  <si>
    <t>24-01-11</t>
  </si>
  <si>
    <t>団体名</t>
  </si>
  <si>
    <t>企業債</t>
  </si>
  <si>
    <t>１．　政　府　資　金</t>
  </si>
  <si>
    <t>２．</t>
  </si>
  <si>
    <t>３．</t>
  </si>
  <si>
    <t>４．</t>
  </si>
  <si>
    <t>５．</t>
  </si>
  <si>
    <t>６．</t>
  </si>
  <si>
    <t>７．</t>
  </si>
  <si>
    <t>８．</t>
  </si>
  <si>
    <t>９．</t>
  </si>
  <si>
    <t>24-01-12</t>
  </si>
  <si>
    <t>24-02-12</t>
  </si>
  <si>
    <t>24-03-12</t>
  </si>
  <si>
    <t>24-04-12</t>
  </si>
  <si>
    <t>24-05-12</t>
  </si>
  <si>
    <t>24-06-12</t>
  </si>
  <si>
    <t>24-07-12</t>
  </si>
  <si>
    <t>24-08-12</t>
  </si>
  <si>
    <t>24-09-12</t>
  </si>
  <si>
    <t>24-10-12</t>
  </si>
  <si>
    <t>24-11-12</t>
  </si>
  <si>
    <t>24-12-12</t>
  </si>
  <si>
    <t>7.0%以上</t>
  </si>
  <si>
    <t>運送収益</t>
  </si>
  <si>
    <t>その他</t>
  </si>
  <si>
    <t>旅客運送</t>
  </si>
  <si>
    <t>受取利息</t>
  </si>
  <si>
    <t>光熱水費</t>
  </si>
  <si>
    <t>通信運搬費</t>
  </si>
  <si>
    <t>修繕費</t>
  </si>
  <si>
    <t>委託料</t>
  </si>
  <si>
    <t>その他</t>
  </si>
  <si>
    <t>費用合計</t>
  </si>
  <si>
    <t>受託工事費</t>
  </si>
  <si>
    <t>附帯事業費</t>
  </si>
  <si>
    <t>材料及び</t>
  </si>
  <si>
    <t>売却原価</t>
  </si>
  <si>
    <t>経常費用</t>
  </si>
  <si>
    <t>減価償却費</t>
  </si>
  <si>
    <t>光熱水費</t>
  </si>
  <si>
    <t>修繕費</t>
  </si>
  <si>
    <t>委託料</t>
  </si>
  <si>
    <t>その他</t>
  </si>
  <si>
    <t>費用合計</t>
  </si>
  <si>
    <t>計</t>
  </si>
  <si>
    <t>不足額</t>
  </si>
  <si>
    <t>(△)</t>
  </si>
  <si>
    <t>(△)</t>
  </si>
  <si>
    <t>(△)</t>
  </si>
  <si>
    <t>(△)</t>
  </si>
  <si>
    <t>(△)</t>
  </si>
  <si>
    <t>（単位　千円、％）</t>
  </si>
  <si>
    <t>簡易生命</t>
  </si>
  <si>
    <t>補　　　て　　　ん　　　財　　　源</t>
  </si>
  <si>
    <t>補てん財源</t>
  </si>
  <si>
    <t>１．　施　設　及　び　業　務</t>
  </si>
  <si>
    <t>２．　料　　　金</t>
  </si>
  <si>
    <t>３．　職　員　数 (人)</t>
  </si>
  <si>
    <t>１．　施　　　設　　　及　　　び　　　業　　　務</t>
  </si>
  <si>
    <t>１．　施　　　設　　　及　　　び　　　業　　　務</t>
  </si>
  <si>
    <t xml:space="preserve"> 車両数</t>
  </si>
  <si>
    <t>イ　地帯制</t>
  </si>
  <si>
    <t>(3) 定期券割引率 (％)</t>
  </si>
  <si>
    <t>ア　通　勤</t>
  </si>
  <si>
    <t>イ　通　学</t>
  </si>
  <si>
    <t>差　　　引</t>
  </si>
  <si>
    <t>(d)-(e)</t>
  </si>
  <si>
    <t>不足額</t>
  </si>
  <si>
    <t>(△)</t>
  </si>
  <si>
    <t>６．　流　動　負　債</t>
  </si>
  <si>
    <t>（●→）</t>
  </si>
  <si>
    <t>（←●）</t>
  </si>
  <si>
    <t>（★→）</t>
  </si>
  <si>
    <t>（←★）</t>
  </si>
  <si>
    <t>（注）上段（　　）内は貸切事業分で外書き</t>
  </si>
  <si>
    <t>運送収益</t>
  </si>
  <si>
    <t>｛((f)×(g))</t>
  </si>
  <si>
    <t>（注）(7)～(12)：乗合のみ</t>
  </si>
  <si>
    <t>(両)</t>
  </si>
  <si>
    <t>(両)</t>
  </si>
  <si>
    <t xml:space="preserve"> リフト付</t>
  </si>
  <si>
    <t>車両数(両)</t>
  </si>
  <si>
    <t>１０．　剰　　　余　　　金</t>
  </si>
  <si>
    <t>(1)</t>
  </si>
  <si>
    <t>(2)</t>
  </si>
  <si>
    <t>(3)</t>
  </si>
  <si>
    <t>(4)</t>
  </si>
  <si>
    <t>(5)</t>
  </si>
  <si>
    <t>現金</t>
  </si>
  <si>
    <t>未収金</t>
  </si>
  <si>
    <t>貯蔵品</t>
  </si>
  <si>
    <t>短期</t>
  </si>
  <si>
    <t>及び</t>
  </si>
  <si>
    <t>(△)</t>
  </si>
  <si>
    <t>有価証券</t>
  </si>
  <si>
    <t>預金</t>
  </si>
  <si>
    <t>３．</t>
  </si>
  <si>
    <t>営業収支</t>
  </si>
  <si>
    <t>企業債元利</t>
  </si>
  <si>
    <t>比率</t>
  </si>
  <si>
    <t>償却額比率</t>
  </si>
  <si>
    <t>償還金</t>
  </si>
  <si>
    <t>償還金</t>
  </si>
  <si>
    <t>１．　職　　　員　　　給　　　与　　　費</t>
  </si>
  <si>
    <t>１車当たり</t>
  </si>
  <si>
    <t>走行キロ当たり</t>
  </si>
  <si>
    <t>実働１時間当たり</t>
  </si>
  <si>
    <t>当たり年間</t>
  </si>
  <si>
    <t>１車キロ当たり</t>
  </si>
  <si>
    <t>運送収入</t>
  </si>
  <si>
    <t>１車キロ当たり</t>
  </si>
  <si>
    <t>経常費用</t>
  </si>
  <si>
    <t>１車当たり</t>
  </si>
  <si>
    <t>営　　　業　　　キ　　　ロ　　　当　　　た　　　り　　　の　　　金　　　額</t>
  </si>
</sst>
</file>

<file path=xl/styles.xml><?xml version="1.0" encoding="utf-8"?>
<styleSheet xmlns="http://schemas.openxmlformats.org/spreadsheetml/2006/main">
  <numFmts count="5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0.0%"/>
    <numFmt numFmtId="178" formatCode="#,##0.000;[Red]\-#,##0.000"/>
    <numFmt numFmtId="179" formatCode="#,##0.0000;[Red]\-#,##0.0000"/>
    <numFmt numFmtId="180" formatCode="0.0"/>
    <numFmt numFmtId="181" formatCode="0.000"/>
    <numFmt numFmtId="182" formatCode="#,##0.0_ ;[Red]\-#,##0.0\ "/>
    <numFmt numFmtId="183" formatCode="#,##0.0_);[Red]\(#,##0.0\)"/>
    <numFmt numFmtId="184" formatCode="#,##0.0;[Red]#,##0.0"/>
    <numFmt numFmtId="185" formatCode="#,##0.00_ "/>
    <numFmt numFmtId="186" formatCode="#,##0.0"/>
    <numFmt numFmtId="187" formatCode="#,##0;&quot;△&quot;#,##0"/>
    <numFmt numFmtId="188" formatCode="#,##0.0;&quot;△&quot;#,##0.0"/>
    <numFmt numFmtId="189" formatCode="#,##0.00;&quot;△&quot;#,##0.00"/>
    <numFmt numFmtId="190" formatCode="#,##0.00\ ;&quot;△&quot;#,##0.00\ "/>
    <numFmt numFmtId="191" formatCode="_(* #,##0_);_(* &quot;△&quot;#,##0\ ;_(* &quot;-&quot;_);_(@_)"/>
    <numFmt numFmtId="192" formatCode="_(* #,##0.0_);_(* &quot;△&quot;#,##0\ ;_(* &quot;-&quot;_);_(@_)"/>
    <numFmt numFmtId="193" formatCode="_(* #,##0.0_);_(* &quot;△&quot;#,##0.0\ ;_(* &quot;-&quot;_);_(@_)"/>
    <numFmt numFmtId="194" formatCode="_(* #,##0.00_);_(* &quot;△&quot;#,##0.00\ ;_(* &quot;-&quot;_);_(@_)"/>
    <numFmt numFmtId="195" formatCode="[$-411]gee\.mm\.dd"/>
    <numFmt numFmtId="196" formatCode="#,##0;&quot;△ &quot;#,##0"/>
    <numFmt numFmtId="197" formatCode="#,##0.0;&quot;△ &quot;#,##0.0"/>
    <numFmt numFmtId="198" formatCode="0.00_);[Red]\(0.00\)"/>
    <numFmt numFmtId="199" formatCode="#,##0.00_ ;[Red]\-#,##0.00\ "/>
    <numFmt numFmtId="200" formatCode="0.0_ "/>
    <numFmt numFmtId="201" formatCode="0;&quot;△ &quot;0"/>
    <numFmt numFmtId="202" formatCode="#,##0_ "/>
    <numFmt numFmtId="203" formatCode="#,##0_);[Red]\(#,##0\)"/>
    <numFmt numFmtId="204" formatCode="#,##0.00;&quot;△ &quot;#,##0.00"/>
    <numFmt numFmtId="205" formatCode="0.0;&quot;△ &quot;0.0"/>
    <numFmt numFmtId="206" formatCode="0.00;&quot;△ &quot;0.00"/>
    <numFmt numFmtId="207" formatCode="\(General\)"/>
    <numFmt numFmtId="208" formatCode="\(#,##0\)"/>
    <numFmt numFmtId="209" formatCode="\(#,##0.0\)"/>
    <numFmt numFmtId="210" formatCode="_(* #,##0._);_(* &quot;△&quot;#,##0.\ ;_(* &quot;-&quot;_);_(@_)"/>
    <numFmt numFmtId="211" formatCode="0.0_);[Red]\(0.0\)"/>
    <numFmt numFmtId="212" formatCode="_ * #,##0.000_ ;_ * \-#,##0.000_ ;_ * &quot;-&quot;??_ ;_ @_ "/>
    <numFmt numFmtId="213" formatCode="_ * #,##0.0000_ ;_ * \-#,##0.0000_ ;_ * &quot;-&quot;??_ ;_ @_ "/>
    <numFmt numFmtId="214" formatCode="_ * #,##0.0_ ;_ * \-#,##0.0_ ;_ * &quot;-&quot;??_ ;_ @_ "/>
    <numFmt numFmtId="215" formatCode="_ * #,##0_ ;_ * \-#,##0_ ;_ * &quot;-&quot;??_ ;_ @_ "/>
  </numFmts>
  <fonts count="63">
    <font>
      <sz val="10"/>
      <name val="明朝"/>
      <family val="1"/>
    </font>
    <font>
      <b/>
      <sz val="10"/>
      <name val="明朝"/>
      <family val="1"/>
    </font>
    <font>
      <i/>
      <sz val="10"/>
      <name val="明朝"/>
      <family val="1"/>
    </font>
    <font>
      <b/>
      <i/>
      <sz val="10"/>
      <name val="明朝"/>
      <family val="1"/>
    </font>
    <font>
      <sz val="6"/>
      <name val="明朝"/>
      <family val="3"/>
    </font>
    <font>
      <sz val="14"/>
      <name val="ＭＳ ゴシック"/>
      <family val="3"/>
    </font>
    <font>
      <sz val="12"/>
      <name val="ＭＳ ゴシック"/>
      <family val="3"/>
    </font>
    <font>
      <sz val="11"/>
      <name val="ＭＳ ゴシック"/>
      <family val="3"/>
    </font>
    <font>
      <sz val="12"/>
      <name val="ＭＳゴシック"/>
      <family val="3"/>
    </font>
    <font>
      <sz val="10"/>
      <name val="ＭＳ ゴシック"/>
      <family val="3"/>
    </font>
    <font>
      <sz val="12"/>
      <name val="明朝"/>
      <family val="1"/>
    </font>
    <font>
      <sz val="9"/>
      <name val="ＭＳ ゴシック"/>
      <family val="3"/>
    </font>
    <font>
      <sz val="14"/>
      <name val="ＭＳゴシック"/>
      <family val="3"/>
    </font>
    <font>
      <sz val="12"/>
      <name val="ＭＳ Ｐゴシック"/>
      <family val="3"/>
    </font>
    <font>
      <sz val="16"/>
      <name val="ＭＳ ゴシック"/>
      <family val="3"/>
    </font>
    <font>
      <sz val="10"/>
      <name val="ＭＳゴシック"/>
      <family val="3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ゴシック"/>
      <family val="3"/>
    </font>
    <font>
      <sz val="12"/>
      <color indexed="10"/>
      <name val="ＭＳ ゴシック"/>
      <family val="3"/>
    </font>
    <font>
      <sz val="12"/>
      <color indexed="8"/>
      <name val="明朝"/>
      <family val="1"/>
    </font>
    <font>
      <sz val="14"/>
      <color indexed="8"/>
      <name val="ＭＳ ゴシック"/>
      <family val="3"/>
    </font>
    <font>
      <sz val="10"/>
      <color indexed="8"/>
      <name val="明朝"/>
      <family val="1"/>
    </font>
    <font>
      <sz val="9"/>
      <color indexed="8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ゴシック"/>
      <family val="3"/>
    </font>
    <font>
      <sz val="12"/>
      <color rgb="FFFF0000"/>
      <name val="ＭＳ ゴシック"/>
      <family val="3"/>
    </font>
    <font>
      <sz val="12"/>
      <color theme="1"/>
      <name val="明朝"/>
      <family val="1"/>
    </font>
    <font>
      <sz val="14"/>
      <color theme="1"/>
      <name val="ＭＳ ゴシック"/>
      <family val="3"/>
    </font>
    <font>
      <sz val="10"/>
      <color theme="1"/>
      <name val="明朝"/>
      <family val="1"/>
    </font>
    <font>
      <sz val="9"/>
      <color theme="1"/>
      <name val="ＭＳ ゴシック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rgb="FFFFFF00"/>
        <bgColor indexed="64"/>
      </patternFill>
    </fill>
  </fills>
  <borders count="6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56" fillId="32" borderId="0" applyNumberFormat="0" applyBorder="0" applyAlignment="0" applyProtection="0"/>
  </cellStyleXfs>
  <cellXfs count="610">
    <xf numFmtId="0" fontId="0" fillId="0" borderId="0" xfId="0" applyAlignment="1">
      <alignment/>
    </xf>
    <xf numFmtId="38" fontId="5" fillId="0" borderId="0" xfId="48" applyFont="1" applyAlignment="1" quotePrefix="1">
      <alignment horizontal="left"/>
    </xf>
    <xf numFmtId="38" fontId="5" fillId="0" borderId="0" xfId="48" applyFont="1" applyAlignment="1">
      <alignment horizontal="left"/>
    </xf>
    <xf numFmtId="0" fontId="5" fillId="0" borderId="0" xfId="0" applyFont="1" applyAlignment="1">
      <alignment/>
    </xf>
    <xf numFmtId="0" fontId="6" fillId="0" borderId="0" xfId="0" applyFont="1" applyAlignment="1">
      <alignment vertical="center"/>
    </xf>
    <xf numFmtId="38" fontId="6" fillId="0" borderId="10" xfId="48" applyFont="1" applyBorder="1" applyAlignment="1">
      <alignment horizontal="distributed" vertical="center"/>
    </xf>
    <xf numFmtId="38" fontId="6" fillId="0" borderId="0" xfId="48" applyFont="1" applyBorder="1" applyAlignment="1" quotePrefix="1">
      <alignment horizontal="left" vertic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left"/>
    </xf>
    <xf numFmtId="0" fontId="8" fillId="0" borderId="0" xfId="0" applyFont="1" applyAlignment="1" quotePrefix="1">
      <alignment horizontal="left"/>
    </xf>
    <xf numFmtId="49" fontId="6" fillId="0" borderId="0" xfId="0" applyNumberFormat="1" applyFont="1" applyAlignment="1">
      <alignment vertical="center" shrinkToFit="1"/>
    </xf>
    <xf numFmtId="49" fontId="6" fillId="33" borderId="11" xfId="48" applyNumberFormat="1" applyFont="1" applyFill="1" applyBorder="1" applyAlignment="1">
      <alignment horizontal="center" vertical="center" shrinkToFit="1"/>
    </xf>
    <xf numFmtId="196" fontId="6" fillId="0" borderId="0" xfId="0" applyNumberFormat="1" applyFont="1" applyAlignment="1">
      <alignment/>
    </xf>
    <xf numFmtId="0" fontId="5" fillId="0" borderId="0" xfId="0" applyFont="1" applyAlignment="1">
      <alignment/>
    </xf>
    <xf numFmtId="196" fontId="6" fillId="0" borderId="0" xfId="0" applyNumberFormat="1" applyFont="1" applyBorder="1" applyAlignment="1">
      <alignment/>
    </xf>
    <xf numFmtId="49" fontId="6" fillId="33" borderId="12" xfId="48" applyNumberFormat="1" applyFont="1" applyFill="1" applyBorder="1" applyAlignment="1">
      <alignment horizontal="center" vertical="center" shrinkToFit="1"/>
    </xf>
    <xf numFmtId="49" fontId="6" fillId="33" borderId="13" xfId="48" applyNumberFormat="1" applyFont="1" applyFill="1" applyBorder="1" applyAlignment="1">
      <alignment horizontal="center" vertical="center" shrinkToFit="1"/>
    </xf>
    <xf numFmtId="49" fontId="6" fillId="33" borderId="14" xfId="48" applyNumberFormat="1" applyFont="1" applyFill="1" applyBorder="1" applyAlignment="1">
      <alignment horizontal="center" vertical="center" shrinkToFit="1"/>
    </xf>
    <xf numFmtId="49" fontId="9" fillId="0" borderId="0" xfId="0" applyNumberFormat="1" applyFont="1" applyAlignment="1">
      <alignment/>
    </xf>
    <xf numFmtId="196" fontId="8" fillId="0" borderId="0" xfId="0" applyNumberFormat="1" applyFon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5" fillId="0" borderId="0" xfId="0" applyFont="1" applyAlignment="1" quotePrefix="1">
      <alignment horizontal="left"/>
    </xf>
    <xf numFmtId="0" fontId="6" fillId="0" borderId="0" xfId="0" applyFont="1" applyBorder="1" applyAlignment="1">
      <alignment/>
    </xf>
    <xf numFmtId="38" fontId="6" fillId="0" borderId="0" xfId="48" applyFont="1" applyBorder="1" applyAlignment="1">
      <alignment horizontal="distributed" vertical="center"/>
    </xf>
    <xf numFmtId="0" fontId="10" fillId="0" borderId="0" xfId="0" applyFont="1" applyBorder="1" applyAlignment="1">
      <alignment/>
    </xf>
    <xf numFmtId="49" fontId="6" fillId="33" borderId="11" xfId="48" applyNumberFormat="1" applyFont="1" applyFill="1" applyBorder="1" applyAlignment="1">
      <alignment horizontal="center" vertical="center"/>
    </xf>
    <xf numFmtId="49" fontId="6" fillId="33" borderId="15" xfId="48" applyNumberFormat="1" applyFont="1" applyFill="1" applyBorder="1" applyAlignment="1">
      <alignment horizontal="center" vertical="center"/>
    </xf>
    <xf numFmtId="38" fontId="6" fillId="0" borderId="16" xfId="48" applyFont="1" applyBorder="1" applyAlignment="1">
      <alignment horizontal="distributed" vertical="center"/>
    </xf>
    <xf numFmtId="0" fontId="10" fillId="0" borderId="0" xfId="0" applyFont="1" applyAlignment="1">
      <alignment/>
    </xf>
    <xf numFmtId="38" fontId="6" fillId="0" borderId="10" xfId="48" applyFont="1" applyFill="1" applyBorder="1" applyAlignment="1">
      <alignment horizontal="distributed" vertical="center"/>
    </xf>
    <xf numFmtId="193" fontId="6" fillId="0" borderId="17" xfId="48" applyNumberFormat="1" applyFont="1" applyFill="1" applyBorder="1" applyAlignment="1">
      <alignment vertical="center" shrinkToFit="1"/>
    </xf>
    <xf numFmtId="193" fontId="6" fillId="0" borderId="18" xfId="48" applyNumberFormat="1" applyFont="1" applyFill="1" applyBorder="1" applyAlignment="1">
      <alignment vertical="center" shrinkToFit="1"/>
    </xf>
    <xf numFmtId="0" fontId="10" fillId="0" borderId="0" xfId="0" applyFont="1" applyAlignment="1">
      <alignment vertical="center"/>
    </xf>
    <xf numFmtId="38" fontId="8" fillId="0" borderId="0" xfId="48" applyFont="1" applyBorder="1" applyAlignment="1">
      <alignment horizontal="distributed"/>
    </xf>
    <xf numFmtId="176" fontId="8" fillId="0" borderId="0" xfId="48" applyNumberFormat="1" applyFont="1" applyBorder="1" applyAlignment="1">
      <alignment/>
    </xf>
    <xf numFmtId="0" fontId="6" fillId="0" borderId="0" xfId="0" applyFont="1" applyAlignment="1">
      <alignment horizontal="left"/>
    </xf>
    <xf numFmtId="38" fontId="6" fillId="0" borderId="0" xfId="0" applyNumberFormat="1" applyFont="1" applyAlignment="1">
      <alignment/>
    </xf>
    <xf numFmtId="0" fontId="6" fillId="0" borderId="0" xfId="0" applyFont="1" applyAlignment="1" quotePrefix="1">
      <alignment horizontal="right"/>
    </xf>
    <xf numFmtId="38" fontId="6" fillId="0" borderId="19" xfId="48" applyFont="1" applyBorder="1" applyAlignment="1" quotePrefix="1">
      <alignment horizontal="left" vertical="center"/>
    </xf>
    <xf numFmtId="38" fontId="6" fillId="0" borderId="19" xfId="48" applyFont="1" applyBorder="1" applyAlignment="1">
      <alignment horizontal="distributed" vertical="center"/>
    </xf>
    <xf numFmtId="38" fontId="6" fillId="0" borderId="17" xfId="48" applyFont="1" applyBorder="1" applyAlignment="1" quotePrefix="1">
      <alignment horizontal="left" vertical="center"/>
    </xf>
    <xf numFmtId="38" fontId="6" fillId="0" borderId="17" xfId="48" applyFont="1" applyBorder="1" applyAlignment="1">
      <alignment horizontal="distributed" vertical="center"/>
    </xf>
    <xf numFmtId="38" fontId="6" fillId="0" borderId="17" xfId="48" applyFont="1" applyBorder="1" applyAlignment="1" quotePrefix="1">
      <alignment horizontal="center" vertical="center"/>
    </xf>
    <xf numFmtId="38" fontId="6" fillId="0" borderId="13" xfId="48" applyFont="1" applyBorder="1" applyAlignment="1" quotePrefix="1">
      <alignment horizontal="left" vertical="center"/>
    </xf>
    <xf numFmtId="38" fontId="6" fillId="0" borderId="13" xfId="48" applyFont="1" applyBorder="1" applyAlignment="1" quotePrefix="1">
      <alignment horizontal="center" vertical="center"/>
    </xf>
    <xf numFmtId="38" fontId="6" fillId="0" borderId="13" xfId="48" applyFont="1" applyBorder="1" applyAlignment="1">
      <alignment horizontal="distributed" vertical="center"/>
    </xf>
    <xf numFmtId="38" fontId="6" fillId="0" borderId="13" xfId="48" applyFont="1" applyBorder="1" applyAlignment="1" quotePrefix="1">
      <alignment horizontal="distributed" vertical="center"/>
    </xf>
    <xf numFmtId="49" fontId="6" fillId="33" borderId="20" xfId="48" applyNumberFormat="1" applyFont="1" applyFill="1" applyBorder="1" applyAlignment="1">
      <alignment horizontal="center" vertical="center"/>
    </xf>
    <xf numFmtId="49" fontId="6" fillId="33" borderId="11" xfId="0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0" fontId="12" fillId="0" borderId="0" xfId="0" applyFont="1" applyAlignment="1">
      <alignment/>
    </xf>
    <xf numFmtId="204" fontId="6" fillId="0" borderId="0" xfId="0" applyNumberFormat="1" applyFont="1" applyAlignment="1">
      <alignment/>
    </xf>
    <xf numFmtId="38" fontId="6" fillId="0" borderId="0" xfId="48" applyFont="1" applyBorder="1" applyAlignment="1" applyProtection="1" quotePrefix="1">
      <alignment horizontal="left"/>
      <protection/>
    </xf>
    <xf numFmtId="38" fontId="5" fillId="0" borderId="0" xfId="48" applyFont="1" applyBorder="1" applyAlignment="1">
      <alignment/>
    </xf>
    <xf numFmtId="38" fontId="6" fillId="0" borderId="0" xfId="48" applyFont="1" applyBorder="1" applyAlignment="1">
      <alignment/>
    </xf>
    <xf numFmtId="38" fontId="6" fillId="0" borderId="0" xfId="48" applyFont="1" applyAlignment="1">
      <alignment/>
    </xf>
    <xf numFmtId="38" fontId="6" fillId="0" borderId="21" xfId="48" applyFont="1" applyFill="1" applyBorder="1" applyAlignment="1">
      <alignment horizontal="distributed" vertical="center" shrinkToFit="1"/>
    </xf>
    <xf numFmtId="38" fontId="6" fillId="0" borderId="0" xfId="48" applyFont="1" applyAlignment="1">
      <alignment vertical="center"/>
    </xf>
    <xf numFmtId="38" fontId="6" fillId="0" borderId="17" xfId="48" applyFont="1" applyFill="1" applyBorder="1" applyAlignment="1" applyProtection="1">
      <alignment horizontal="distributed" vertical="center" shrinkToFit="1"/>
      <protection/>
    </xf>
    <xf numFmtId="38" fontId="6" fillId="0" borderId="18" xfId="48" applyFont="1" applyFill="1" applyBorder="1" applyAlignment="1" applyProtection="1">
      <alignment horizontal="distributed" vertical="center" shrinkToFit="1"/>
      <protection/>
    </xf>
    <xf numFmtId="49" fontId="6" fillId="33" borderId="22" xfId="48" applyNumberFormat="1" applyFont="1" applyFill="1" applyBorder="1" applyAlignment="1">
      <alignment vertical="center" shrinkToFit="1"/>
    </xf>
    <xf numFmtId="49" fontId="6" fillId="33" borderId="23" xfId="48" applyNumberFormat="1" applyFont="1" applyFill="1" applyBorder="1" applyAlignment="1" applyProtection="1">
      <alignment horizontal="center" vertical="center" shrinkToFit="1"/>
      <protection/>
    </xf>
    <xf numFmtId="49" fontId="6" fillId="33" borderId="19" xfId="48" applyNumberFormat="1" applyFont="1" applyFill="1" applyBorder="1" applyAlignment="1" applyProtection="1">
      <alignment horizontal="center" vertical="center" shrinkToFit="1"/>
      <protection/>
    </xf>
    <xf numFmtId="49" fontId="6" fillId="33" borderId="24" xfId="48" applyNumberFormat="1" applyFont="1" applyFill="1" applyBorder="1" applyAlignment="1" applyProtection="1">
      <alignment horizontal="center" vertical="center" shrinkToFit="1"/>
      <protection/>
    </xf>
    <xf numFmtId="49" fontId="6" fillId="0" borderId="0" xfId="48" applyNumberFormat="1" applyFont="1" applyAlignment="1">
      <alignment vertical="center" shrinkToFit="1"/>
    </xf>
    <xf numFmtId="49" fontId="6" fillId="33" borderId="25" xfId="48" applyNumberFormat="1" applyFont="1" applyFill="1" applyBorder="1" applyAlignment="1">
      <alignment vertical="center" shrinkToFit="1"/>
    </xf>
    <xf numFmtId="49" fontId="6" fillId="33" borderId="17" xfId="48" applyNumberFormat="1" applyFont="1" applyFill="1" applyBorder="1" applyAlignment="1" applyProtection="1">
      <alignment horizontal="center" vertical="center" shrinkToFit="1"/>
      <protection/>
    </xf>
    <xf numFmtId="49" fontId="6" fillId="33" borderId="26" xfId="48" applyNumberFormat="1" applyFont="1" applyFill="1" applyBorder="1" applyAlignment="1" applyProtection="1">
      <alignment horizontal="center" vertical="center" shrinkToFit="1"/>
      <protection/>
    </xf>
    <xf numFmtId="38" fontId="6" fillId="0" borderId="0" xfId="48" applyFont="1" applyAlignment="1" quotePrefix="1">
      <alignment horizontal="left"/>
    </xf>
    <xf numFmtId="38" fontId="6" fillId="0" borderId="0" xfId="48" applyFont="1" applyBorder="1" applyAlignment="1" applyProtection="1">
      <alignment horizontal="center" vertical="center"/>
      <protection/>
    </xf>
    <xf numFmtId="176" fontId="6" fillId="0" borderId="0" xfId="48" applyNumberFormat="1" applyFont="1" applyBorder="1" applyAlignment="1" applyProtection="1">
      <alignment horizontal="center" vertical="center"/>
      <protection/>
    </xf>
    <xf numFmtId="38" fontId="6" fillId="0" borderId="0" xfId="48" applyFont="1" applyBorder="1" applyAlignment="1" applyProtection="1">
      <alignment horizontal="distributed" vertical="center"/>
      <protection/>
    </xf>
    <xf numFmtId="38" fontId="13" fillId="0" borderId="0" xfId="48" applyFont="1" applyAlignment="1">
      <alignment/>
    </xf>
    <xf numFmtId="38" fontId="14" fillId="0" borderId="0" xfId="48" applyFont="1" applyAlignment="1">
      <alignment vertical="center"/>
    </xf>
    <xf numFmtId="38" fontId="6" fillId="0" borderId="27" xfId="48" applyFont="1" applyBorder="1" applyAlignment="1">
      <alignment vertical="center"/>
    </xf>
    <xf numFmtId="38" fontId="6" fillId="0" borderId="17" xfId="48" applyFont="1" applyBorder="1" applyAlignment="1" quotePrefix="1">
      <alignment horizontal="left" vertical="center" wrapText="1" shrinkToFit="1"/>
    </xf>
    <xf numFmtId="38" fontId="6" fillId="0" borderId="17" xfId="48" applyFont="1" applyBorder="1" applyAlignment="1" quotePrefix="1">
      <alignment horizontal="distributed" vertical="center" wrapText="1"/>
    </xf>
    <xf numFmtId="38" fontId="6" fillId="0" borderId="0" xfId="48" applyFont="1" applyAlignment="1">
      <alignment horizontal="center" vertical="center"/>
    </xf>
    <xf numFmtId="191" fontId="6" fillId="0" borderId="28" xfId="48" applyNumberFormat="1" applyFont="1" applyBorder="1" applyAlignment="1">
      <alignment vertical="center" shrinkToFit="1"/>
    </xf>
    <xf numFmtId="191" fontId="6" fillId="0" borderId="17" xfId="48" applyNumberFormat="1" applyFont="1" applyBorder="1" applyAlignment="1">
      <alignment vertical="center" shrinkToFit="1"/>
    </xf>
    <xf numFmtId="191" fontId="6" fillId="0" borderId="29" xfId="48" applyNumberFormat="1" applyFont="1" applyBorder="1" applyAlignment="1">
      <alignment vertical="center" shrinkToFit="1"/>
    </xf>
    <xf numFmtId="0" fontId="15" fillId="0" borderId="0" xfId="0" applyFont="1" applyAlignment="1">
      <alignment horizontal="center" vertical="center"/>
    </xf>
    <xf numFmtId="180" fontId="15" fillId="0" borderId="0" xfId="0" applyNumberFormat="1" applyFont="1" applyAlignment="1">
      <alignment horizontal="center" vertical="center"/>
    </xf>
    <xf numFmtId="196" fontId="15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38" fontId="57" fillId="0" borderId="10" xfId="48" applyFont="1" applyBorder="1" applyAlignment="1">
      <alignment horizontal="distributed" vertical="center"/>
    </xf>
    <xf numFmtId="38" fontId="57" fillId="0" borderId="28" xfId="48" applyFont="1" applyBorder="1" applyAlignment="1" quotePrefix="1">
      <alignment horizontal="left" vertical="center"/>
    </xf>
    <xf numFmtId="38" fontId="57" fillId="0" borderId="28" xfId="48" applyFont="1" applyBorder="1" applyAlignment="1" quotePrefix="1">
      <alignment horizontal="center" vertical="center"/>
    </xf>
    <xf numFmtId="38" fontId="57" fillId="0" borderId="19" xfId="48" applyFont="1" applyBorder="1" applyAlignment="1" quotePrefix="1">
      <alignment horizontal="center" vertical="center"/>
    </xf>
    <xf numFmtId="0" fontId="57" fillId="0" borderId="19" xfId="0" applyFont="1" applyBorder="1" applyAlignment="1" quotePrefix="1">
      <alignment horizontal="left" vertical="center"/>
    </xf>
    <xf numFmtId="0" fontId="57" fillId="0" borderId="30" xfId="0" applyFont="1" applyBorder="1" applyAlignment="1" quotePrefix="1">
      <alignment horizontal="left" vertical="center"/>
    </xf>
    <xf numFmtId="0" fontId="57" fillId="0" borderId="31" xfId="0" applyFont="1" applyBorder="1" applyAlignment="1" quotePrefix="1">
      <alignment horizontal="left" vertical="center"/>
    </xf>
    <xf numFmtId="38" fontId="57" fillId="0" borderId="10" xfId="48" applyFont="1" applyBorder="1" applyAlignment="1">
      <alignment vertical="center"/>
    </xf>
    <xf numFmtId="38" fontId="57" fillId="0" borderId="0" xfId="48" applyFont="1" applyBorder="1" applyAlignment="1">
      <alignment horizontal="center" vertical="center"/>
    </xf>
    <xf numFmtId="38" fontId="57" fillId="0" borderId="26" xfId="48" applyFont="1" applyBorder="1" applyAlignment="1">
      <alignment horizontal="centerContinuous" vertical="center"/>
    </xf>
    <xf numFmtId="38" fontId="57" fillId="0" borderId="24" xfId="48" applyFont="1" applyBorder="1" applyAlignment="1">
      <alignment horizontal="center" vertical="center"/>
    </xf>
    <xf numFmtId="38" fontId="57" fillId="0" borderId="30" xfId="48" applyFont="1" applyBorder="1" applyAlignment="1">
      <alignment horizontal="center" vertical="center"/>
    </xf>
    <xf numFmtId="0" fontId="57" fillId="0" borderId="28" xfId="0" applyFont="1" applyBorder="1" applyAlignment="1" quotePrefix="1">
      <alignment horizontal="center" vertical="center"/>
    </xf>
    <xf numFmtId="0" fontId="57" fillId="0" borderId="17" xfId="0" applyFont="1" applyBorder="1" applyAlignment="1">
      <alignment horizontal="center" vertical="center" shrinkToFit="1"/>
    </xf>
    <xf numFmtId="0" fontId="57" fillId="0" borderId="32" xfId="0" applyFont="1" applyBorder="1" applyAlignment="1">
      <alignment horizontal="right" vertical="center"/>
    </xf>
    <xf numFmtId="0" fontId="57" fillId="0" borderId="32" xfId="0" applyFont="1" applyBorder="1" applyAlignment="1" quotePrefix="1">
      <alignment horizontal="center" vertical="center"/>
    </xf>
    <xf numFmtId="0" fontId="57" fillId="0" borderId="33" xfId="0" applyFont="1" applyBorder="1" applyAlignment="1">
      <alignment vertical="center"/>
    </xf>
    <xf numFmtId="49" fontId="57" fillId="33" borderId="12" xfId="48" applyNumberFormat="1" applyFont="1" applyFill="1" applyBorder="1" applyAlignment="1">
      <alignment vertical="center" shrinkToFit="1"/>
    </xf>
    <xf numFmtId="49" fontId="57" fillId="33" borderId="34" xfId="48" applyNumberFormat="1" applyFont="1" applyFill="1" applyBorder="1" applyAlignment="1">
      <alignment horizontal="center" vertical="center" shrinkToFit="1"/>
    </xf>
    <xf numFmtId="49" fontId="57" fillId="33" borderId="11" xfId="48" applyNumberFormat="1" applyFont="1" applyFill="1" applyBorder="1" applyAlignment="1">
      <alignment horizontal="center" vertical="center" shrinkToFit="1"/>
    </xf>
    <xf numFmtId="49" fontId="57" fillId="33" borderId="15" xfId="48" applyNumberFormat="1" applyFont="1" applyFill="1" applyBorder="1" applyAlignment="1">
      <alignment horizontal="center" vertical="center" shrinkToFit="1"/>
    </xf>
    <xf numFmtId="49" fontId="57" fillId="33" borderId="34" xfId="0" applyNumberFormat="1" applyFont="1" applyFill="1" applyBorder="1" applyAlignment="1">
      <alignment horizontal="center" vertical="center" shrinkToFit="1"/>
    </xf>
    <xf numFmtId="49" fontId="57" fillId="33" borderId="11" xfId="0" applyNumberFormat="1" applyFont="1" applyFill="1" applyBorder="1" applyAlignment="1">
      <alignment horizontal="center" vertical="center" shrinkToFit="1"/>
    </xf>
    <xf numFmtId="193" fontId="57" fillId="0" borderId="17" xfId="0" applyNumberFormat="1" applyFont="1" applyBorder="1" applyAlignment="1">
      <alignment vertical="center" shrinkToFit="1"/>
    </xf>
    <xf numFmtId="191" fontId="57" fillId="0" borderId="17" xfId="0" applyNumberFormat="1" applyFont="1" applyBorder="1" applyAlignment="1">
      <alignment vertical="center" shrinkToFit="1"/>
    </xf>
    <xf numFmtId="194" fontId="57" fillId="0" borderId="17" xfId="0" applyNumberFormat="1" applyFont="1" applyBorder="1" applyAlignment="1">
      <alignment vertical="center" shrinkToFit="1"/>
    </xf>
    <xf numFmtId="195" fontId="57" fillId="0" borderId="17" xfId="0" applyNumberFormat="1" applyFont="1" applyBorder="1" applyAlignment="1" quotePrefix="1">
      <alignment horizontal="center" vertical="center" shrinkToFit="1"/>
    </xf>
    <xf numFmtId="191" fontId="57" fillId="0" borderId="18" xfId="0" applyNumberFormat="1" applyFont="1" applyBorder="1" applyAlignment="1">
      <alignment vertical="center" shrinkToFit="1"/>
    </xf>
    <xf numFmtId="38" fontId="58" fillId="0" borderId="0" xfId="48" applyFont="1" applyBorder="1" applyAlignment="1">
      <alignment vertical="center"/>
    </xf>
    <xf numFmtId="0" fontId="58" fillId="0" borderId="0" xfId="0" applyFont="1" applyBorder="1" applyAlignment="1">
      <alignment vertical="center"/>
    </xf>
    <xf numFmtId="0" fontId="58" fillId="0" borderId="0" xfId="0" applyFont="1" applyAlignment="1">
      <alignment vertical="center"/>
    </xf>
    <xf numFmtId="38" fontId="57" fillId="0" borderId="35" xfId="48" applyFont="1" applyBorder="1" applyAlignment="1" quotePrefix="1">
      <alignment vertical="center"/>
    </xf>
    <xf numFmtId="38" fontId="57" fillId="0" borderId="36" xfId="48" applyFont="1" applyBorder="1" applyAlignment="1">
      <alignment vertical="center"/>
    </xf>
    <xf numFmtId="38" fontId="57" fillId="0" borderId="37" xfId="48" applyFont="1" applyBorder="1" applyAlignment="1">
      <alignment vertical="center"/>
    </xf>
    <xf numFmtId="38" fontId="57" fillId="0" borderId="38" xfId="48" applyFont="1" applyBorder="1" applyAlignment="1" quotePrefix="1">
      <alignment horizontal="left" vertical="center"/>
    </xf>
    <xf numFmtId="38" fontId="57" fillId="0" borderId="27" xfId="48" applyFont="1" applyBorder="1" applyAlignment="1" quotePrefix="1">
      <alignment horizontal="left" vertical="center"/>
    </xf>
    <xf numFmtId="38" fontId="57" fillId="0" borderId="39" xfId="48" applyFont="1" applyBorder="1" applyAlignment="1" quotePrefix="1">
      <alignment horizontal="left" vertical="center"/>
    </xf>
    <xf numFmtId="38" fontId="57" fillId="0" borderId="17" xfId="48" applyFont="1" applyBorder="1" applyAlignment="1">
      <alignment horizontal="center" vertical="center" shrinkToFit="1"/>
    </xf>
    <xf numFmtId="38" fontId="57" fillId="0" borderId="28" xfId="48" applyFont="1" applyBorder="1" applyAlignment="1" quotePrefix="1">
      <alignment horizontal="center" vertical="center" shrinkToFit="1"/>
    </xf>
    <xf numFmtId="38" fontId="57" fillId="0" borderId="18" xfId="48" applyFont="1" applyBorder="1" applyAlignment="1">
      <alignment horizontal="center" vertical="center" shrinkToFit="1"/>
    </xf>
    <xf numFmtId="38" fontId="57" fillId="0" borderId="32" xfId="48" applyFont="1" applyBorder="1" applyAlignment="1">
      <alignment horizontal="center" vertical="center" shrinkToFit="1"/>
    </xf>
    <xf numFmtId="38" fontId="57" fillId="0" borderId="13" xfId="48" applyFont="1" applyBorder="1" applyAlignment="1">
      <alignment horizontal="center" vertical="center" shrinkToFit="1"/>
    </xf>
    <xf numFmtId="38" fontId="57" fillId="0" borderId="32" xfId="48" applyFont="1" applyBorder="1" applyAlignment="1" quotePrefix="1">
      <alignment horizontal="center" vertical="center" shrinkToFit="1"/>
    </xf>
    <xf numFmtId="38" fontId="57" fillId="0" borderId="13" xfId="48" applyFont="1" applyBorder="1" applyAlignment="1" quotePrefix="1">
      <alignment horizontal="center" vertical="center" shrinkToFit="1"/>
    </xf>
    <xf numFmtId="38" fontId="57" fillId="0" borderId="40" xfId="48" applyFont="1" applyBorder="1" applyAlignment="1">
      <alignment horizontal="center" vertical="center" shrinkToFit="1"/>
    </xf>
    <xf numFmtId="49" fontId="57" fillId="33" borderId="12" xfId="48" applyNumberFormat="1" applyFont="1" applyFill="1" applyBorder="1" applyAlignment="1">
      <alignment horizontal="distributed" vertical="center"/>
    </xf>
    <xf numFmtId="49" fontId="57" fillId="33" borderId="34" xfId="48" applyNumberFormat="1" applyFont="1" applyFill="1" applyBorder="1" applyAlignment="1">
      <alignment horizontal="center" vertical="center"/>
    </xf>
    <xf numFmtId="49" fontId="57" fillId="33" borderId="11" xfId="48" applyNumberFormat="1" applyFont="1" applyFill="1" applyBorder="1" applyAlignment="1">
      <alignment horizontal="center" vertical="center"/>
    </xf>
    <xf numFmtId="49" fontId="57" fillId="33" borderId="15" xfId="48" applyNumberFormat="1" applyFont="1" applyFill="1" applyBorder="1" applyAlignment="1">
      <alignment horizontal="center" vertical="center"/>
    </xf>
    <xf numFmtId="49" fontId="57" fillId="33" borderId="14" xfId="48" applyNumberFormat="1" applyFont="1" applyFill="1" applyBorder="1" applyAlignment="1">
      <alignment horizontal="center" vertical="center" shrinkToFit="1"/>
    </xf>
    <xf numFmtId="38" fontId="57" fillId="0" borderId="16" xfId="48" applyFont="1" applyBorder="1" applyAlignment="1">
      <alignment horizontal="distributed" vertical="center"/>
    </xf>
    <xf numFmtId="191" fontId="57" fillId="0" borderId="19" xfId="0" applyNumberFormat="1" applyFont="1" applyBorder="1" applyAlignment="1">
      <alignment vertical="center" shrinkToFit="1"/>
    </xf>
    <xf numFmtId="0" fontId="59" fillId="0" borderId="0" xfId="0" applyFont="1" applyAlignment="1">
      <alignment/>
    </xf>
    <xf numFmtId="0" fontId="57" fillId="0" borderId="0" xfId="0" applyFont="1" applyAlignment="1">
      <alignment/>
    </xf>
    <xf numFmtId="0" fontId="60" fillId="0" borderId="0" xfId="0" applyFont="1" applyAlignment="1">
      <alignment/>
    </xf>
    <xf numFmtId="38" fontId="57" fillId="0" borderId="35" xfId="48" applyFont="1" applyBorder="1" applyAlignment="1" quotePrefix="1">
      <alignment horizontal="left" vertical="center" shrinkToFit="1"/>
    </xf>
    <xf numFmtId="38" fontId="57" fillId="0" borderId="36" xfId="48" applyFont="1" applyBorder="1" applyAlignment="1" quotePrefix="1">
      <alignment horizontal="left" vertical="center" shrinkToFit="1"/>
    </xf>
    <xf numFmtId="38" fontId="57" fillId="0" borderId="36" xfId="48" applyFont="1" applyBorder="1" applyAlignment="1">
      <alignment vertical="center" shrinkToFit="1"/>
    </xf>
    <xf numFmtId="38" fontId="57" fillId="0" borderId="36" xfId="48" applyFont="1" applyBorder="1" applyAlignment="1" quotePrefix="1">
      <alignment vertical="center" shrinkToFit="1"/>
    </xf>
    <xf numFmtId="38" fontId="57" fillId="0" borderId="37" xfId="48" applyFont="1" applyBorder="1" applyAlignment="1">
      <alignment vertical="center" shrinkToFit="1"/>
    </xf>
    <xf numFmtId="38" fontId="57" fillId="0" borderId="36" xfId="48" applyFont="1" applyBorder="1" applyAlignment="1" quotePrefix="1">
      <alignment horizontal="left" vertical="center"/>
    </xf>
    <xf numFmtId="38" fontId="57" fillId="0" borderId="21" xfId="48" applyFont="1" applyBorder="1" applyAlignment="1" quotePrefix="1">
      <alignment horizontal="left" vertical="center"/>
    </xf>
    <xf numFmtId="38" fontId="57" fillId="0" borderId="35" xfId="48" applyFont="1" applyBorder="1" applyAlignment="1" quotePrefix="1">
      <alignment horizontal="left" vertical="center"/>
    </xf>
    <xf numFmtId="38" fontId="57" fillId="0" borderId="37" xfId="48" applyFont="1" applyBorder="1" applyAlignment="1" quotePrefix="1">
      <alignment horizontal="left" vertical="center"/>
    </xf>
    <xf numFmtId="38" fontId="57" fillId="0" borderId="26" xfId="48" applyFont="1" applyBorder="1" applyAlignment="1">
      <alignment horizontal="center" vertical="center" shrinkToFit="1"/>
    </xf>
    <xf numFmtId="38" fontId="57" fillId="0" borderId="41" xfId="48" applyFont="1" applyBorder="1" applyAlignment="1">
      <alignment horizontal="center" vertical="center" shrinkToFit="1"/>
    </xf>
    <xf numFmtId="38" fontId="57" fillId="0" borderId="19" xfId="48" applyFont="1" applyBorder="1" applyAlignment="1" quotePrefix="1">
      <alignment horizontal="center" vertical="center" shrinkToFit="1"/>
    </xf>
    <xf numFmtId="38" fontId="57" fillId="0" borderId="41" xfId="48" applyFont="1" applyBorder="1" applyAlignment="1">
      <alignment horizontal="distributed" vertical="center"/>
    </xf>
    <xf numFmtId="38" fontId="57" fillId="0" borderId="19" xfId="48" applyFont="1" applyBorder="1" applyAlignment="1" quotePrefix="1">
      <alignment horizontal="left" vertical="center"/>
    </xf>
    <xf numFmtId="38" fontId="57" fillId="0" borderId="23" xfId="48" applyFont="1" applyBorder="1" applyAlignment="1" quotePrefix="1">
      <alignment horizontal="left" vertical="center"/>
    </xf>
    <xf numFmtId="38" fontId="57" fillId="0" borderId="26" xfId="48" applyFont="1" applyBorder="1" applyAlignment="1" quotePrefix="1">
      <alignment horizontal="center" vertical="center" shrinkToFit="1"/>
    </xf>
    <xf numFmtId="38" fontId="57" fillId="0" borderId="17" xfId="48" applyFont="1" applyBorder="1" applyAlignment="1" quotePrefix="1">
      <alignment horizontal="center" vertical="center" shrinkToFit="1"/>
    </xf>
    <xf numFmtId="38" fontId="57" fillId="0" borderId="24" xfId="48" applyFont="1" applyBorder="1" applyAlignment="1">
      <alignment horizontal="center" vertical="center" shrinkToFit="1"/>
    </xf>
    <xf numFmtId="38" fontId="57" fillId="0" borderId="42" xfId="48" applyFont="1" applyBorder="1" applyAlignment="1" quotePrefix="1">
      <alignment horizontal="center" vertical="center" shrinkToFit="1"/>
    </xf>
    <xf numFmtId="49" fontId="57" fillId="33" borderId="20" xfId="48" applyNumberFormat="1" applyFont="1" applyFill="1" applyBorder="1" applyAlignment="1">
      <alignment horizontal="center" vertical="center" shrinkToFit="1"/>
    </xf>
    <xf numFmtId="49" fontId="57" fillId="34" borderId="15" xfId="48" applyNumberFormat="1" applyFont="1" applyFill="1" applyBorder="1" applyAlignment="1">
      <alignment horizontal="center" vertical="center" shrinkToFit="1"/>
    </xf>
    <xf numFmtId="49" fontId="57" fillId="34" borderId="11" xfId="48" applyNumberFormat="1" applyFont="1" applyFill="1" applyBorder="1" applyAlignment="1">
      <alignment horizontal="center" vertical="center" shrinkToFit="1"/>
    </xf>
    <xf numFmtId="49" fontId="57" fillId="34" borderId="14" xfId="48" applyNumberFormat="1" applyFont="1" applyFill="1" applyBorder="1" applyAlignment="1">
      <alignment horizontal="center" vertical="center" shrinkToFit="1"/>
    </xf>
    <xf numFmtId="193" fontId="57" fillId="0" borderId="19" xfId="0" applyNumberFormat="1" applyFont="1" applyBorder="1" applyAlignment="1">
      <alignment vertical="center" shrinkToFit="1"/>
    </xf>
    <xf numFmtId="193" fontId="57" fillId="0" borderId="43" xfId="0" applyNumberFormat="1" applyFont="1" applyBorder="1" applyAlignment="1">
      <alignment vertical="center" shrinkToFit="1"/>
    </xf>
    <xf numFmtId="196" fontId="5" fillId="0" borderId="0" xfId="48" applyNumberFormat="1" applyFont="1" applyAlignment="1">
      <alignment vertical="center"/>
    </xf>
    <xf numFmtId="38" fontId="57" fillId="0" borderId="26" xfId="48" applyFont="1" applyBorder="1" applyAlignment="1">
      <alignment horizontal="center" vertical="center"/>
    </xf>
    <xf numFmtId="38" fontId="7" fillId="0" borderId="44" xfId="48" applyFont="1" applyBorder="1" applyAlignment="1">
      <alignment vertical="center"/>
    </xf>
    <xf numFmtId="38" fontId="7" fillId="0" borderId="25" xfId="48" applyFont="1" applyBorder="1" applyAlignment="1">
      <alignment horizontal="distributed" vertical="center"/>
    </xf>
    <xf numFmtId="38" fontId="7" fillId="0" borderId="45" xfId="48" applyFont="1" applyBorder="1" applyAlignment="1">
      <alignment horizontal="distributed" vertical="center"/>
    </xf>
    <xf numFmtId="196" fontId="6" fillId="0" borderId="17" xfId="48" applyNumberFormat="1" applyFont="1" applyBorder="1" applyAlignment="1" quotePrefix="1">
      <alignment horizontal="distributed" vertical="center"/>
    </xf>
    <xf numFmtId="0" fontId="10" fillId="0" borderId="46" xfId="0" applyFont="1" applyBorder="1" applyAlignment="1">
      <alignment/>
    </xf>
    <xf numFmtId="38" fontId="57" fillId="0" borderId="32" xfId="48" applyFont="1" applyBorder="1" applyAlignment="1" quotePrefix="1">
      <alignment horizontal="right" vertical="center"/>
    </xf>
    <xf numFmtId="38" fontId="57" fillId="0" borderId="28" xfId="48" applyFont="1" applyBorder="1" applyAlignment="1" quotePrefix="1">
      <alignment horizontal="right" vertical="center"/>
    </xf>
    <xf numFmtId="38" fontId="57" fillId="0" borderId="34" xfId="48" applyFont="1" applyBorder="1" applyAlignment="1" quotePrefix="1">
      <alignment horizontal="center" vertical="center"/>
    </xf>
    <xf numFmtId="38" fontId="57" fillId="0" borderId="44" xfId="48" applyFont="1" applyBorder="1" applyAlignment="1" quotePrefix="1">
      <alignment horizontal="right" vertical="center"/>
    </xf>
    <xf numFmtId="38" fontId="57" fillId="0" borderId="47" xfId="48" applyFont="1" applyBorder="1" applyAlignment="1" quotePrefix="1">
      <alignment vertical="center"/>
    </xf>
    <xf numFmtId="38" fontId="57" fillId="0" borderId="17" xfId="48" applyFont="1" applyBorder="1" applyAlignment="1" quotePrefix="1">
      <alignment horizontal="center" vertical="center"/>
    </xf>
    <xf numFmtId="38" fontId="57" fillId="0" borderId="13" xfId="48" applyFont="1" applyBorder="1" applyAlignment="1" quotePrefix="1">
      <alignment horizontal="right" vertical="center"/>
    </xf>
    <xf numFmtId="38" fontId="57" fillId="0" borderId="11" xfId="48" applyFont="1" applyBorder="1" applyAlignment="1" quotePrefix="1">
      <alignment horizontal="center" vertical="center"/>
    </xf>
    <xf numFmtId="0" fontId="57" fillId="0" borderId="28" xfId="0" applyFont="1" applyBorder="1" applyAlignment="1" quotePrefix="1">
      <alignment horizontal="left" vertical="center"/>
    </xf>
    <xf numFmtId="0" fontId="57" fillId="0" borderId="13" xfId="0" applyFont="1" applyBorder="1" applyAlignment="1">
      <alignment horizontal="center" vertical="center" shrinkToFit="1"/>
    </xf>
    <xf numFmtId="0" fontId="57" fillId="0" borderId="11" xfId="0" applyFont="1" applyBorder="1" applyAlignment="1" quotePrefix="1">
      <alignment horizontal="center" vertical="center"/>
    </xf>
    <xf numFmtId="0" fontId="57" fillId="0" borderId="34" xfId="0" applyFont="1" applyBorder="1" applyAlignment="1" quotePrefix="1">
      <alignment horizontal="center" vertical="center"/>
    </xf>
    <xf numFmtId="0" fontId="57" fillId="0" borderId="29" xfId="0" applyFont="1" applyBorder="1" applyAlignment="1" quotePrefix="1">
      <alignment horizontal="distributed" vertical="center"/>
    </xf>
    <xf numFmtId="49" fontId="57" fillId="33" borderId="48" xfId="0" applyNumberFormat="1" applyFont="1" applyFill="1" applyBorder="1" applyAlignment="1">
      <alignment horizontal="center" vertical="center" shrinkToFit="1"/>
    </xf>
    <xf numFmtId="0" fontId="61" fillId="0" borderId="0" xfId="0" applyFont="1" applyFill="1" applyBorder="1" applyAlignment="1">
      <alignment vertical="center"/>
    </xf>
    <xf numFmtId="38" fontId="57" fillId="0" borderId="0" xfId="48" applyFont="1" applyFill="1" applyBorder="1" applyAlignment="1" quotePrefix="1">
      <alignment horizontal="center" vertical="center"/>
    </xf>
    <xf numFmtId="0" fontId="8" fillId="0" borderId="0" xfId="0" applyFont="1" applyFill="1" applyBorder="1" applyAlignment="1" quotePrefix="1">
      <alignment horizontal="left"/>
    </xf>
    <xf numFmtId="38" fontId="57" fillId="0" borderId="0" xfId="48" applyFont="1" applyFill="1" applyBorder="1" applyAlignment="1">
      <alignment horizontal="centerContinuous" vertical="center"/>
    </xf>
    <xf numFmtId="49" fontId="57" fillId="0" borderId="0" xfId="48" applyNumberFormat="1" applyFont="1" applyFill="1" applyBorder="1" applyAlignment="1">
      <alignment horizontal="center" vertical="center" shrinkToFit="1"/>
    </xf>
    <xf numFmtId="191" fontId="57" fillId="0" borderId="0" xfId="0" applyNumberFormat="1" applyFont="1" applyFill="1" applyBorder="1" applyAlignment="1">
      <alignment vertical="center" shrinkToFit="1"/>
    </xf>
    <xf numFmtId="38" fontId="57" fillId="0" borderId="29" xfId="48" applyFont="1" applyBorder="1" applyAlignment="1" quotePrefix="1">
      <alignment horizontal="left" vertical="center"/>
    </xf>
    <xf numFmtId="38" fontId="57" fillId="0" borderId="33" xfId="48" applyFont="1" applyBorder="1" applyAlignment="1" quotePrefix="1">
      <alignment horizontal="right" vertical="center"/>
    </xf>
    <xf numFmtId="49" fontId="57" fillId="33" borderId="48" xfId="48" applyNumberFormat="1" applyFont="1" applyFill="1" applyBorder="1" applyAlignment="1">
      <alignment horizontal="center" vertical="center" shrinkToFit="1"/>
    </xf>
    <xf numFmtId="196" fontId="6" fillId="0" borderId="0" xfId="0" applyNumberFormat="1" applyFont="1" applyAlignment="1">
      <alignment horizontal="right" vertical="center"/>
    </xf>
    <xf numFmtId="196" fontId="6" fillId="0" borderId="44" xfId="48" applyNumberFormat="1" applyFont="1" applyBorder="1" applyAlignment="1">
      <alignment vertical="center"/>
    </xf>
    <xf numFmtId="196" fontId="6" fillId="0" borderId="36" xfId="48" applyNumberFormat="1" applyFont="1" applyBorder="1" applyAlignment="1" quotePrefix="1">
      <alignment horizontal="left" vertical="center"/>
    </xf>
    <xf numFmtId="196" fontId="6" fillId="0" borderId="36" xfId="48" applyNumberFormat="1" applyFont="1" applyBorder="1" applyAlignment="1">
      <alignment vertical="center"/>
    </xf>
    <xf numFmtId="196" fontId="6" fillId="0" borderId="21" xfId="48" applyNumberFormat="1" applyFont="1" applyBorder="1" applyAlignment="1" quotePrefix="1">
      <alignment vertical="center"/>
    </xf>
    <xf numFmtId="196" fontId="6" fillId="0" borderId="21" xfId="48" applyNumberFormat="1" applyFont="1" applyBorder="1" applyAlignment="1" quotePrefix="1">
      <alignment horizontal="left" vertical="center"/>
    </xf>
    <xf numFmtId="196" fontId="6" fillId="0" borderId="38" xfId="48" applyNumberFormat="1" applyFont="1" applyBorder="1" applyAlignment="1" quotePrefix="1">
      <alignment vertical="center"/>
    </xf>
    <xf numFmtId="196" fontId="6" fillId="0" borderId="35" xfId="48" applyNumberFormat="1" applyFont="1" applyBorder="1" applyAlignment="1" quotePrefix="1">
      <alignment vertical="center"/>
    </xf>
    <xf numFmtId="196" fontId="6" fillId="0" borderId="38" xfId="48" applyNumberFormat="1" applyFont="1" applyBorder="1" applyAlignment="1">
      <alignment vertical="center"/>
    </xf>
    <xf numFmtId="196" fontId="6" fillId="0" borderId="10" xfId="48" applyNumberFormat="1" applyFont="1" applyBorder="1" applyAlignment="1">
      <alignment horizontal="distributed" vertical="center"/>
    </xf>
    <xf numFmtId="196" fontId="6" fillId="0" borderId="0" xfId="48" applyNumberFormat="1" applyFont="1" applyBorder="1" applyAlignment="1">
      <alignment horizontal="distributed" vertical="center"/>
    </xf>
    <xf numFmtId="196" fontId="6" fillId="0" borderId="49" xfId="48" applyNumberFormat="1" applyFont="1" applyBorder="1" applyAlignment="1">
      <alignment horizontal="distributed" vertical="center"/>
    </xf>
    <xf numFmtId="196" fontId="6" fillId="0" borderId="32" xfId="48" applyNumberFormat="1" applyFont="1" applyBorder="1" applyAlignment="1">
      <alignment horizontal="distributed" vertical="center"/>
    </xf>
    <xf numFmtId="196" fontId="6" fillId="0" borderId="41" xfId="48" applyNumberFormat="1" applyFont="1" applyBorder="1" applyAlignment="1">
      <alignment horizontal="distributed" vertical="center"/>
    </xf>
    <xf numFmtId="196" fontId="6" fillId="0" borderId="28" xfId="48" applyNumberFormat="1" applyFont="1" applyBorder="1" applyAlignment="1" quotePrefix="1">
      <alignment horizontal="center" vertical="center"/>
    </xf>
    <xf numFmtId="196" fontId="6" fillId="0" borderId="23" xfId="48" applyNumberFormat="1" applyFont="1" applyBorder="1" applyAlignment="1" quotePrefix="1">
      <alignment horizontal="distributed" vertical="center"/>
    </xf>
    <xf numFmtId="196" fontId="6" fillId="0" borderId="28" xfId="48" applyNumberFormat="1" applyFont="1" applyBorder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28" xfId="0" applyFont="1" applyBorder="1" applyAlignment="1">
      <alignment vertical="center"/>
    </xf>
    <xf numFmtId="196" fontId="6" fillId="0" borderId="28" xfId="48" applyNumberFormat="1" applyFont="1" applyBorder="1" applyAlignment="1" quotePrefix="1">
      <alignment horizontal="distributed" vertical="center"/>
    </xf>
    <xf numFmtId="196" fontId="6" fillId="0" borderId="17" xfId="48" applyNumberFormat="1" applyFont="1" applyBorder="1" applyAlignment="1">
      <alignment horizontal="distributed" vertical="center"/>
    </xf>
    <xf numFmtId="196" fontId="6" fillId="0" borderId="47" xfId="48" applyNumberFormat="1" applyFont="1" applyBorder="1" applyAlignment="1">
      <alignment horizontal="distributed" vertical="center"/>
    </xf>
    <xf numFmtId="196" fontId="6" fillId="0" borderId="32" xfId="48" applyNumberFormat="1" applyFont="1" applyBorder="1" applyAlignment="1">
      <alignment horizontal="distributed" vertical="center" wrapText="1" shrinkToFit="1"/>
    </xf>
    <xf numFmtId="196" fontId="6" fillId="0" borderId="32" xfId="48" applyNumberFormat="1" applyFont="1" applyBorder="1" applyAlignment="1">
      <alignment horizontal="center" vertical="center" shrinkToFit="1"/>
    </xf>
    <xf numFmtId="196" fontId="6" fillId="0" borderId="32" xfId="48" applyNumberFormat="1" applyFont="1" applyBorder="1" applyAlignment="1">
      <alignment vertical="center" shrinkToFit="1"/>
    </xf>
    <xf numFmtId="196" fontId="6" fillId="0" borderId="32" xfId="48" applyNumberFormat="1" applyFont="1" applyBorder="1" applyAlignment="1" quotePrefix="1">
      <alignment horizontal="distributed" vertical="center"/>
    </xf>
    <xf numFmtId="196" fontId="6" fillId="0" borderId="13" xfId="48" applyNumberFormat="1" applyFont="1" applyBorder="1" applyAlignment="1" quotePrefix="1">
      <alignment horizontal="distributed" vertical="center" wrapText="1" shrinkToFit="1"/>
    </xf>
    <xf numFmtId="196" fontId="6" fillId="0" borderId="32" xfId="48" applyNumberFormat="1" applyFont="1" applyBorder="1" applyAlignment="1" quotePrefix="1">
      <alignment horizontal="center" vertical="center"/>
    </xf>
    <xf numFmtId="196" fontId="6" fillId="0" borderId="32" xfId="48" applyNumberFormat="1" applyFont="1" applyBorder="1" applyAlignment="1">
      <alignment horizontal="distributed" vertical="center" wrapText="1"/>
    </xf>
    <xf numFmtId="196" fontId="6" fillId="0" borderId="13" xfId="48" applyNumberFormat="1" applyFont="1" applyBorder="1" applyAlignment="1">
      <alignment horizontal="distributed" vertical="center"/>
    </xf>
    <xf numFmtId="196" fontId="6" fillId="0" borderId="13" xfId="48" applyNumberFormat="1" applyFont="1" applyBorder="1" applyAlignment="1">
      <alignment horizontal="distributed" vertical="center" wrapText="1" shrinkToFit="1"/>
    </xf>
    <xf numFmtId="196" fontId="6" fillId="0" borderId="13" xfId="48" applyNumberFormat="1" applyFont="1" applyBorder="1" applyAlignment="1">
      <alignment horizontal="distributed" vertical="center" wrapText="1"/>
    </xf>
    <xf numFmtId="196" fontId="6" fillId="0" borderId="32" xfId="48" applyNumberFormat="1" applyFont="1" applyBorder="1" applyAlignment="1" quotePrefix="1">
      <alignment horizontal="distributed" vertical="center" wrapText="1" shrinkToFit="1"/>
    </xf>
    <xf numFmtId="196" fontId="7" fillId="0" borderId="32" xfId="48" applyNumberFormat="1" applyFont="1" applyBorder="1" applyAlignment="1" quotePrefix="1">
      <alignment horizontal="distributed" vertical="center" wrapText="1"/>
    </xf>
    <xf numFmtId="196" fontId="6" fillId="0" borderId="13" xfId="48" applyNumberFormat="1" applyFont="1" applyBorder="1" applyAlignment="1">
      <alignment horizontal="center" vertical="center"/>
    </xf>
    <xf numFmtId="196" fontId="6" fillId="0" borderId="13" xfId="48" applyNumberFormat="1" applyFont="1" applyBorder="1" applyAlignment="1" quotePrefix="1">
      <alignment horizontal="center" vertical="center"/>
    </xf>
    <xf numFmtId="196" fontId="6" fillId="0" borderId="21" xfId="48" applyNumberFormat="1" applyFont="1" applyBorder="1" applyAlignment="1" quotePrefix="1">
      <alignment horizontal="distributed" vertical="center"/>
    </xf>
    <xf numFmtId="196" fontId="6" fillId="0" borderId="0" xfId="48" applyNumberFormat="1" applyFont="1" applyBorder="1" applyAlignment="1" quotePrefix="1">
      <alignment horizontal="distributed" vertical="center"/>
    </xf>
    <xf numFmtId="0" fontId="0" fillId="0" borderId="13" xfId="0" applyBorder="1" applyAlignment="1">
      <alignment horizontal="distributed" vertical="center"/>
    </xf>
    <xf numFmtId="196" fontId="6" fillId="0" borderId="19" xfId="48" applyNumberFormat="1" applyFont="1" applyBorder="1" applyAlignment="1" quotePrefix="1">
      <alignment horizontal="distributed" vertical="center" shrinkToFit="1"/>
    </xf>
    <xf numFmtId="196" fontId="6" fillId="0" borderId="42" xfId="48" applyNumberFormat="1" applyFont="1" applyBorder="1" applyAlignment="1" quotePrefix="1">
      <alignment horizontal="distributed" vertical="center" wrapText="1" shrinkToFit="1"/>
    </xf>
    <xf numFmtId="196" fontId="6" fillId="0" borderId="24" xfId="48" applyNumberFormat="1" applyFont="1" applyBorder="1" applyAlignment="1" quotePrefix="1">
      <alignment horizontal="distributed" vertical="center"/>
    </xf>
    <xf numFmtId="196" fontId="9" fillId="0" borderId="11" xfId="48" applyNumberFormat="1" applyFont="1" applyBorder="1" applyAlignment="1" quotePrefix="1">
      <alignment horizontal="distributed" vertical="center"/>
    </xf>
    <xf numFmtId="196" fontId="6" fillId="0" borderId="13" xfId="48" applyNumberFormat="1" applyFont="1" applyBorder="1" applyAlignment="1">
      <alignment horizontal="distributed" vertical="center" shrinkToFit="1"/>
    </xf>
    <xf numFmtId="196" fontId="6" fillId="0" borderId="13" xfId="48" applyNumberFormat="1" applyFont="1" applyBorder="1" applyAlignment="1" quotePrefix="1">
      <alignment horizontal="distributed" vertical="center"/>
    </xf>
    <xf numFmtId="196" fontId="6" fillId="0" borderId="19" xfId="48" applyNumberFormat="1" applyFont="1" applyBorder="1" applyAlignment="1" quotePrefix="1">
      <alignment horizontal="distributed" vertical="center"/>
    </xf>
    <xf numFmtId="0" fontId="0" fillId="0" borderId="24" xfId="0" applyFont="1" applyBorder="1" applyAlignment="1">
      <alignment vertical="center"/>
    </xf>
    <xf numFmtId="196" fontId="6" fillId="0" borderId="19" xfId="48" applyNumberFormat="1" applyFont="1" applyBorder="1" applyAlignment="1" quotePrefix="1">
      <alignment horizontal="distributed" vertical="center" wrapText="1"/>
    </xf>
    <xf numFmtId="0" fontId="0" fillId="0" borderId="0" xfId="0" applyFont="1" applyAlignment="1">
      <alignment horizontal="distributed" vertical="center"/>
    </xf>
    <xf numFmtId="0" fontId="0" fillId="0" borderId="28" xfId="0" applyFont="1" applyBorder="1" applyAlignment="1">
      <alignment horizontal="distributed" vertical="center"/>
    </xf>
    <xf numFmtId="196" fontId="6" fillId="0" borderId="26" xfId="48" applyNumberFormat="1" applyFont="1" applyBorder="1" applyAlignment="1" quotePrefix="1">
      <alignment horizontal="distributed" vertical="center"/>
    </xf>
    <xf numFmtId="196" fontId="6" fillId="0" borderId="30" xfId="48" applyNumberFormat="1" applyFont="1" applyBorder="1" applyAlignment="1" quotePrefix="1">
      <alignment horizontal="distributed" vertical="center"/>
    </xf>
    <xf numFmtId="0" fontId="10" fillId="0" borderId="0" xfId="0" applyFont="1" applyBorder="1" applyAlignment="1">
      <alignment/>
    </xf>
    <xf numFmtId="196" fontId="6" fillId="0" borderId="38" xfId="48" applyNumberFormat="1" applyFont="1" applyBorder="1" applyAlignment="1" quotePrefix="1">
      <alignment horizontal="distributed" vertical="center"/>
    </xf>
    <xf numFmtId="196" fontId="6" fillId="0" borderId="27" xfId="48" applyNumberFormat="1" applyFont="1" applyBorder="1" applyAlignment="1" quotePrefix="1">
      <alignment horizontal="distributed" vertical="center"/>
    </xf>
    <xf numFmtId="196" fontId="6" fillId="0" borderId="27" xfId="0" applyNumberFormat="1" applyFont="1" applyBorder="1" applyAlignment="1">
      <alignment vertical="center"/>
    </xf>
    <xf numFmtId="196" fontId="6" fillId="0" borderId="50" xfId="0" applyNumberFormat="1" applyFont="1" applyBorder="1" applyAlignment="1">
      <alignment vertical="center"/>
    </xf>
    <xf numFmtId="196" fontId="6" fillId="0" borderId="28" xfId="48" applyNumberFormat="1" applyFont="1" applyBorder="1" applyAlignment="1" quotePrefix="1">
      <alignment horizontal="distributed" vertical="center" wrapText="1"/>
    </xf>
    <xf numFmtId="196" fontId="6" fillId="0" borderId="17" xfId="48" applyNumberFormat="1" applyFont="1" applyBorder="1" applyAlignment="1" quotePrefix="1">
      <alignment horizontal="distributed" vertical="center" wrapText="1"/>
    </xf>
    <xf numFmtId="196" fontId="6" fillId="0" borderId="17" xfId="0" applyNumberFormat="1" applyFont="1" applyBorder="1" applyAlignment="1" quotePrefix="1">
      <alignment horizontal="distributed" vertical="center"/>
    </xf>
    <xf numFmtId="196" fontId="6" fillId="0" borderId="29" xfId="0" applyNumberFormat="1" applyFont="1" applyBorder="1" applyAlignment="1">
      <alignment horizontal="distributed" vertical="center"/>
    </xf>
    <xf numFmtId="196" fontId="6" fillId="0" borderId="17" xfId="0" applyNumberFormat="1" applyFont="1" applyBorder="1" applyAlignment="1">
      <alignment horizontal="center" vertical="center"/>
    </xf>
    <xf numFmtId="196" fontId="6" fillId="0" borderId="29" xfId="0" applyNumberFormat="1" applyFont="1" applyBorder="1" applyAlignment="1">
      <alignment horizontal="center" vertical="center"/>
    </xf>
    <xf numFmtId="196" fontId="6" fillId="0" borderId="17" xfId="0" applyNumberFormat="1" applyFont="1" applyBorder="1" applyAlignment="1">
      <alignment vertical="center"/>
    </xf>
    <xf numFmtId="196" fontId="6" fillId="0" borderId="29" xfId="0" applyNumberFormat="1" applyFont="1" applyBorder="1" applyAlignment="1">
      <alignment vertical="center"/>
    </xf>
    <xf numFmtId="196" fontId="6" fillId="0" borderId="13" xfId="48" applyNumberFormat="1" applyFont="1" applyBorder="1" applyAlignment="1" quotePrefix="1">
      <alignment vertical="center"/>
    </xf>
    <xf numFmtId="196" fontId="6" fillId="0" borderId="13" xfId="48" applyNumberFormat="1" applyFont="1" applyBorder="1" applyAlignment="1" quotePrefix="1">
      <alignment vertical="center" wrapText="1"/>
    </xf>
    <xf numFmtId="196" fontId="6" fillId="0" borderId="40" xfId="48" applyNumberFormat="1" applyFont="1" applyBorder="1" applyAlignment="1" quotePrefix="1">
      <alignment horizontal="center" vertical="center"/>
    </xf>
    <xf numFmtId="49" fontId="6" fillId="0" borderId="34" xfId="48" applyNumberFormat="1" applyFont="1" applyFill="1" applyBorder="1" applyAlignment="1">
      <alignment horizontal="center" vertical="center" shrinkToFit="1"/>
    </xf>
    <xf numFmtId="49" fontId="6" fillId="0" borderId="14" xfId="48" applyNumberFormat="1" applyFont="1" applyFill="1" applyBorder="1" applyAlignment="1">
      <alignment horizontal="center" vertical="center" shrinkToFit="1"/>
    </xf>
    <xf numFmtId="0" fontId="6" fillId="0" borderId="0" xfId="0" applyFont="1" applyAlignment="1">
      <alignment horizontal="right" vertical="center"/>
    </xf>
    <xf numFmtId="38" fontId="57" fillId="0" borderId="28" xfId="48" applyFont="1" applyBorder="1" applyAlignment="1">
      <alignment horizontal="distributed" vertical="center" shrinkToFit="1"/>
    </xf>
    <xf numFmtId="196" fontId="6" fillId="0" borderId="10" xfId="48" applyNumberFormat="1" applyFont="1" applyBorder="1" applyAlignment="1" quotePrefix="1">
      <alignment horizontal="distributed" vertical="center"/>
    </xf>
    <xf numFmtId="38" fontId="57" fillId="0" borderId="28" xfId="48" applyFont="1" applyBorder="1" applyAlignment="1" quotePrefix="1">
      <alignment horizontal="distributed" vertical="center" shrinkToFit="1"/>
    </xf>
    <xf numFmtId="38" fontId="57" fillId="0" borderId="17" xfId="48" applyFont="1" applyBorder="1" applyAlignment="1">
      <alignment horizontal="distributed" vertical="center" shrinkToFit="1"/>
    </xf>
    <xf numFmtId="38" fontId="57" fillId="0" borderId="13" xfId="48" applyFont="1" applyBorder="1" applyAlignment="1">
      <alignment horizontal="distributed" vertical="center" shrinkToFit="1"/>
    </xf>
    <xf numFmtId="38" fontId="57" fillId="0" borderId="32" xfId="48" applyFont="1" applyBorder="1" applyAlignment="1">
      <alignment horizontal="distributed" vertical="center" shrinkToFit="1"/>
    </xf>
    <xf numFmtId="38" fontId="57" fillId="0" borderId="17" xfId="48" applyFont="1" applyBorder="1" applyAlignment="1" quotePrefix="1">
      <alignment horizontal="distributed" vertical="center" shrinkToFit="1"/>
    </xf>
    <xf numFmtId="38" fontId="57" fillId="0" borderId="32" xfId="48" applyFont="1" applyBorder="1" applyAlignment="1" quotePrefix="1">
      <alignment horizontal="distributed" vertical="center" shrinkToFit="1"/>
    </xf>
    <xf numFmtId="38" fontId="57" fillId="0" borderId="18" xfId="48" applyFont="1" applyBorder="1" applyAlignment="1">
      <alignment horizontal="distributed" vertical="center" shrinkToFit="1"/>
    </xf>
    <xf numFmtId="0" fontId="5" fillId="0" borderId="0" xfId="0" applyFont="1" applyAlignment="1">
      <alignment vertical="center"/>
    </xf>
    <xf numFmtId="0" fontId="5" fillId="0" borderId="0" xfId="0" applyFont="1" applyAlignment="1" quotePrefix="1">
      <alignment horizontal="left" vertical="center"/>
    </xf>
    <xf numFmtId="0" fontId="5" fillId="0" borderId="0" xfId="0" applyFont="1" applyAlignment="1" quotePrefix="1">
      <alignment vertical="center"/>
    </xf>
    <xf numFmtId="38" fontId="5" fillId="0" borderId="0" xfId="48" applyFont="1" applyBorder="1" applyAlignment="1" quotePrefix="1">
      <alignment horizontal="distributed" vertical="center"/>
    </xf>
    <xf numFmtId="38" fontId="57" fillId="0" borderId="13" xfId="48" applyFont="1" applyBorder="1" applyAlignment="1" quotePrefix="1">
      <alignment horizontal="distributed" vertical="center" shrinkToFit="1"/>
    </xf>
    <xf numFmtId="38" fontId="57" fillId="0" borderId="23" xfId="48" applyFont="1" applyBorder="1" applyAlignment="1" quotePrefix="1">
      <alignment vertical="center"/>
    </xf>
    <xf numFmtId="38" fontId="57" fillId="0" borderId="41" xfId="48" applyFont="1" applyBorder="1" applyAlignment="1">
      <alignment vertical="center"/>
    </xf>
    <xf numFmtId="38" fontId="57" fillId="0" borderId="34" xfId="48" applyFont="1" applyBorder="1" applyAlignment="1">
      <alignment vertical="center"/>
    </xf>
    <xf numFmtId="38" fontId="57" fillId="0" borderId="30" xfId="48" applyFont="1" applyBorder="1" applyAlignment="1" quotePrefix="1">
      <alignment horizontal="left" vertical="center"/>
    </xf>
    <xf numFmtId="38" fontId="5" fillId="0" borderId="0" xfId="48" applyFont="1" applyAlignment="1" quotePrefix="1">
      <alignment horizontal="left" vertical="center"/>
    </xf>
    <xf numFmtId="38" fontId="57" fillId="0" borderId="31" xfId="48" applyFont="1" applyBorder="1" applyAlignment="1" quotePrefix="1">
      <alignment horizontal="left" vertical="center"/>
    </xf>
    <xf numFmtId="38" fontId="57" fillId="0" borderId="33" xfId="48" applyFont="1" applyBorder="1" applyAlignment="1">
      <alignment horizontal="distributed" vertical="center" shrinkToFit="1"/>
    </xf>
    <xf numFmtId="196" fontId="6" fillId="0" borderId="50" xfId="48" applyNumberFormat="1" applyFont="1" applyBorder="1" applyAlignment="1" quotePrefix="1">
      <alignment horizontal="left" vertical="center"/>
    </xf>
    <xf numFmtId="196" fontId="6" fillId="0" borderId="48" xfId="48" applyNumberFormat="1" applyFont="1" applyBorder="1" applyAlignment="1">
      <alignment horizontal="distributed" vertical="center"/>
    </xf>
    <xf numFmtId="196" fontId="6" fillId="0" borderId="29" xfId="48" applyNumberFormat="1" applyFont="1" applyBorder="1" applyAlignment="1" quotePrefix="1">
      <alignment horizontal="distributed" vertical="center"/>
    </xf>
    <xf numFmtId="196" fontId="6" fillId="0" borderId="29" xfId="48" applyNumberFormat="1" applyFont="1" applyBorder="1" applyAlignment="1">
      <alignment horizontal="distributed" vertical="center"/>
    </xf>
    <xf numFmtId="196" fontId="6" fillId="0" borderId="33" xfId="48" applyNumberFormat="1" applyFont="1" applyBorder="1" applyAlignment="1">
      <alignment horizontal="distributed" vertical="center"/>
    </xf>
    <xf numFmtId="0" fontId="6" fillId="0" borderId="0" xfId="0" applyFont="1" applyAlignment="1" quotePrefix="1">
      <alignment horizontal="right" vertical="center"/>
    </xf>
    <xf numFmtId="38" fontId="6" fillId="0" borderId="26" xfId="48" applyFont="1" applyBorder="1" applyAlignment="1" quotePrefix="1">
      <alignment horizontal="left" vertical="center"/>
    </xf>
    <xf numFmtId="38" fontId="6" fillId="0" borderId="49" xfId="48" applyFont="1" applyBorder="1" applyAlignment="1" quotePrefix="1">
      <alignment horizontal="left" vertical="center"/>
    </xf>
    <xf numFmtId="38" fontId="6" fillId="0" borderId="49" xfId="48" applyFont="1" applyBorder="1" applyAlignment="1">
      <alignment horizontal="distributed" vertical="center"/>
    </xf>
    <xf numFmtId="38" fontId="6" fillId="0" borderId="26" xfId="48" applyFont="1" applyBorder="1" applyAlignment="1">
      <alignment horizontal="distributed" vertical="center"/>
    </xf>
    <xf numFmtId="38" fontId="6" fillId="0" borderId="43" xfId="48" applyFont="1" applyBorder="1" applyAlignment="1">
      <alignment horizontal="distributed" vertical="center"/>
    </xf>
    <xf numFmtId="38" fontId="6" fillId="0" borderId="26" xfId="48" applyFont="1" applyBorder="1" applyAlignment="1" quotePrefix="1">
      <alignment horizontal="distributed" vertical="center"/>
    </xf>
    <xf numFmtId="38" fontId="6" fillId="0" borderId="17" xfId="48" applyFont="1" applyBorder="1" applyAlignment="1" quotePrefix="1">
      <alignment horizontal="distributed" vertical="center"/>
    </xf>
    <xf numFmtId="38" fontId="6" fillId="0" borderId="18" xfId="48" applyFont="1" applyBorder="1" applyAlignment="1" quotePrefix="1">
      <alignment horizontal="distributed" vertical="center"/>
    </xf>
    <xf numFmtId="38" fontId="6" fillId="0" borderId="26" xfId="48" applyFont="1" applyBorder="1" applyAlignment="1">
      <alignment horizontal="center" vertical="center" shrinkToFit="1"/>
    </xf>
    <xf numFmtId="38" fontId="6" fillId="0" borderId="26" xfId="48" applyNumberFormat="1" applyFont="1" applyBorder="1" applyAlignment="1">
      <alignment horizontal="distributed" vertical="center"/>
    </xf>
    <xf numFmtId="38" fontId="6" fillId="0" borderId="18" xfId="48" applyFont="1" applyBorder="1" applyAlignment="1">
      <alignment horizontal="distributed" vertical="center"/>
    </xf>
    <xf numFmtId="38" fontId="6" fillId="0" borderId="18" xfId="48" applyFont="1" applyBorder="1" applyAlignment="1" quotePrefix="1">
      <alignment horizontal="center" vertical="center" shrinkToFit="1"/>
    </xf>
    <xf numFmtId="38" fontId="6" fillId="0" borderId="42" xfId="48" applyFont="1" applyBorder="1" applyAlignment="1" quotePrefix="1">
      <alignment horizontal="left" vertical="center"/>
    </xf>
    <xf numFmtId="38" fontId="6" fillId="0" borderId="42" xfId="48" applyFont="1" applyBorder="1" applyAlignment="1" quotePrefix="1">
      <alignment horizontal="distributed" vertical="center"/>
    </xf>
    <xf numFmtId="38" fontId="6" fillId="0" borderId="42" xfId="48" applyFont="1" applyBorder="1" applyAlignment="1">
      <alignment horizontal="distributed" vertical="center"/>
    </xf>
    <xf numFmtId="38" fontId="6" fillId="0" borderId="42" xfId="48" applyFont="1" applyBorder="1" applyAlignment="1" quotePrefix="1">
      <alignment horizontal="center" vertical="center"/>
    </xf>
    <xf numFmtId="38" fontId="6" fillId="0" borderId="40" xfId="48" applyFont="1" applyBorder="1" applyAlignment="1" quotePrefix="1">
      <alignment horizontal="center" vertical="center"/>
    </xf>
    <xf numFmtId="38" fontId="6" fillId="0" borderId="28" xfId="48" applyFont="1" applyBorder="1" applyAlignment="1" quotePrefix="1">
      <alignment horizontal="distributed" vertical="center"/>
    </xf>
    <xf numFmtId="38" fontId="6" fillId="0" borderId="17" xfId="48" applyFont="1" applyBorder="1" applyAlignment="1" quotePrefix="1">
      <alignment horizontal="distributed" vertical="center" shrinkToFit="1"/>
    </xf>
    <xf numFmtId="38" fontId="6" fillId="0" borderId="28" xfId="48" applyFont="1" applyBorder="1" applyAlignment="1" quotePrefix="1">
      <alignment horizontal="left" vertical="center"/>
    </xf>
    <xf numFmtId="38" fontId="6" fillId="0" borderId="18" xfId="48" applyFont="1" applyBorder="1" applyAlignment="1" quotePrefix="1">
      <alignment horizontal="left" vertical="center"/>
    </xf>
    <xf numFmtId="38" fontId="6" fillId="0" borderId="28" xfId="48" applyFont="1" applyBorder="1" applyAlignment="1" quotePrefix="1">
      <alignment horizontal="distributed" vertical="center" shrinkToFit="1"/>
    </xf>
    <xf numFmtId="38" fontId="6" fillId="0" borderId="18" xfId="48" applyFont="1" applyBorder="1" applyAlignment="1" quotePrefix="1">
      <alignment horizontal="distributed" vertical="center" shrinkToFit="1"/>
    </xf>
    <xf numFmtId="38" fontId="6" fillId="0" borderId="32" xfId="48" applyFont="1" applyBorder="1" applyAlignment="1" quotePrefix="1">
      <alignment horizontal="distributed" vertical="center"/>
    </xf>
    <xf numFmtId="38" fontId="6" fillId="0" borderId="40" xfId="48" applyFont="1" applyBorder="1" applyAlignment="1" quotePrefix="1">
      <alignment horizontal="distributed" vertical="center"/>
    </xf>
    <xf numFmtId="38" fontId="6" fillId="0" borderId="26" xfId="48" applyNumberFormat="1" applyFont="1" applyBorder="1" applyAlignment="1" quotePrefix="1">
      <alignment horizontal="left" vertical="center"/>
    </xf>
    <xf numFmtId="0" fontId="6" fillId="0" borderId="19" xfId="0" applyFont="1" applyBorder="1" applyAlignment="1">
      <alignment vertical="center"/>
    </xf>
    <xf numFmtId="38" fontId="6" fillId="0" borderId="26" xfId="48" applyNumberFormat="1" applyFont="1" applyBorder="1" applyAlignment="1" quotePrefix="1">
      <alignment horizontal="distributed" vertical="center"/>
    </xf>
    <xf numFmtId="0" fontId="6" fillId="0" borderId="17" xfId="0" applyFont="1" applyBorder="1" applyAlignment="1" quotePrefix="1">
      <alignment horizontal="center" vertical="center"/>
    </xf>
    <xf numFmtId="0" fontId="6" fillId="0" borderId="18" xfId="0" applyFont="1" applyBorder="1" applyAlignment="1" quotePrefix="1">
      <alignment horizontal="distributed" vertical="center"/>
    </xf>
    <xf numFmtId="0" fontId="6" fillId="0" borderId="17" xfId="0" applyFont="1" applyBorder="1" applyAlignment="1">
      <alignment vertical="center"/>
    </xf>
    <xf numFmtId="38" fontId="6" fillId="0" borderId="18" xfId="48" applyFont="1" applyBorder="1" applyAlignment="1" quotePrefix="1">
      <alignment horizontal="center" vertical="center"/>
    </xf>
    <xf numFmtId="38" fontId="6" fillId="0" borderId="17" xfId="48" applyNumberFormat="1" applyFont="1" applyBorder="1" applyAlignment="1">
      <alignment horizontal="distributed" vertical="center"/>
    </xf>
    <xf numFmtId="38" fontId="6" fillId="0" borderId="13" xfId="48" applyNumberFormat="1" applyFont="1" applyBorder="1" applyAlignment="1" quotePrefix="1">
      <alignment horizontal="left" vertical="center"/>
    </xf>
    <xf numFmtId="0" fontId="6" fillId="0" borderId="13" xfId="0" applyFont="1" applyBorder="1" applyAlignment="1" quotePrefix="1">
      <alignment horizontal="center" vertical="center"/>
    </xf>
    <xf numFmtId="49" fontId="6" fillId="33" borderId="14" xfId="48" applyNumberFormat="1" applyFont="1" applyFill="1" applyBorder="1" applyAlignment="1">
      <alignment horizontal="center" vertical="center"/>
    </xf>
    <xf numFmtId="0" fontId="57" fillId="0" borderId="0" xfId="0" applyFont="1" applyAlignment="1">
      <alignment horizontal="right" vertical="center"/>
    </xf>
    <xf numFmtId="38" fontId="57" fillId="0" borderId="30" xfId="48" applyFont="1" applyBorder="1" applyAlignment="1">
      <alignment horizontal="center" vertical="center" shrinkToFit="1"/>
    </xf>
    <xf numFmtId="38" fontId="57" fillId="0" borderId="44" xfId="48" applyFont="1" applyBorder="1" applyAlignment="1">
      <alignment vertical="center"/>
    </xf>
    <xf numFmtId="38" fontId="57" fillId="0" borderId="26" xfId="48" applyFont="1" applyBorder="1" applyAlignment="1" quotePrefix="1">
      <alignment horizontal="distributed" vertical="center" shrinkToFit="1"/>
    </xf>
    <xf numFmtId="38" fontId="57" fillId="0" borderId="23" xfId="48" applyFont="1" applyBorder="1" applyAlignment="1" quotePrefix="1">
      <alignment horizontal="left" vertical="center" shrinkToFit="1"/>
    </xf>
    <xf numFmtId="38" fontId="57" fillId="0" borderId="19" xfId="48" applyFont="1" applyBorder="1" applyAlignment="1" quotePrefix="1">
      <alignment horizontal="left" vertical="center" shrinkToFit="1"/>
    </xf>
    <xf numFmtId="38" fontId="57" fillId="0" borderId="10" xfId="48" applyFont="1" applyBorder="1" applyAlignment="1">
      <alignment horizontal="center" vertical="center"/>
    </xf>
    <xf numFmtId="38" fontId="62" fillId="0" borderId="19" xfId="48" applyFont="1" applyBorder="1" applyAlignment="1" quotePrefix="1">
      <alignment horizontal="center" vertical="center" shrinkToFit="1"/>
    </xf>
    <xf numFmtId="38" fontId="57" fillId="0" borderId="26" xfId="48" applyFont="1" applyBorder="1" applyAlignment="1">
      <alignment horizontal="distributed" vertical="center" shrinkToFit="1"/>
    </xf>
    <xf numFmtId="38" fontId="62" fillId="0" borderId="17" xfId="48" applyFont="1" applyBorder="1" applyAlignment="1" quotePrefix="1">
      <alignment horizontal="distributed" vertical="center" shrinkToFit="1"/>
    </xf>
    <xf numFmtId="38" fontId="62" fillId="0" borderId="26" xfId="48" applyFont="1" applyBorder="1" applyAlignment="1" quotePrefix="1">
      <alignment horizontal="distributed" vertical="center" shrinkToFit="1"/>
    </xf>
    <xf numFmtId="38" fontId="57" fillId="0" borderId="47" xfId="48" applyFont="1" applyBorder="1" applyAlignment="1">
      <alignment horizontal="center" vertical="center"/>
    </xf>
    <xf numFmtId="38" fontId="57" fillId="0" borderId="0" xfId="48" applyFont="1" applyBorder="1" applyAlignment="1" quotePrefix="1">
      <alignment horizontal="distributed" vertical="center" shrinkToFit="1"/>
    </xf>
    <xf numFmtId="38" fontId="57" fillId="0" borderId="18" xfId="48" applyFont="1" applyBorder="1" applyAlignment="1" quotePrefix="1">
      <alignment horizontal="distributed" vertical="center" shrinkToFit="1"/>
    </xf>
    <xf numFmtId="0" fontId="57" fillId="0" borderId="17" xfId="48" applyNumberFormat="1" applyFont="1" applyBorder="1" applyAlignment="1" quotePrefix="1">
      <alignment horizontal="distributed" vertical="center" shrinkToFit="1"/>
    </xf>
    <xf numFmtId="0" fontId="57" fillId="0" borderId="17" xfId="48" applyNumberFormat="1" applyFont="1" applyBorder="1" applyAlignment="1">
      <alignment horizontal="center" vertical="center" shrinkToFit="1"/>
    </xf>
    <xf numFmtId="38" fontId="57" fillId="0" borderId="42" xfId="48" applyFont="1" applyBorder="1" applyAlignment="1" quotePrefix="1">
      <alignment horizontal="distributed" vertical="center" shrinkToFit="1"/>
    </xf>
    <xf numFmtId="0" fontId="57" fillId="0" borderId="13" xfId="48" applyNumberFormat="1" applyFont="1" applyBorder="1" applyAlignment="1">
      <alignment horizontal="center" vertical="center" shrinkToFit="1"/>
    </xf>
    <xf numFmtId="38" fontId="57" fillId="0" borderId="51" xfId="48" applyFont="1" applyBorder="1" applyAlignment="1" quotePrefix="1">
      <alignment horizontal="left" vertical="center"/>
    </xf>
    <xf numFmtId="38" fontId="57" fillId="0" borderId="26" xfId="48" applyFont="1" applyBorder="1" applyAlignment="1" quotePrefix="1">
      <alignment horizontal="distributed" vertical="center"/>
    </xf>
    <xf numFmtId="38" fontId="57" fillId="0" borderId="43" xfId="48" applyFont="1" applyBorder="1" applyAlignment="1" quotePrefix="1">
      <alignment horizontal="left" vertical="center"/>
    </xf>
    <xf numFmtId="38" fontId="57" fillId="0" borderId="40" xfId="48" applyFont="1" applyBorder="1" applyAlignment="1" quotePrefix="1">
      <alignment horizontal="distributed" vertical="center" shrinkToFit="1"/>
    </xf>
    <xf numFmtId="38" fontId="57" fillId="0" borderId="17" xfId="48" applyFont="1" applyBorder="1" applyAlignment="1" quotePrefix="1">
      <alignment horizontal="distributed" vertical="center"/>
    </xf>
    <xf numFmtId="38" fontId="57" fillId="0" borderId="19" xfId="48" applyFont="1" applyBorder="1" applyAlignment="1" quotePrefix="1">
      <alignment horizontal="distributed" vertical="center" shrinkToFit="1"/>
    </xf>
    <xf numFmtId="38" fontId="57" fillId="0" borderId="17" xfId="48" applyFont="1" applyBorder="1" applyAlignment="1">
      <alignment vertical="center" wrapText="1"/>
    </xf>
    <xf numFmtId="0" fontId="61" fillId="0" borderId="13" xfId="0" applyFont="1" applyBorder="1" applyAlignment="1">
      <alignment vertical="center" wrapText="1"/>
    </xf>
    <xf numFmtId="38" fontId="57" fillId="0" borderId="42" xfId="48" applyFont="1" applyBorder="1" applyAlignment="1">
      <alignment horizontal="center" vertical="center" shrinkToFit="1"/>
    </xf>
    <xf numFmtId="38" fontId="57" fillId="0" borderId="10" xfId="48" applyFont="1" applyBorder="1" applyAlignment="1" quotePrefix="1">
      <alignment horizontal="distributed" vertical="center"/>
    </xf>
    <xf numFmtId="191" fontId="57" fillId="0" borderId="43" xfId="0" applyNumberFormat="1" applyFont="1" applyBorder="1" applyAlignment="1">
      <alignment vertical="center" shrinkToFit="1"/>
    </xf>
    <xf numFmtId="38" fontId="6" fillId="0" borderId="0" xfId="48" applyFont="1" applyAlignment="1">
      <alignment horizontal="right" vertical="center"/>
    </xf>
    <xf numFmtId="38" fontId="6" fillId="0" borderId="27" xfId="48" applyFont="1" applyFill="1" applyBorder="1" applyAlignment="1" quotePrefix="1">
      <alignment horizontal="left" vertical="center"/>
    </xf>
    <xf numFmtId="38" fontId="6" fillId="0" borderId="27" xfId="48" applyFont="1" applyFill="1" applyBorder="1" applyAlignment="1" quotePrefix="1">
      <alignment vertical="center"/>
    </xf>
    <xf numFmtId="38" fontId="6" fillId="0" borderId="28" xfId="48" applyFont="1" applyFill="1" applyBorder="1" applyAlignment="1" quotePrefix="1">
      <alignment horizontal="distributed" vertical="center" wrapText="1"/>
    </xf>
    <xf numFmtId="38" fontId="6" fillId="0" borderId="17" xfId="48" applyFont="1" applyFill="1" applyBorder="1" applyAlignment="1" quotePrefix="1">
      <alignment horizontal="distributed" vertical="center" wrapText="1"/>
    </xf>
    <xf numFmtId="38" fontId="6" fillId="0" borderId="28" xfId="48" applyFont="1" applyFill="1" applyBorder="1" applyAlignment="1" quotePrefix="1">
      <alignment horizontal="distributed" vertical="center"/>
    </xf>
    <xf numFmtId="38" fontId="6" fillId="0" borderId="17" xfId="48" applyFont="1" applyFill="1" applyBorder="1" applyAlignment="1" quotePrefix="1">
      <alignment horizontal="distributed" vertical="center"/>
    </xf>
    <xf numFmtId="38" fontId="9" fillId="0" borderId="28" xfId="48" applyFont="1" applyFill="1" applyBorder="1" applyAlignment="1" quotePrefix="1">
      <alignment horizontal="distributed" vertical="center"/>
    </xf>
    <xf numFmtId="38" fontId="6" fillId="0" borderId="28" xfId="48" applyFont="1" applyFill="1" applyBorder="1" applyAlignment="1" quotePrefix="1">
      <alignment horizontal="left" vertical="center"/>
    </xf>
    <xf numFmtId="38" fontId="6" fillId="0" borderId="19" xfId="48" applyFont="1" applyFill="1" applyBorder="1" applyAlignment="1" quotePrefix="1">
      <alignment horizontal="left" vertical="center"/>
    </xf>
    <xf numFmtId="38" fontId="6" fillId="0" borderId="29" xfId="48" applyFont="1" applyFill="1" applyBorder="1" applyAlignment="1" quotePrefix="1">
      <alignment horizontal="left" vertical="center"/>
    </xf>
    <xf numFmtId="38" fontId="6" fillId="0" borderId="29" xfId="48" applyFont="1" applyFill="1" applyBorder="1" applyAlignment="1" quotePrefix="1">
      <alignment horizontal="distributed" vertical="center"/>
    </xf>
    <xf numFmtId="38" fontId="6" fillId="0" borderId="13" xfId="48" applyFont="1" applyFill="1" applyBorder="1" applyAlignment="1" quotePrefix="1">
      <alignment horizontal="distributed" vertical="center" wrapText="1"/>
    </xf>
    <xf numFmtId="38" fontId="6" fillId="0" borderId="32" xfId="48" applyFont="1" applyFill="1" applyBorder="1" applyAlignment="1">
      <alignment horizontal="distributed" vertical="center" wrapText="1"/>
    </xf>
    <xf numFmtId="38" fontId="9" fillId="0" borderId="32" xfId="48" applyFont="1" applyFill="1" applyBorder="1" applyAlignment="1" quotePrefix="1">
      <alignment horizontal="distributed" vertical="center"/>
    </xf>
    <xf numFmtId="38" fontId="6" fillId="0" borderId="32" xfId="48" applyFont="1" applyFill="1" applyBorder="1" applyAlignment="1" quotePrefix="1">
      <alignment horizontal="distributed" vertical="center" wrapText="1" shrinkToFit="1"/>
    </xf>
    <xf numFmtId="38" fontId="6" fillId="0" borderId="32" xfId="48" applyFont="1" applyFill="1" applyBorder="1" applyAlignment="1" quotePrefix="1">
      <alignment horizontal="distributed" vertical="center"/>
    </xf>
    <xf numFmtId="38" fontId="6" fillId="0" borderId="33" xfId="48" applyFont="1" applyFill="1" applyBorder="1" applyAlignment="1" quotePrefix="1">
      <alignment horizontal="distributed" vertical="center" wrapText="1"/>
    </xf>
    <xf numFmtId="193" fontId="6" fillId="0" borderId="17" xfId="0" applyNumberFormat="1" applyFont="1" applyBorder="1" applyAlignment="1">
      <alignment vertical="center" shrinkToFit="1"/>
    </xf>
    <xf numFmtId="193" fontId="6" fillId="0" borderId="18" xfId="0" applyNumberFormat="1" applyFont="1" applyBorder="1" applyAlignment="1">
      <alignment vertical="center" shrinkToFit="1"/>
    </xf>
    <xf numFmtId="193" fontId="6" fillId="0" borderId="52" xfId="0" applyNumberFormat="1" applyFont="1" applyBorder="1" applyAlignment="1">
      <alignment vertical="center" shrinkToFit="1"/>
    </xf>
    <xf numFmtId="208" fontId="6" fillId="0" borderId="26" xfId="48" applyNumberFormat="1" applyFont="1" applyFill="1" applyBorder="1" applyAlignment="1" quotePrefix="1">
      <alignment horizontal="center" vertical="center"/>
    </xf>
    <xf numFmtId="208" fontId="6" fillId="0" borderId="26" xfId="48" applyNumberFormat="1" applyFont="1" applyFill="1" applyBorder="1" applyAlignment="1">
      <alignment horizontal="center" vertical="center"/>
    </xf>
    <xf numFmtId="208" fontId="6" fillId="0" borderId="17" xfId="48" applyNumberFormat="1" applyFont="1" applyFill="1" applyBorder="1" applyAlignment="1">
      <alignment horizontal="center" vertical="center"/>
    </xf>
    <xf numFmtId="208" fontId="6" fillId="0" borderId="17" xfId="48" applyNumberFormat="1" applyFont="1" applyFill="1" applyBorder="1" applyAlignment="1" quotePrefix="1">
      <alignment horizontal="center" vertical="center"/>
    </xf>
    <xf numFmtId="209" fontId="6" fillId="0" borderId="26" xfId="48" applyNumberFormat="1" applyFont="1" applyFill="1" applyBorder="1" applyAlignment="1" quotePrefix="1">
      <alignment horizontal="center" vertical="center"/>
    </xf>
    <xf numFmtId="208" fontId="6" fillId="0" borderId="0" xfId="48" applyNumberFormat="1" applyFont="1" applyFill="1" applyBorder="1" applyAlignment="1" quotePrefix="1">
      <alignment horizontal="center" vertical="center"/>
    </xf>
    <xf numFmtId="38" fontId="6" fillId="0" borderId="17" xfId="48" applyFont="1" applyFill="1" applyBorder="1" applyAlignment="1">
      <alignment horizontal="center" vertical="center"/>
    </xf>
    <xf numFmtId="38" fontId="6" fillId="0" borderId="26" xfId="48" applyFont="1" applyFill="1" applyBorder="1" applyAlignment="1">
      <alignment horizontal="center" vertical="center"/>
    </xf>
    <xf numFmtId="209" fontId="6" fillId="0" borderId="0" xfId="48" applyNumberFormat="1" applyFont="1" applyFill="1" applyBorder="1" applyAlignment="1" quotePrefix="1">
      <alignment horizontal="center" vertical="center"/>
    </xf>
    <xf numFmtId="176" fontId="6" fillId="0" borderId="17" xfId="48" applyNumberFormat="1" applyFont="1" applyFill="1" applyBorder="1" applyAlignment="1">
      <alignment horizontal="center" vertical="center"/>
    </xf>
    <xf numFmtId="38" fontId="6" fillId="0" borderId="17" xfId="48" applyNumberFormat="1" applyFont="1" applyFill="1" applyBorder="1" applyAlignment="1">
      <alignment horizontal="center" vertical="center"/>
    </xf>
    <xf numFmtId="38" fontId="6" fillId="0" borderId="0" xfId="48" applyFont="1" applyFill="1" applyBorder="1" applyAlignment="1">
      <alignment horizontal="center" vertical="center"/>
    </xf>
    <xf numFmtId="38" fontId="6" fillId="0" borderId="18" xfId="48" applyFont="1" applyFill="1" applyBorder="1" applyAlignment="1">
      <alignment horizontal="center" vertical="center"/>
    </xf>
    <xf numFmtId="191" fontId="6" fillId="0" borderId="17" xfId="0" applyNumberFormat="1" applyFont="1" applyFill="1" applyBorder="1" applyAlignment="1">
      <alignment vertical="center" shrinkToFit="1"/>
    </xf>
    <xf numFmtId="193" fontId="6" fillId="0" borderId="17" xfId="0" applyNumberFormat="1" applyFont="1" applyFill="1" applyBorder="1" applyAlignment="1">
      <alignment vertical="center" shrinkToFit="1"/>
    </xf>
    <xf numFmtId="191" fontId="6" fillId="0" borderId="26" xfId="0" applyNumberFormat="1" applyFont="1" applyFill="1" applyBorder="1" applyAlignment="1">
      <alignment vertical="center" shrinkToFit="1"/>
    </xf>
    <xf numFmtId="193" fontId="6" fillId="0" borderId="26" xfId="0" applyNumberFormat="1" applyFont="1" applyFill="1" applyBorder="1" applyAlignment="1">
      <alignment vertical="center" shrinkToFit="1"/>
    </xf>
    <xf numFmtId="194" fontId="6" fillId="0" borderId="18" xfId="0" applyNumberFormat="1" applyFont="1" applyFill="1" applyBorder="1" applyAlignment="1">
      <alignment vertical="center" shrinkToFit="1"/>
    </xf>
    <xf numFmtId="191" fontId="6" fillId="0" borderId="53" xfId="0" applyNumberFormat="1" applyFont="1" applyFill="1" applyBorder="1" applyAlignment="1">
      <alignment vertical="center" shrinkToFit="1"/>
    </xf>
    <xf numFmtId="193" fontId="6" fillId="0" borderId="53" xfId="0" applyNumberFormat="1" applyFont="1" applyFill="1" applyBorder="1" applyAlignment="1">
      <alignment vertical="center" shrinkToFit="1"/>
    </xf>
    <xf numFmtId="191" fontId="6" fillId="0" borderId="54" xfId="0" applyNumberFormat="1" applyFont="1" applyFill="1" applyBorder="1" applyAlignment="1">
      <alignment vertical="center" shrinkToFit="1"/>
    </xf>
    <xf numFmtId="193" fontId="6" fillId="0" borderId="54" xfId="0" applyNumberFormat="1" applyFont="1" applyFill="1" applyBorder="1" applyAlignment="1">
      <alignment vertical="center" shrinkToFit="1"/>
    </xf>
    <xf numFmtId="194" fontId="6" fillId="0" borderId="55" xfId="0" applyNumberFormat="1" applyFont="1" applyFill="1" applyBorder="1" applyAlignment="1">
      <alignment vertical="center" shrinkToFit="1"/>
    </xf>
    <xf numFmtId="38" fontId="6" fillId="0" borderId="0" xfId="48" applyFont="1" applyAlignment="1" quotePrefix="1">
      <alignment horizontal="left" vertical="center"/>
    </xf>
    <xf numFmtId="38" fontId="6" fillId="0" borderId="49" xfId="48" applyFont="1" applyFill="1" applyBorder="1" applyAlignment="1" applyProtection="1" quotePrefix="1">
      <alignment horizontal="center" vertical="center"/>
      <protection/>
    </xf>
    <xf numFmtId="0" fontId="6" fillId="0" borderId="17" xfId="0" applyFont="1" applyBorder="1" applyAlignment="1">
      <alignment vertical="center" wrapText="1"/>
    </xf>
    <xf numFmtId="38" fontId="6" fillId="0" borderId="27" xfId="48" applyFont="1" applyFill="1" applyBorder="1" applyAlignment="1" applyProtection="1" quotePrefix="1">
      <alignment horizontal="distributed" vertical="center" wrapText="1"/>
      <protection/>
    </xf>
    <xf numFmtId="0" fontId="6" fillId="0" borderId="17" xfId="0" applyFont="1" applyBorder="1" applyAlignment="1" quotePrefix="1">
      <alignment horizontal="distributed" vertical="center" wrapText="1"/>
    </xf>
    <xf numFmtId="38" fontId="6" fillId="0" borderId="42" xfId="48" applyFont="1" applyFill="1" applyBorder="1" applyAlignment="1" applyProtection="1" quotePrefix="1">
      <alignment horizontal="center" vertical="center"/>
      <protection/>
    </xf>
    <xf numFmtId="0" fontId="6" fillId="0" borderId="26" xfId="0" applyFont="1" applyBorder="1" applyAlignment="1" quotePrefix="1">
      <alignment horizontal="right" vertical="center" wrapText="1"/>
    </xf>
    <xf numFmtId="38" fontId="6" fillId="0" borderId="17" xfId="48" applyFont="1" applyFill="1" applyBorder="1" applyAlignment="1" applyProtection="1" quotePrefix="1">
      <alignment horizontal="distributed" vertical="center" wrapText="1"/>
      <protection/>
    </xf>
    <xf numFmtId="38" fontId="6" fillId="0" borderId="17" xfId="48" applyFont="1" applyFill="1" applyBorder="1" applyAlignment="1" applyProtection="1" quotePrefix="1">
      <alignment horizontal="right" vertical="center"/>
      <protection/>
    </xf>
    <xf numFmtId="0" fontId="6" fillId="0" borderId="17" xfId="0" applyFont="1" applyBorder="1" applyAlignment="1" quotePrefix="1">
      <alignment horizontal="right" vertical="center" wrapText="1"/>
    </xf>
    <xf numFmtId="38" fontId="6" fillId="0" borderId="13" xfId="48" applyFont="1" applyFill="1" applyBorder="1" applyAlignment="1" applyProtection="1" quotePrefix="1">
      <alignment horizontal="center" vertical="center"/>
      <protection/>
    </xf>
    <xf numFmtId="38" fontId="6" fillId="0" borderId="27" xfId="48" applyFont="1" applyFill="1" applyBorder="1" applyAlignment="1" quotePrefix="1">
      <alignment horizontal="distributed" vertical="center" shrinkToFit="1"/>
    </xf>
    <xf numFmtId="0" fontId="6" fillId="0" borderId="26" xfId="0" applyFont="1" applyBorder="1" applyAlignment="1" quotePrefix="1">
      <alignment horizontal="distributed" vertical="center" wrapText="1"/>
    </xf>
    <xf numFmtId="0" fontId="6" fillId="0" borderId="26" xfId="0" applyFont="1" applyBorder="1" applyAlignment="1">
      <alignment vertical="center" wrapText="1"/>
    </xf>
    <xf numFmtId="38" fontId="6" fillId="0" borderId="17" xfId="48" applyFont="1" applyFill="1" applyBorder="1" applyAlignment="1" applyProtection="1" quotePrefix="1">
      <alignment horizontal="distributed" vertical="center" shrinkToFit="1"/>
      <protection/>
    </xf>
    <xf numFmtId="38" fontId="6" fillId="0" borderId="21" xfId="48" applyFont="1" applyFill="1" applyBorder="1" applyAlignment="1" quotePrefix="1">
      <alignment horizontal="distributed" vertical="center" shrinkToFit="1"/>
    </xf>
    <xf numFmtId="38" fontId="6" fillId="0" borderId="17" xfId="48" applyFont="1" applyFill="1" applyBorder="1" applyAlignment="1" applyProtection="1" quotePrefix="1">
      <alignment horizontal="left" vertical="center" shrinkToFit="1"/>
      <protection/>
    </xf>
    <xf numFmtId="38" fontId="6" fillId="0" borderId="13" xfId="48" applyFont="1" applyFill="1" applyBorder="1" applyAlignment="1" applyProtection="1" quotePrefix="1">
      <alignment horizontal="right" vertical="center" shrinkToFit="1"/>
      <protection/>
    </xf>
    <xf numFmtId="38" fontId="6" fillId="0" borderId="0" xfId="48" applyFont="1" applyFill="1" applyBorder="1" applyAlignment="1" applyProtection="1" quotePrefix="1">
      <alignment horizontal="left" vertical="center" shrinkToFit="1"/>
      <protection/>
    </xf>
    <xf numFmtId="38" fontId="6" fillId="0" borderId="0" xfId="48" applyFont="1" applyFill="1" applyBorder="1" applyAlignment="1" applyProtection="1" quotePrefix="1">
      <alignment horizontal="right" vertical="center" shrinkToFit="1"/>
      <protection/>
    </xf>
    <xf numFmtId="38" fontId="6" fillId="0" borderId="49" xfId="48" applyFont="1" applyFill="1" applyBorder="1" applyAlignment="1" applyProtection="1" quotePrefix="1">
      <alignment horizontal="right" vertical="center" shrinkToFit="1"/>
      <protection/>
    </xf>
    <xf numFmtId="38" fontId="6" fillId="0" borderId="13" xfId="48" applyFont="1" applyFill="1" applyBorder="1" applyAlignment="1" applyProtection="1" quotePrefix="1">
      <alignment horizontal="center" vertical="center" shrinkToFit="1"/>
      <protection/>
    </xf>
    <xf numFmtId="38" fontId="6" fillId="0" borderId="0" xfId="48" applyFont="1" applyFill="1" applyBorder="1" applyAlignment="1" applyProtection="1" quotePrefix="1">
      <alignment horizontal="distributed" vertical="center" shrinkToFit="1"/>
      <protection/>
    </xf>
    <xf numFmtId="38" fontId="6" fillId="0" borderId="40" xfId="48" applyFont="1" applyFill="1" applyBorder="1" applyAlignment="1" applyProtection="1" quotePrefix="1">
      <alignment horizontal="center" vertical="center"/>
      <protection/>
    </xf>
    <xf numFmtId="38" fontId="6" fillId="0" borderId="39" xfId="48" applyFont="1" applyFill="1" applyBorder="1" applyAlignment="1" quotePrefix="1">
      <alignment horizontal="distributed" vertical="center" shrinkToFit="1"/>
    </xf>
    <xf numFmtId="38" fontId="6" fillId="0" borderId="18" xfId="48" applyFont="1" applyFill="1" applyBorder="1" applyAlignment="1" applyProtection="1" quotePrefix="1">
      <alignment horizontal="distributed" vertical="center" shrinkToFit="1"/>
      <protection/>
    </xf>
    <xf numFmtId="38" fontId="6" fillId="0" borderId="18" xfId="48" applyFont="1" applyFill="1" applyBorder="1" applyAlignment="1" applyProtection="1">
      <alignment horizontal="center" vertical="center" shrinkToFit="1"/>
      <protection/>
    </xf>
    <xf numFmtId="0" fontId="6" fillId="0" borderId="18" xfId="0" applyFont="1" applyBorder="1" applyAlignment="1" quotePrefix="1">
      <alignment horizontal="right" vertical="center" wrapText="1"/>
    </xf>
    <xf numFmtId="209" fontId="6" fillId="0" borderId="18" xfId="48" applyNumberFormat="1" applyFont="1" applyFill="1" applyBorder="1" applyAlignment="1" quotePrefix="1">
      <alignment horizontal="center" vertical="center"/>
    </xf>
    <xf numFmtId="193" fontId="6" fillId="0" borderId="18" xfId="0" applyNumberFormat="1" applyFont="1" applyFill="1" applyBorder="1" applyAlignment="1">
      <alignment vertical="center" shrinkToFit="1"/>
    </xf>
    <xf numFmtId="193" fontId="6" fillId="0" borderId="55" xfId="0" applyNumberFormat="1" applyFont="1" applyFill="1" applyBorder="1" applyAlignment="1">
      <alignment vertical="center" shrinkToFit="1"/>
    </xf>
    <xf numFmtId="38" fontId="9" fillId="0" borderId="17" xfId="48" applyFont="1" applyBorder="1" applyAlignment="1" quotePrefix="1">
      <alignment horizontal="distributed" vertical="center" shrinkToFit="1"/>
    </xf>
    <xf numFmtId="38" fontId="9" fillId="0" borderId="17" xfId="48" applyFont="1" applyBorder="1" applyAlignment="1" quotePrefix="1">
      <alignment horizontal="distributed" vertical="center" wrapText="1"/>
    </xf>
    <xf numFmtId="38" fontId="9" fillId="0" borderId="13" xfId="48" applyFont="1" applyBorder="1" applyAlignment="1" quotePrefix="1">
      <alignment horizontal="distributed" vertical="center"/>
    </xf>
    <xf numFmtId="38" fontId="9" fillId="0" borderId="13" xfId="48" applyFont="1" applyBorder="1" applyAlignment="1" quotePrefix="1">
      <alignment horizontal="distributed" vertical="center" wrapText="1"/>
    </xf>
    <xf numFmtId="38" fontId="6" fillId="0" borderId="13" xfId="48" applyFont="1" applyBorder="1" applyAlignment="1" quotePrefix="1">
      <alignment horizontal="distributed" vertical="center" wrapText="1"/>
    </xf>
    <xf numFmtId="38" fontId="6" fillId="0" borderId="40" xfId="48" applyFont="1" applyBorder="1" applyAlignment="1">
      <alignment horizontal="distributed" vertical="center"/>
    </xf>
    <xf numFmtId="38" fontId="6" fillId="0" borderId="19" xfId="48" applyFont="1" applyBorder="1" applyAlignment="1" quotePrefix="1">
      <alignment horizontal="distributed" vertical="center"/>
    </xf>
    <xf numFmtId="38" fontId="57" fillId="0" borderId="29" xfId="48" applyFont="1" applyBorder="1" applyAlignment="1" quotePrefix="1">
      <alignment horizontal="distributed" vertical="center" shrinkToFit="1"/>
    </xf>
    <xf numFmtId="38" fontId="6" fillId="0" borderId="25" xfId="48" applyFont="1" applyBorder="1" applyAlignment="1">
      <alignment horizontal="distributed" vertical="center"/>
    </xf>
    <xf numFmtId="38" fontId="62" fillId="0" borderId="26" xfId="48" applyFont="1" applyBorder="1" applyAlignment="1" quotePrefix="1">
      <alignment horizontal="center" vertical="center" shrinkToFit="1"/>
    </xf>
    <xf numFmtId="38" fontId="57" fillId="0" borderId="28" xfId="48" applyFont="1" applyBorder="1" applyAlignment="1" quotePrefix="1">
      <alignment horizontal="left" vertical="center" shrinkToFit="1"/>
    </xf>
    <xf numFmtId="0" fontId="57" fillId="0" borderId="28" xfId="0" applyFont="1" applyBorder="1" applyAlignment="1" quotePrefix="1">
      <alignment horizontal="center" vertical="center" shrinkToFit="1"/>
    </xf>
    <xf numFmtId="38" fontId="57" fillId="0" borderId="40" xfId="48" applyFont="1" applyBorder="1" applyAlignment="1">
      <alignment horizontal="distributed" vertical="center" shrinkToFit="1"/>
    </xf>
    <xf numFmtId="49" fontId="57" fillId="33" borderId="14" xfId="48" applyNumberFormat="1" applyFont="1" applyFill="1" applyBorder="1" applyAlignment="1">
      <alignment horizontal="center" vertical="center"/>
    </xf>
    <xf numFmtId="38" fontId="6" fillId="0" borderId="28" xfId="48" applyFont="1" applyBorder="1" applyAlignment="1" quotePrefix="1">
      <alignment horizontal="center" vertical="center" shrinkToFit="1"/>
    </xf>
    <xf numFmtId="38" fontId="57" fillId="0" borderId="42" xfId="48" applyFont="1" applyBorder="1" applyAlignment="1">
      <alignment horizontal="center" vertical="center" shrinkToFit="1"/>
    </xf>
    <xf numFmtId="0" fontId="6" fillId="0" borderId="39" xfId="0" applyFont="1" applyBorder="1" applyAlignment="1" quotePrefix="1">
      <alignment horizontal="distributed" vertical="center"/>
    </xf>
    <xf numFmtId="49" fontId="11" fillId="0" borderId="0" xfId="0" applyNumberFormat="1" applyFont="1" applyFill="1" applyAlignment="1">
      <alignment horizontal="right" vertical="center"/>
    </xf>
    <xf numFmtId="49" fontId="11" fillId="0" borderId="0" xfId="0" applyNumberFormat="1" applyFont="1" applyFill="1" applyAlignment="1">
      <alignment horizontal="left" vertical="center"/>
    </xf>
    <xf numFmtId="191" fontId="6" fillId="0" borderId="56" xfId="48" applyNumberFormat="1" applyFont="1" applyBorder="1" applyAlignment="1">
      <alignment vertical="center" shrinkToFit="1"/>
    </xf>
    <xf numFmtId="191" fontId="6" fillId="0" borderId="43" xfId="48" applyNumberFormat="1" applyFont="1" applyBorder="1" applyAlignment="1">
      <alignment vertical="center" shrinkToFit="1"/>
    </xf>
    <xf numFmtId="0" fontId="8" fillId="0" borderId="0" xfId="0" applyFont="1" applyAlignment="1">
      <alignment horizontal="left" vertical="center"/>
    </xf>
    <xf numFmtId="38" fontId="57" fillId="0" borderId="28" xfId="48" applyFont="1" applyBorder="1" applyAlignment="1" quotePrefix="1">
      <alignment vertical="center" shrinkToFit="1"/>
    </xf>
    <xf numFmtId="38" fontId="57" fillId="0" borderId="42" xfId="48" applyFont="1" applyBorder="1" applyAlignment="1">
      <alignment horizontal="center" vertical="center" shrinkToFit="1"/>
    </xf>
    <xf numFmtId="38" fontId="57" fillId="0" borderId="24" xfId="48" applyFont="1" applyBorder="1" applyAlignment="1" quotePrefix="1">
      <alignment horizontal="left" vertical="center"/>
    </xf>
    <xf numFmtId="38" fontId="57" fillId="0" borderId="0" xfId="48" applyFont="1" applyBorder="1" applyAlignment="1" quotePrefix="1">
      <alignment horizontal="center" vertical="center" shrinkToFit="1"/>
    </xf>
    <xf numFmtId="38" fontId="57" fillId="0" borderId="0" xfId="48" applyFont="1" applyBorder="1" applyAlignment="1">
      <alignment horizontal="distributed" vertical="center" shrinkToFit="1"/>
    </xf>
    <xf numFmtId="38" fontId="57" fillId="0" borderId="49" xfId="48" applyFont="1" applyBorder="1" applyAlignment="1" quotePrefix="1">
      <alignment horizontal="center" vertical="center" shrinkToFit="1"/>
    </xf>
    <xf numFmtId="49" fontId="57" fillId="33" borderId="41" xfId="48" applyNumberFormat="1" applyFont="1" applyFill="1" applyBorder="1" applyAlignment="1">
      <alignment horizontal="center" vertical="center" shrinkToFit="1"/>
    </xf>
    <xf numFmtId="191" fontId="57" fillId="0" borderId="30" xfId="0" applyNumberFormat="1" applyFont="1" applyBorder="1" applyAlignment="1">
      <alignment vertical="center" shrinkToFit="1"/>
    </xf>
    <xf numFmtId="38" fontId="57" fillId="0" borderId="34" xfId="48" applyFont="1" applyBorder="1" applyAlignment="1">
      <alignment horizontal="distributed" vertical="center"/>
    </xf>
    <xf numFmtId="191" fontId="6" fillId="0" borderId="19" xfId="0" applyNumberFormat="1" applyFont="1" applyBorder="1" applyAlignment="1">
      <alignment vertical="center" shrinkToFit="1"/>
    </xf>
    <xf numFmtId="191" fontId="6" fillId="0" borderId="43" xfId="0" applyNumberFormat="1" applyFont="1" applyBorder="1" applyAlignment="1">
      <alignment vertical="center" shrinkToFit="1"/>
    </xf>
    <xf numFmtId="191" fontId="6" fillId="0" borderId="23" xfId="0" applyNumberFormat="1" applyFont="1" applyBorder="1" applyAlignment="1">
      <alignment vertical="center" shrinkToFit="1"/>
    </xf>
    <xf numFmtId="191" fontId="6" fillId="0" borderId="31" xfId="0" applyNumberFormat="1" applyFont="1" applyBorder="1" applyAlignment="1">
      <alignment vertical="center" shrinkToFit="1"/>
    </xf>
    <xf numFmtId="38" fontId="57" fillId="0" borderId="17" xfId="48" applyFont="1" applyBorder="1" applyAlignment="1" quotePrefix="1">
      <alignment horizontal="left" vertical="center" shrinkToFit="1"/>
    </xf>
    <xf numFmtId="38" fontId="6" fillId="0" borderId="17" xfId="48" applyFont="1" applyFill="1" applyBorder="1" applyAlignment="1" applyProtection="1" quotePrefix="1">
      <alignment horizontal="center" vertical="center" shrinkToFit="1"/>
      <protection/>
    </xf>
    <xf numFmtId="38" fontId="6" fillId="0" borderId="17" xfId="48" applyFont="1" applyFill="1" applyBorder="1" applyAlignment="1" applyProtection="1" quotePrefix="1">
      <alignment horizontal="distributed" vertical="center"/>
      <protection/>
    </xf>
    <xf numFmtId="38" fontId="6" fillId="0" borderId="27" xfId="48" applyFont="1" applyFill="1" applyBorder="1" applyAlignment="1" quotePrefix="1">
      <alignment horizontal="center" vertical="center" shrinkToFit="1"/>
    </xf>
    <xf numFmtId="38" fontId="57" fillId="0" borderId="57" xfId="48" applyFont="1" applyBorder="1" applyAlignment="1">
      <alignment horizontal="center" vertical="center"/>
    </xf>
    <xf numFmtId="193" fontId="57" fillId="0" borderId="52" xfId="0" applyNumberFormat="1" applyFont="1" applyBorder="1" applyAlignment="1">
      <alignment vertical="center" shrinkToFit="1"/>
    </xf>
    <xf numFmtId="191" fontId="57" fillId="0" borderId="52" xfId="0" applyNumberFormat="1" applyFont="1" applyBorder="1" applyAlignment="1">
      <alignment vertical="center" shrinkToFit="1"/>
    </xf>
    <xf numFmtId="191" fontId="57" fillId="0" borderId="56" xfId="0" applyNumberFormat="1" applyFont="1" applyBorder="1" applyAlignment="1">
      <alignment vertical="center" shrinkToFit="1"/>
    </xf>
    <xf numFmtId="196" fontId="6" fillId="0" borderId="57" xfId="48" applyNumberFormat="1" applyFont="1" applyBorder="1" applyAlignment="1">
      <alignment horizontal="center" vertical="center"/>
    </xf>
    <xf numFmtId="191" fontId="6" fillId="0" borderId="52" xfId="0" applyNumberFormat="1" applyFont="1" applyBorder="1" applyAlignment="1">
      <alignment vertical="center" shrinkToFit="1"/>
    </xf>
    <xf numFmtId="191" fontId="6" fillId="0" borderId="56" xfId="0" applyNumberFormat="1" applyFont="1" applyBorder="1" applyAlignment="1">
      <alignment vertical="center" shrinkToFit="1"/>
    </xf>
    <xf numFmtId="191" fontId="6" fillId="0" borderId="58" xfId="0" applyNumberFormat="1" applyFont="1" applyBorder="1" applyAlignment="1">
      <alignment vertical="center" shrinkToFit="1"/>
    </xf>
    <xf numFmtId="191" fontId="6" fillId="0" borderId="59" xfId="0" applyNumberFormat="1" applyFont="1" applyBorder="1" applyAlignment="1">
      <alignment vertical="center" shrinkToFit="1"/>
    </xf>
    <xf numFmtId="38" fontId="6" fillId="0" borderId="57" xfId="48" applyFont="1" applyFill="1" applyBorder="1" applyAlignment="1">
      <alignment horizontal="center" vertical="center"/>
    </xf>
    <xf numFmtId="193" fontId="6" fillId="0" borderId="52" xfId="48" applyNumberFormat="1" applyFont="1" applyFill="1" applyBorder="1" applyAlignment="1">
      <alignment vertical="center" shrinkToFit="1"/>
    </xf>
    <xf numFmtId="193" fontId="6" fillId="0" borderId="56" xfId="48" applyNumberFormat="1" applyFont="1" applyFill="1" applyBorder="1" applyAlignment="1">
      <alignment vertical="center" shrinkToFit="1"/>
    </xf>
    <xf numFmtId="38" fontId="6" fillId="0" borderId="57" xfId="48" applyFont="1" applyBorder="1" applyAlignment="1">
      <alignment horizontal="center" vertical="center"/>
    </xf>
    <xf numFmtId="191" fontId="57" fillId="0" borderId="60" xfId="0" applyNumberFormat="1" applyFont="1" applyBorder="1" applyAlignment="1">
      <alignment vertical="center" shrinkToFit="1"/>
    </xf>
    <xf numFmtId="193" fontId="57" fillId="0" borderId="56" xfId="0" applyNumberFormat="1" applyFont="1" applyBorder="1" applyAlignment="1">
      <alignment vertical="center" shrinkToFit="1"/>
    </xf>
    <xf numFmtId="193" fontId="6" fillId="0" borderId="56" xfId="0" applyNumberFormat="1" applyFont="1" applyBorder="1" applyAlignment="1">
      <alignment vertical="center" shrinkToFit="1"/>
    </xf>
    <xf numFmtId="208" fontId="6" fillId="0" borderId="23" xfId="48" applyNumberFormat="1" applyFont="1" applyFill="1" applyBorder="1" applyAlignment="1" quotePrefix="1">
      <alignment horizontal="center" vertical="center"/>
    </xf>
    <xf numFmtId="208" fontId="6" fillId="0" borderId="23" xfId="48" applyNumberFormat="1" applyFont="1" applyFill="1" applyBorder="1" applyAlignment="1">
      <alignment horizontal="center" vertical="center"/>
    </xf>
    <xf numFmtId="208" fontId="6" fillId="0" borderId="19" xfId="48" applyNumberFormat="1" applyFont="1" applyFill="1" applyBorder="1" applyAlignment="1">
      <alignment horizontal="center" vertical="center"/>
    </xf>
    <xf numFmtId="208" fontId="6" fillId="0" borderId="19" xfId="48" applyNumberFormat="1" applyFont="1" applyFill="1" applyBorder="1" applyAlignment="1" quotePrefix="1">
      <alignment horizontal="center" vertical="center"/>
    </xf>
    <xf numFmtId="209" fontId="6" fillId="0" borderId="23" xfId="48" applyNumberFormat="1" applyFont="1" applyFill="1" applyBorder="1" applyAlignment="1" quotePrefix="1">
      <alignment horizontal="center" vertical="center"/>
    </xf>
    <xf numFmtId="208" fontId="6" fillId="0" borderId="24" xfId="48" applyNumberFormat="1" applyFont="1" applyFill="1" applyBorder="1" applyAlignment="1" quotePrefix="1">
      <alignment horizontal="center" vertical="center"/>
    </xf>
    <xf numFmtId="38" fontId="6" fillId="0" borderId="19" xfId="48" applyFont="1" applyFill="1" applyBorder="1" applyAlignment="1">
      <alignment horizontal="center" vertical="center"/>
    </xf>
    <xf numFmtId="38" fontId="6" fillId="0" borderId="23" xfId="48" applyFont="1" applyFill="1" applyBorder="1" applyAlignment="1">
      <alignment horizontal="center" vertical="center"/>
    </xf>
    <xf numFmtId="209" fontId="6" fillId="0" borderId="43" xfId="48" applyNumberFormat="1" applyFont="1" applyFill="1" applyBorder="1" applyAlignment="1" quotePrefix="1">
      <alignment horizontal="center" vertical="center"/>
    </xf>
    <xf numFmtId="209" fontId="6" fillId="0" borderId="24" xfId="48" applyNumberFormat="1" applyFont="1" applyFill="1" applyBorder="1" applyAlignment="1" quotePrefix="1">
      <alignment horizontal="center" vertical="center"/>
    </xf>
    <xf numFmtId="176" fontId="6" fillId="0" borderId="19" xfId="48" applyNumberFormat="1" applyFont="1" applyFill="1" applyBorder="1" applyAlignment="1">
      <alignment horizontal="center" vertical="center"/>
    </xf>
    <xf numFmtId="38" fontId="6" fillId="0" borderId="19" xfId="48" applyNumberFormat="1" applyFont="1" applyFill="1" applyBorder="1" applyAlignment="1">
      <alignment horizontal="center" vertical="center"/>
    </xf>
    <xf numFmtId="38" fontId="6" fillId="0" borderId="24" xfId="48" applyFont="1" applyFill="1" applyBorder="1" applyAlignment="1">
      <alignment horizontal="center" vertical="center"/>
    </xf>
    <xf numFmtId="38" fontId="6" fillId="0" borderId="43" xfId="48" applyFont="1" applyFill="1" applyBorder="1" applyAlignment="1">
      <alignment horizontal="center" vertical="center"/>
    </xf>
    <xf numFmtId="191" fontId="6" fillId="0" borderId="60" xfId="48" applyNumberFormat="1" applyFont="1" applyBorder="1" applyAlignment="1">
      <alignment vertical="center" shrinkToFit="1"/>
    </xf>
    <xf numFmtId="215" fontId="6" fillId="0" borderId="17" xfId="0" applyNumberFormat="1" applyFont="1" applyFill="1" applyBorder="1" applyAlignment="1">
      <alignment vertical="center" shrinkToFit="1"/>
    </xf>
    <xf numFmtId="49" fontId="6" fillId="35" borderId="19" xfId="48" applyNumberFormat="1" applyFont="1" applyFill="1" applyBorder="1" applyAlignment="1" applyProtection="1">
      <alignment horizontal="center" vertical="center" shrinkToFit="1"/>
      <protection/>
    </xf>
    <xf numFmtId="49" fontId="6" fillId="35" borderId="24" xfId="48" applyNumberFormat="1" applyFont="1" applyFill="1" applyBorder="1" applyAlignment="1" applyProtection="1" quotePrefix="1">
      <alignment horizontal="center" vertical="center" shrinkToFit="1"/>
      <protection/>
    </xf>
    <xf numFmtId="49" fontId="6" fillId="35" borderId="24" xfId="48" applyNumberFormat="1" applyFont="1" applyFill="1" applyBorder="1" applyAlignment="1" applyProtection="1">
      <alignment horizontal="center" vertical="center" shrinkToFit="1"/>
      <protection/>
    </xf>
    <xf numFmtId="49" fontId="6" fillId="35" borderId="43" xfId="48" applyNumberFormat="1" applyFont="1" applyFill="1" applyBorder="1" applyAlignment="1" applyProtection="1">
      <alignment horizontal="center" vertical="center" shrinkToFit="1"/>
      <protection/>
    </xf>
    <xf numFmtId="49" fontId="6" fillId="35" borderId="17" xfId="48" applyNumberFormat="1" applyFont="1" applyFill="1" applyBorder="1" applyAlignment="1" applyProtection="1">
      <alignment horizontal="center" vertical="center" shrinkToFit="1"/>
      <protection/>
    </xf>
    <xf numFmtId="49" fontId="6" fillId="35" borderId="0" xfId="48" applyNumberFormat="1" applyFont="1" applyFill="1" applyBorder="1" applyAlignment="1" applyProtection="1" quotePrefix="1">
      <alignment horizontal="center" vertical="center" shrinkToFit="1"/>
      <protection/>
    </xf>
    <xf numFmtId="49" fontId="6" fillId="35" borderId="0" xfId="48" applyNumberFormat="1" applyFont="1" applyFill="1" applyBorder="1" applyAlignment="1" applyProtection="1">
      <alignment horizontal="center" vertical="center" shrinkToFit="1"/>
      <protection/>
    </xf>
    <xf numFmtId="49" fontId="6" fillId="35" borderId="18" xfId="48" applyNumberFormat="1" applyFont="1" applyFill="1" applyBorder="1" applyAlignment="1" applyProtection="1">
      <alignment horizontal="center" vertical="center" shrinkToFit="1"/>
      <protection/>
    </xf>
    <xf numFmtId="38" fontId="57" fillId="0" borderId="23" xfId="48" applyFont="1" applyBorder="1" applyAlignment="1" quotePrefix="1">
      <alignment horizontal="center" vertical="center" shrinkToFit="1"/>
    </xf>
    <xf numFmtId="38" fontId="57" fillId="0" borderId="30" xfId="48" applyFont="1" applyBorder="1" applyAlignment="1" quotePrefix="1">
      <alignment horizontal="center" vertical="center" shrinkToFit="1"/>
    </xf>
    <xf numFmtId="38" fontId="57" fillId="0" borderId="15" xfId="48" applyFont="1" applyBorder="1" applyAlignment="1" quotePrefix="1">
      <alignment horizontal="center" vertical="center"/>
    </xf>
    <xf numFmtId="38" fontId="57" fillId="0" borderId="41" xfId="48" applyFont="1" applyBorder="1" applyAlignment="1" quotePrefix="1">
      <alignment horizontal="center" vertical="center"/>
    </xf>
    <xf numFmtId="38" fontId="57" fillId="0" borderId="34" xfId="48" applyFont="1" applyBorder="1" applyAlignment="1" quotePrefix="1">
      <alignment horizontal="center" vertical="center"/>
    </xf>
    <xf numFmtId="38" fontId="57" fillId="0" borderId="41" xfId="48" applyFont="1" applyBorder="1" applyAlignment="1">
      <alignment horizontal="center" vertical="center"/>
    </xf>
    <xf numFmtId="38" fontId="57" fillId="0" borderId="34" xfId="48" applyFont="1" applyBorder="1" applyAlignment="1">
      <alignment horizontal="center" vertical="center"/>
    </xf>
    <xf numFmtId="38" fontId="57" fillId="0" borderId="48" xfId="48" applyFont="1" applyBorder="1" applyAlignment="1">
      <alignment horizontal="center" vertical="center"/>
    </xf>
    <xf numFmtId="38" fontId="57" fillId="0" borderId="23" xfId="48" applyFont="1" applyBorder="1" applyAlignment="1" quotePrefix="1">
      <alignment horizontal="center" vertical="center"/>
    </xf>
    <xf numFmtId="38" fontId="57" fillId="0" borderId="30" xfId="48" applyFont="1" applyBorder="1" applyAlignment="1" quotePrefix="1">
      <alignment horizontal="center" vertical="center"/>
    </xf>
    <xf numFmtId="38" fontId="57" fillId="0" borderId="19" xfId="48" applyFont="1" applyBorder="1" applyAlignment="1" quotePrefix="1">
      <alignment horizontal="center" vertical="center"/>
    </xf>
    <xf numFmtId="38" fontId="57" fillId="0" borderId="13" xfId="48" applyFont="1" applyBorder="1" applyAlignment="1">
      <alignment horizontal="center" vertical="center"/>
    </xf>
    <xf numFmtId="0" fontId="57" fillId="0" borderId="15" xfId="0" applyFont="1" applyBorder="1" applyAlignment="1" quotePrefix="1">
      <alignment horizontal="center" vertical="center"/>
    </xf>
    <xf numFmtId="0" fontId="57" fillId="0" borderId="34" xfId="0" applyFont="1" applyBorder="1" applyAlignment="1">
      <alignment horizontal="center" vertical="center"/>
    </xf>
    <xf numFmtId="0" fontId="57" fillId="0" borderId="34" xfId="0" applyFont="1" applyBorder="1" applyAlignment="1" quotePrefix="1">
      <alignment horizontal="center" vertical="center"/>
    </xf>
    <xf numFmtId="38" fontId="57" fillId="0" borderId="42" xfId="48" applyFont="1" applyBorder="1" applyAlignment="1">
      <alignment horizontal="center" vertical="center" shrinkToFit="1"/>
    </xf>
    <xf numFmtId="38" fontId="60" fillId="0" borderId="61" xfId="48" applyFont="1" applyBorder="1" applyAlignment="1" quotePrefix="1">
      <alignment horizontal="center" vertical="center"/>
    </xf>
    <xf numFmtId="38" fontId="60" fillId="0" borderId="36" xfId="48" applyFont="1" applyBorder="1" applyAlignment="1" quotePrefix="1">
      <alignment horizontal="center" vertical="center"/>
    </xf>
    <xf numFmtId="38" fontId="60" fillId="0" borderId="37" xfId="48" applyFont="1" applyBorder="1" applyAlignment="1" quotePrefix="1">
      <alignment horizontal="center" vertical="center"/>
    </xf>
    <xf numFmtId="38" fontId="60" fillId="0" borderId="51" xfId="48" applyFont="1" applyBorder="1" applyAlignment="1" quotePrefix="1">
      <alignment horizontal="center" vertical="center"/>
    </xf>
    <xf numFmtId="0" fontId="57" fillId="0" borderId="61" xfId="0" applyFont="1" applyBorder="1" applyAlignment="1" quotePrefix="1">
      <alignment horizontal="center" vertical="center"/>
    </xf>
    <xf numFmtId="0" fontId="57" fillId="0" borderId="36" xfId="0" applyFont="1" applyBorder="1" applyAlignment="1" quotePrefix="1">
      <alignment horizontal="center" vertical="center"/>
    </xf>
    <xf numFmtId="0" fontId="57" fillId="0" borderId="37" xfId="0" applyFont="1" applyBorder="1" applyAlignment="1" quotePrefix="1">
      <alignment horizontal="center" vertical="center"/>
    </xf>
    <xf numFmtId="0" fontId="57" fillId="0" borderId="51" xfId="0" applyFont="1" applyBorder="1" applyAlignment="1" quotePrefix="1">
      <alignment horizontal="center" vertical="center"/>
    </xf>
    <xf numFmtId="38" fontId="57" fillId="0" borderId="15" xfId="48" applyFont="1" applyBorder="1" applyAlignment="1" quotePrefix="1">
      <alignment horizontal="center" vertical="center" shrinkToFit="1"/>
    </xf>
    <xf numFmtId="38" fontId="57" fillId="0" borderId="34" xfId="48" applyFont="1" applyBorder="1" applyAlignment="1" quotePrefix="1">
      <alignment horizontal="center" vertical="center" shrinkToFit="1"/>
    </xf>
    <xf numFmtId="0" fontId="57" fillId="0" borderId="41" xfId="0" applyFont="1" applyBorder="1" applyAlignment="1" quotePrefix="1">
      <alignment horizontal="center" vertical="center"/>
    </xf>
    <xf numFmtId="38" fontId="57" fillId="0" borderId="43" xfId="48" applyFont="1" applyBorder="1" applyAlignment="1" quotePrefix="1">
      <alignment horizontal="center" vertical="center"/>
    </xf>
    <xf numFmtId="38" fontId="57" fillId="0" borderId="40" xfId="48" applyFont="1" applyBorder="1" applyAlignment="1">
      <alignment horizontal="center" vertical="center"/>
    </xf>
    <xf numFmtId="196" fontId="6" fillId="0" borderId="42" xfId="48" applyNumberFormat="1" applyFont="1" applyBorder="1" applyAlignment="1" quotePrefix="1">
      <alignment horizontal="center" vertical="center"/>
    </xf>
    <xf numFmtId="196" fontId="6" fillId="0" borderId="32" xfId="48" applyNumberFormat="1" applyFont="1" applyBorder="1" applyAlignment="1">
      <alignment horizontal="center" vertical="center"/>
    </xf>
    <xf numFmtId="196" fontId="6" fillId="0" borderId="32" xfId="48" applyNumberFormat="1" applyFont="1" applyBorder="1" applyAlignment="1" quotePrefix="1">
      <alignment horizontal="center" vertical="center"/>
    </xf>
    <xf numFmtId="196" fontId="6" fillId="0" borderId="0" xfId="0" applyNumberFormat="1" applyFont="1" applyAlignment="1">
      <alignment horizontal="right"/>
    </xf>
    <xf numFmtId="196" fontId="6" fillId="0" borderId="46" xfId="0" applyNumberFormat="1" applyFont="1" applyBorder="1" applyAlignment="1">
      <alignment horizontal="right"/>
    </xf>
    <xf numFmtId="38" fontId="57" fillId="0" borderId="61" xfId="48" applyFont="1" applyBorder="1" applyAlignment="1" quotePrefix="1">
      <alignment horizontal="center" vertical="center"/>
    </xf>
    <xf numFmtId="38" fontId="57" fillId="0" borderId="36" xfId="48" applyFont="1" applyBorder="1" applyAlignment="1" quotePrefix="1">
      <alignment horizontal="center" vertical="center"/>
    </xf>
    <xf numFmtId="38" fontId="57" fillId="0" borderId="37" xfId="48" applyFont="1" applyBorder="1" applyAlignment="1" quotePrefix="1">
      <alignment horizontal="center" vertical="center"/>
    </xf>
    <xf numFmtId="38" fontId="57" fillId="0" borderId="44" xfId="48" applyFont="1" applyBorder="1" applyAlignment="1" quotePrefix="1">
      <alignment horizontal="distributed" vertical="center"/>
    </xf>
    <xf numFmtId="38" fontId="57" fillId="0" borderId="10" xfId="48" applyFont="1" applyBorder="1" applyAlignment="1" quotePrefix="1">
      <alignment horizontal="distributed" vertical="center"/>
    </xf>
    <xf numFmtId="38" fontId="57" fillId="0" borderId="47" xfId="48" applyFont="1" applyBorder="1" applyAlignment="1" quotePrefix="1">
      <alignment horizontal="distributed" vertical="center"/>
    </xf>
    <xf numFmtId="38" fontId="6" fillId="0" borderId="44" xfId="48" applyFont="1" applyFill="1" applyBorder="1" applyAlignment="1" quotePrefix="1">
      <alignment horizontal="distributed" vertical="center"/>
    </xf>
    <xf numFmtId="38" fontId="6" fillId="0" borderId="10" xfId="48" applyFont="1" applyFill="1" applyBorder="1" applyAlignment="1" quotePrefix="1">
      <alignment horizontal="distributed" vertical="center"/>
    </xf>
    <xf numFmtId="38" fontId="6" fillId="0" borderId="47" xfId="48" applyFont="1" applyFill="1" applyBorder="1" applyAlignment="1" quotePrefix="1">
      <alignment horizontal="distributed" vertical="center"/>
    </xf>
    <xf numFmtId="38" fontId="6" fillId="0" borderId="61" xfId="48" applyFont="1" applyFill="1" applyBorder="1" applyAlignment="1" quotePrefix="1">
      <alignment horizontal="center" vertical="center"/>
    </xf>
    <xf numFmtId="38" fontId="6" fillId="0" borderId="36" xfId="48" applyFont="1" applyFill="1" applyBorder="1" applyAlignment="1" quotePrefix="1">
      <alignment horizontal="center" vertical="center"/>
    </xf>
    <xf numFmtId="38" fontId="6" fillId="0" borderId="21" xfId="48" applyFont="1" applyFill="1" applyBorder="1" applyAlignment="1" quotePrefix="1">
      <alignment horizontal="center" vertical="center"/>
    </xf>
    <xf numFmtId="38" fontId="6" fillId="0" borderId="50" xfId="48" applyFont="1" applyFill="1" applyBorder="1" applyAlignment="1" quotePrefix="1">
      <alignment horizontal="center" vertical="center"/>
    </xf>
    <xf numFmtId="38" fontId="6" fillId="0" borderId="15" xfId="48" applyFont="1" applyFill="1" applyBorder="1" applyAlignment="1" quotePrefix="1">
      <alignment horizontal="center" vertical="center"/>
    </xf>
    <xf numFmtId="38" fontId="6" fillId="0" borderId="41" xfId="48" applyFont="1" applyFill="1" applyBorder="1" applyAlignment="1" quotePrefix="1">
      <alignment horizontal="center" vertical="center"/>
    </xf>
    <xf numFmtId="38" fontId="6" fillId="0" borderId="34" xfId="48" applyFont="1" applyFill="1" applyBorder="1" applyAlignment="1" quotePrefix="1">
      <alignment horizontal="center" vertical="center"/>
    </xf>
    <xf numFmtId="40" fontId="6" fillId="0" borderId="61" xfId="48" applyNumberFormat="1" applyFont="1" applyFill="1" applyBorder="1" applyAlignment="1" quotePrefix="1">
      <alignment horizontal="center" vertical="center"/>
    </xf>
    <xf numFmtId="40" fontId="6" fillId="0" borderId="36" xfId="48" applyNumberFormat="1" applyFont="1" applyFill="1" applyBorder="1" applyAlignment="1">
      <alignment horizontal="center" vertical="center"/>
    </xf>
    <xf numFmtId="40" fontId="6" fillId="0" borderId="51" xfId="48" applyNumberFormat="1" applyFont="1" applyFill="1" applyBorder="1" applyAlignment="1">
      <alignment horizontal="center" vertical="center"/>
    </xf>
    <xf numFmtId="38" fontId="6" fillId="0" borderId="61" xfId="48" applyFont="1" applyBorder="1" applyAlignment="1" quotePrefix="1">
      <alignment horizontal="center" vertical="center"/>
    </xf>
    <xf numFmtId="38" fontId="6" fillId="0" borderId="36" xfId="48" applyFont="1" applyBorder="1" applyAlignment="1" quotePrefix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51" xfId="0" applyFont="1" applyBorder="1" applyAlignment="1">
      <alignment horizontal="center" vertical="center"/>
    </xf>
    <xf numFmtId="0" fontId="8" fillId="0" borderId="61" xfId="0" applyFont="1" applyBorder="1" applyAlignment="1" quotePrefix="1">
      <alignment horizontal="center" vertical="center"/>
    </xf>
    <xf numFmtId="0" fontId="8" fillId="0" borderId="36" xfId="0" applyFont="1" applyBorder="1" applyAlignment="1">
      <alignment horizontal="center" vertical="center"/>
    </xf>
    <xf numFmtId="0" fontId="8" fillId="0" borderId="51" xfId="0" applyFont="1" applyBorder="1" applyAlignment="1">
      <alignment horizontal="center" vertical="center"/>
    </xf>
    <xf numFmtId="38" fontId="6" fillId="0" borderId="23" xfId="48" applyFont="1" applyBorder="1" applyAlignment="1" quotePrefix="1">
      <alignment horizontal="center" vertical="center"/>
    </xf>
    <xf numFmtId="38" fontId="6" fillId="0" borderId="30" xfId="48" applyFont="1" applyBorder="1" applyAlignment="1" quotePrefix="1">
      <alignment horizontal="center" vertical="center"/>
    </xf>
    <xf numFmtId="0" fontId="6" fillId="0" borderId="35" xfId="0" applyFont="1" applyBorder="1" applyAlignment="1" quotePrefix="1">
      <alignment horizontal="center" vertical="center"/>
    </xf>
    <xf numFmtId="0" fontId="6" fillId="0" borderId="38" xfId="0" applyFont="1" applyBorder="1" applyAlignment="1">
      <alignment horizontal="center" vertical="center"/>
    </xf>
    <xf numFmtId="38" fontId="6" fillId="0" borderId="26" xfId="48" applyFont="1" applyBorder="1" applyAlignment="1" quotePrefix="1">
      <alignment horizontal="center" vertical="center"/>
    </xf>
    <xf numFmtId="38" fontId="6" fillId="0" borderId="28" xfId="48" applyFont="1" applyBorder="1" applyAlignment="1" quotePrefix="1">
      <alignment horizontal="center" vertical="center"/>
    </xf>
    <xf numFmtId="38" fontId="6" fillId="0" borderId="37" xfId="48" applyFont="1" applyBorder="1" applyAlignment="1" quotePrefix="1">
      <alignment horizontal="center" vertical="center"/>
    </xf>
    <xf numFmtId="38" fontId="57" fillId="0" borderId="24" xfId="48" applyFont="1" applyBorder="1" applyAlignment="1">
      <alignment horizontal="center" vertical="center"/>
    </xf>
    <xf numFmtId="38" fontId="57" fillId="0" borderId="30" xfId="48" applyFont="1" applyBorder="1" applyAlignment="1">
      <alignment horizontal="center" vertical="center"/>
    </xf>
    <xf numFmtId="38" fontId="57" fillId="0" borderId="24" xfId="48" applyFont="1" applyBorder="1" applyAlignment="1" quotePrefix="1">
      <alignment horizontal="center" vertical="center" shrinkToFit="1"/>
    </xf>
    <xf numFmtId="38" fontId="6" fillId="0" borderId="44" xfId="48" applyFont="1" applyFill="1" applyBorder="1" applyAlignment="1">
      <alignment horizontal="distributed" vertical="center"/>
    </xf>
    <xf numFmtId="38" fontId="6" fillId="0" borderId="10" xfId="48" applyFont="1" applyFill="1" applyBorder="1" applyAlignment="1">
      <alignment horizontal="distributed" vertical="center"/>
    </xf>
    <xf numFmtId="38" fontId="6" fillId="0" borderId="47" xfId="48" applyFont="1" applyFill="1" applyBorder="1" applyAlignment="1">
      <alignment horizontal="distributed" vertical="center"/>
    </xf>
    <xf numFmtId="38" fontId="6" fillId="0" borderId="61" xfId="48" applyFont="1" applyFill="1" applyBorder="1" applyAlignment="1">
      <alignment horizontal="center" vertical="center"/>
    </xf>
    <xf numFmtId="38" fontId="6" fillId="0" borderId="36" xfId="48" applyFont="1" applyFill="1" applyBorder="1" applyAlignment="1">
      <alignment horizontal="center" vertical="center"/>
    </xf>
    <xf numFmtId="38" fontId="6" fillId="0" borderId="51" xfId="48" applyFont="1" applyFill="1" applyBorder="1" applyAlignment="1">
      <alignment horizontal="center" vertical="center"/>
    </xf>
    <xf numFmtId="38" fontId="6" fillId="0" borderId="44" xfId="48" applyFont="1" applyFill="1" applyBorder="1" applyAlignment="1" applyProtection="1">
      <alignment horizontal="distributed" vertical="center"/>
      <protection/>
    </xf>
    <xf numFmtId="38" fontId="6" fillId="0" borderId="10" xfId="48" applyFont="1" applyFill="1" applyBorder="1" applyAlignment="1" applyProtection="1">
      <alignment horizontal="distributed" vertical="center"/>
      <protection/>
    </xf>
    <xf numFmtId="38" fontId="6" fillId="0" borderId="47" xfId="48" applyFont="1" applyFill="1" applyBorder="1" applyAlignment="1" applyProtection="1">
      <alignment horizontal="distributed" vertical="center"/>
      <protection/>
    </xf>
    <xf numFmtId="49" fontId="6" fillId="35" borderId="19" xfId="48" applyNumberFormat="1" applyFont="1" applyFill="1" applyBorder="1" applyAlignment="1" applyProtection="1">
      <alignment horizontal="center" vertical="center" shrinkToFit="1"/>
      <protection/>
    </xf>
    <xf numFmtId="49" fontId="6" fillId="35" borderId="17" xfId="48" applyNumberFormat="1" applyFont="1" applyFill="1" applyBorder="1" applyAlignment="1" applyProtection="1">
      <alignment horizontal="center" vertical="center" shrinkToFit="1"/>
      <protection/>
    </xf>
    <xf numFmtId="0" fontId="10" fillId="0" borderId="10" xfId="0" applyFont="1" applyFill="1" applyBorder="1" applyAlignment="1">
      <alignment vertical="center"/>
    </xf>
    <xf numFmtId="38" fontId="6" fillId="0" borderId="16" xfId="48" applyFont="1" applyFill="1" applyBorder="1" applyAlignment="1" applyProtection="1">
      <alignment horizontal="center" vertical="center"/>
      <protection/>
    </xf>
    <xf numFmtId="0" fontId="10" fillId="0" borderId="62" xfId="0" applyFont="1" applyFill="1" applyBorder="1" applyAlignment="1">
      <alignment horizontal="center" vertical="center"/>
    </xf>
    <xf numFmtId="38" fontId="6" fillId="0" borderId="63" xfId="48" applyFont="1" applyBorder="1" applyAlignment="1" quotePrefix="1">
      <alignment horizontal="center" vertical="center"/>
    </xf>
    <xf numFmtId="0" fontId="0" fillId="0" borderId="63" xfId="0" applyBorder="1" applyAlignment="1">
      <alignment horizontal="center" vertical="center"/>
    </xf>
    <xf numFmtId="0" fontId="0" fillId="0" borderId="64" xfId="0" applyBorder="1" applyAlignment="1">
      <alignment horizontal="center" vertical="center"/>
    </xf>
    <xf numFmtId="38" fontId="6" fillId="0" borderId="44" xfId="48" applyFont="1" applyBorder="1" applyAlignment="1" quotePrefix="1">
      <alignment horizontal="distributed" vertical="center"/>
    </xf>
    <xf numFmtId="38" fontId="6" fillId="0" borderId="10" xfId="48" applyFont="1" applyBorder="1" applyAlignment="1" quotePrefix="1">
      <alignment horizontal="distributed" vertical="center"/>
    </xf>
    <xf numFmtId="38" fontId="6" fillId="0" borderId="47" xfId="48" applyFont="1" applyBorder="1" applyAlignment="1" quotePrefix="1">
      <alignment horizontal="distributed" vertical="center"/>
    </xf>
    <xf numFmtId="0" fontId="0" fillId="0" borderId="36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38" fontId="6" fillId="0" borderId="11" xfId="48" applyFont="1" applyBorder="1" applyAlignment="1" quotePrefix="1">
      <alignment horizontal="center" vertical="center"/>
    </xf>
    <xf numFmtId="0" fontId="0" fillId="0" borderId="11" xfId="0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3</xdr:row>
      <xdr:rowOff>19050</xdr:rowOff>
    </xdr:from>
    <xdr:to>
      <xdr:col>1</xdr:col>
      <xdr:colOff>0</xdr:colOff>
      <xdr:row>7</xdr:row>
      <xdr:rowOff>0</xdr:rowOff>
    </xdr:to>
    <xdr:sp>
      <xdr:nvSpPr>
        <xdr:cNvPr id="1" name="Line 1"/>
        <xdr:cNvSpPr>
          <a:spLocks/>
        </xdr:cNvSpPr>
      </xdr:nvSpPr>
      <xdr:spPr>
        <a:xfrm>
          <a:off x="0" y="1162050"/>
          <a:ext cx="12477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12</xdr:row>
      <xdr:rowOff>19050</xdr:rowOff>
    </xdr:from>
    <xdr:to>
      <xdr:col>1</xdr:col>
      <xdr:colOff>0</xdr:colOff>
      <xdr:row>16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4210050"/>
          <a:ext cx="12477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19050</xdr:rowOff>
    </xdr:from>
    <xdr:to>
      <xdr:col>1</xdr:col>
      <xdr:colOff>0</xdr:colOff>
      <xdr:row>25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7258050"/>
          <a:ext cx="1247775" cy="15049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明朝"/>
              <a:ea typeface="明朝"/>
              <a:cs typeface="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28"/>
  <sheetViews>
    <sheetView showGridLines="0" tabSelected="1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7" customWidth="1"/>
    <col min="2" max="18" width="14.25390625" style="7" customWidth="1"/>
    <col min="19" max="16384" width="9.125" style="7" customWidth="1"/>
  </cols>
  <sheetData>
    <row r="1" spans="1:2" s="3" customFormat="1" ht="30" customHeight="1">
      <c r="A1" s="1"/>
      <c r="B1" s="288" t="s">
        <v>6</v>
      </c>
    </row>
    <row r="2" spans="1:2" s="3" customFormat="1" ht="30" customHeight="1">
      <c r="A2" s="1"/>
      <c r="B2" s="288" t="s">
        <v>8</v>
      </c>
    </row>
    <row r="3" spans="1:2" s="3" customFormat="1" ht="30" customHeight="1" thickBot="1">
      <c r="A3" s="1"/>
      <c r="B3" s="2"/>
    </row>
    <row r="4" spans="1:18" s="4" customFormat="1" ht="30" customHeight="1">
      <c r="A4" s="179" t="s">
        <v>261</v>
      </c>
      <c r="B4" s="532" t="s">
        <v>788</v>
      </c>
      <c r="C4" s="533"/>
      <c r="D4" s="533"/>
      <c r="E4" s="533"/>
      <c r="F4" s="533"/>
      <c r="G4" s="533"/>
      <c r="H4" s="533"/>
      <c r="I4" s="533"/>
      <c r="J4" s="533"/>
      <c r="K4" s="533"/>
      <c r="L4" s="533"/>
      <c r="M4" s="533"/>
      <c r="N4" s="533"/>
      <c r="O4" s="533"/>
      <c r="P4" s="533"/>
      <c r="Q4" s="535"/>
      <c r="R4" s="190"/>
    </row>
    <row r="5" spans="1:18" s="4" customFormat="1" ht="30" customHeight="1">
      <c r="A5" s="89"/>
      <c r="B5" s="90" t="s">
        <v>0</v>
      </c>
      <c r="C5" s="90" t="s">
        <v>1</v>
      </c>
      <c r="D5" s="524" t="s">
        <v>254</v>
      </c>
      <c r="E5" s="525"/>
      <c r="F5" s="524" t="s">
        <v>256</v>
      </c>
      <c r="G5" s="525"/>
      <c r="H5" s="524" t="s">
        <v>258</v>
      </c>
      <c r="I5" s="525"/>
      <c r="J5" s="524" t="s">
        <v>260</v>
      </c>
      <c r="K5" s="525"/>
      <c r="L5" s="90" t="s">
        <v>263</v>
      </c>
      <c r="M5" s="90" t="s">
        <v>264</v>
      </c>
      <c r="N5" s="90" t="s">
        <v>265</v>
      </c>
      <c r="O5" s="90" t="s">
        <v>267</v>
      </c>
      <c r="P5" s="447" t="s">
        <v>270</v>
      </c>
      <c r="Q5" s="196" t="s">
        <v>272</v>
      </c>
      <c r="R5" s="191"/>
    </row>
    <row r="6" spans="1:18" s="4" customFormat="1" ht="30" customHeight="1">
      <c r="A6" s="96"/>
      <c r="B6" s="127" t="s">
        <v>251</v>
      </c>
      <c r="C6" s="127" t="s">
        <v>253</v>
      </c>
      <c r="D6" s="97"/>
      <c r="E6" s="177" t="s">
        <v>255</v>
      </c>
      <c r="F6" s="97"/>
      <c r="G6" s="177" t="s">
        <v>257</v>
      </c>
      <c r="H6" s="97"/>
      <c r="I6" s="177" t="s">
        <v>259</v>
      </c>
      <c r="J6" s="97"/>
      <c r="K6" s="177" t="s">
        <v>259</v>
      </c>
      <c r="L6" s="91" t="s">
        <v>262</v>
      </c>
      <c r="M6" s="90" t="s">
        <v>790</v>
      </c>
      <c r="N6" s="91" t="s">
        <v>266</v>
      </c>
      <c r="O6" s="90" t="s">
        <v>271</v>
      </c>
      <c r="P6" s="459" t="s">
        <v>810</v>
      </c>
      <c r="Q6" s="196" t="s">
        <v>273</v>
      </c>
      <c r="R6" s="193"/>
    </row>
    <row r="7" spans="1:18" s="4" customFormat="1" ht="30" customHeight="1">
      <c r="A7" s="180" t="s">
        <v>7</v>
      </c>
      <c r="B7" s="176" t="s">
        <v>252</v>
      </c>
      <c r="C7" s="176" t="s">
        <v>250</v>
      </c>
      <c r="D7" s="178" t="s">
        <v>268</v>
      </c>
      <c r="E7" s="178" t="s">
        <v>269</v>
      </c>
      <c r="F7" s="178" t="s">
        <v>268</v>
      </c>
      <c r="G7" s="178" t="s">
        <v>269</v>
      </c>
      <c r="H7" s="178" t="s">
        <v>268</v>
      </c>
      <c r="I7" s="178" t="s">
        <v>269</v>
      </c>
      <c r="J7" s="178" t="s">
        <v>268</v>
      </c>
      <c r="K7" s="178" t="s">
        <v>269</v>
      </c>
      <c r="L7" s="176" t="s">
        <v>808</v>
      </c>
      <c r="M7" s="176" t="s">
        <v>808</v>
      </c>
      <c r="N7" s="176" t="s">
        <v>808</v>
      </c>
      <c r="O7" s="176" t="s">
        <v>808</v>
      </c>
      <c r="P7" s="176" t="s">
        <v>811</v>
      </c>
      <c r="Q7" s="197" t="s">
        <v>809</v>
      </c>
      <c r="R7" s="191"/>
    </row>
    <row r="8" spans="1:18" s="10" customFormat="1" ht="30" customHeight="1" hidden="1">
      <c r="A8" s="106"/>
      <c r="B8" s="107" t="s">
        <v>10</v>
      </c>
      <c r="C8" s="107" t="s">
        <v>11</v>
      </c>
      <c r="D8" s="107" t="s">
        <v>12</v>
      </c>
      <c r="E8" s="107" t="s">
        <v>13</v>
      </c>
      <c r="F8" s="107" t="s">
        <v>16</v>
      </c>
      <c r="G8" s="107" t="s">
        <v>17</v>
      </c>
      <c r="H8" s="107" t="s">
        <v>14</v>
      </c>
      <c r="I8" s="107" t="s">
        <v>15</v>
      </c>
      <c r="J8" s="107"/>
      <c r="K8" s="107"/>
      <c r="L8" s="107" t="s">
        <v>18</v>
      </c>
      <c r="M8" s="107" t="s">
        <v>19</v>
      </c>
      <c r="N8" s="107" t="s">
        <v>20</v>
      </c>
      <c r="O8" s="107" t="s">
        <v>21</v>
      </c>
      <c r="P8" s="107" t="s">
        <v>22</v>
      </c>
      <c r="Q8" s="198" t="s">
        <v>23</v>
      </c>
      <c r="R8" s="194"/>
    </row>
    <row r="9" spans="1:18" s="4" customFormat="1" ht="30" customHeight="1">
      <c r="A9" s="89" t="s">
        <v>5</v>
      </c>
      <c r="B9" s="112">
        <v>224.3</v>
      </c>
      <c r="C9" s="113">
        <v>97</v>
      </c>
      <c r="D9" s="113">
        <v>68</v>
      </c>
      <c r="E9" s="113">
        <v>13</v>
      </c>
      <c r="F9" s="112">
        <v>13.882352941176471</v>
      </c>
      <c r="G9" s="112">
        <v>14.692307692307692</v>
      </c>
      <c r="H9" s="113">
        <v>3661</v>
      </c>
      <c r="I9" s="113">
        <v>638</v>
      </c>
      <c r="J9" s="113">
        <f>H9/D9</f>
        <v>53.838235294117645</v>
      </c>
      <c r="K9" s="113">
        <f>I9/E9</f>
        <v>49.07692307692308</v>
      </c>
      <c r="L9" s="113">
        <v>68</v>
      </c>
      <c r="M9" s="113">
        <v>29</v>
      </c>
      <c r="N9" s="113">
        <v>21</v>
      </c>
      <c r="O9" s="113">
        <v>0</v>
      </c>
      <c r="P9" s="113">
        <v>0</v>
      </c>
      <c r="Q9" s="116">
        <v>1</v>
      </c>
      <c r="R9" s="195"/>
    </row>
    <row r="10" spans="1:18" s="4" customFormat="1" ht="30" customHeight="1" thickBot="1">
      <c r="A10" s="476" t="s">
        <v>3</v>
      </c>
      <c r="B10" s="477">
        <f aca="true" t="shared" si="0" ref="B10:G10">B9</f>
        <v>224.3</v>
      </c>
      <c r="C10" s="478">
        <f t="shared" si="0"/>
        <v>97</v>
      </c>
      <c r="D10" s="478">
        <f t="shared" si="0"/>
        <v>68</v>
      </c>
      <c r="E10" s="478">
        <f t="shared" si="0"/>
        <v>13</v>
      </c>
      <c r="F10" s="477">
        <f t="shared" si="0"/>
        <v>13.882352941176471</v>
      </c>
      <c r="G10" s="477">
        <f t="shared" si="0"/>
        <v>14.692307692307692</v>
      </c>
      <c r="H10" s="478">
        <f aca="true" t="shared" si="1" ref="H10:Q10">H9</f>
        <v>3661</v>
      </c>
      <c r="I10" s="478">
        <f t="shared" si="1"/>
        <v>638</v>
      </c>
      <c r="J10" s="478">
        <f t="shared" si="1"/>
        <v>53.838235294117645</v>
      </c>
      <c r="K10" s="478">
        <f t="shared" si="1"/>
        <v>49.07692307692308</v>
      </c>
      <c r="L10" s="478">
        <f t="shared" si="1"/>
        <v>68</v>
      </c>
      <c r="M10" s="478">
        <f t="shared" si="1"/>
        <v>29</v>
      </c>
      <c r="N10" s="478">
        <f t="shared" si="1"/>
        <v>21</v>
      </c>
      <c r="O10" s="478">
        <f t="shared" si="1"/>
        <v>0</v>
      </c>
      <c r="P10" s="478">
        <f t="shared" si="1"/>
        <v>0</v>
      </c>
      <c r="Q10" s="479">
        <f t="shared" si="1"/>
        <v>1</v>
      </c>
      <c r="R10" s="195"/>
    </row>
    <row r="11" spans="12:18" ht="30" customHeight="1">
      <c r="L11" s="458" t="s">
        <v>807</v>
      </c>
      <c r="M11" s="8"/>
      <c r="N11" s="8"/>
      <c r="O11" s="8"/>
      <c r="P11" s="8"/>
      <c r="Q11" s="8"/>
      <c r="R11" s="192"/>
    </row>
    <row r="12" s="84" customFormat="1" ht="30" customHeight="1" thickBot="1">
      <c r="J12" s="85"/>
    </row>
    <row r="13" spans="1:18" ht="30" customHeight="1">
      <c r="A13" s="179" t="s">
        <v>261</v>
      </c>
      <c r="B13" s="532" t="s">
        <v>789</v>
      </c>
      <c r="C13" s="533"/>
      <c r="D13" s="533"/>
      <c r="E13" s="533"/>
      <c r="F13" s="533"/>
      <c r="G13" s="533"/>
      <c r="H13" s="533"/>
      <c r="I13" s="533"/>
      <c r="J13" s="533"/>
      <c r="K13" s="533"/>
      <c r="L13" s="533"/>
      <c r="M13" s="533"/>
      <c r="N13" s="533"/>
      <c r="O13" s="533"/>
      <c r="P13" s="533"/>
      <c r="Q13" s="533"/>
      <c r="R13" s="535"/>
    </row>
    <row r="14" spans="1:18" ht="30" customHeight="1">
      <c r="A14" s="89"/>
      <c r="B14" s="524" t="s">
        <v>274</v>
      </c>
      <c r="C14" s="525"/>
      <c r="D14" s="516" t="s">
        <v>276</v>
      </c>
      <c r="E14" s="517"/>
      <c r="F14" s="92" t="s">
        <v>277</v>
      </c>
      <c r="G14" s="518" t="s">
        <v>280</v>
      </c>
      <c r="H14" s="519"/>
      <c r="I14" s="519"/>
      <c r="J14" s="520"/>
      <c r="K14" s="518" t="s">
        <v>284</v>
      </c>
      <c r="L14" s="521"/>
      <c r="M14" s="521"/>
      <c r="N14" s="522"/>
      <c r="O14" s="518" t="s">
        <v>285</v>
      </c>
      <c r="P14" s="521"/>
      <c r="Q14" s="521"/>
      <c r="R14" s="523"/>
    </row>
    <row r="15" spans="1:18" ht="30" customHeight="1">
      <c r="A15" s="96"/>
      <c r="B15" s="98"/>
      <c r="C15" s="176" t="s">
        <v>255</v>
      </c>
      <c r="D15" s="170"/>
      <c r="E15" s="177" t="s">
        <v>275</v>
      </c>
      <c r="F15" s="181" t="s">
        <v>279</v>
      </c>
      <c r="G15" s="516" t="s">
        <v>281</v>
      </c>
      <c r="H15" s="99"/>
      <c r="I15" s="100"/>
      <c r="J15" s="526" t="s">
        <v>283</v>
      </c>
      <c r="K15" s="516" t="s">
        <v>281</v>
      </c>
      <c r="L15" s="99"/>
      <c r="M15" s="100"/>
      <c r="N15" s="526" t="s">
        <v>283</v>
      </c>
      <c r="O15" s="516" t="s">
        <v>281</v>
      </c>
      <c r="P15" s="99"/>
      <c r="Q15" s="100"/>
      <c r="R15" s="543" t="s">
        <v>283</v>
      </c>
    </row>
    <row r="16" spans="1:18" ht="30" customHeight="1">
      <c r="A16" s="180" t="s">
        <v>7</v>
      </c>
      <c r="B16" s="178" t="s">
        <v>268</v>
      </c>
      <c r="C16" s="178" t="s">
        <v>269</v>
      </c>
      <c r="D16" s="178" t="s">
        <v>268</v>
      </c>
      <c r="E16" s="178" t="s">
        <v>269</v>
      </c>
      <c r="F16" s="182" t="s">
        <v>278</v>
      </c>
      <c r="G16" s="531"/>
      <c r="H16" s="183" t="s">
        <v>282</v>
      </c>
      <c r="I16" s="178" t="s">
        <v>9</v>
      </c>
      <c r="J16" s="527"/>
      <c r="K16" s="531"/>
      <c r="L16" s="183" t="s">
        <v>282</v>
      </c>
      <c r="M16" s="178" t="s">
        <v>9</v>
      </c>
      <c r="N16" s="527"/>
      <c r="O16" s="531"/>
      <c r="P16" s="183" t="s">
        <v>282</v>
      </c>
      <c r="Q16" s="178" t="s">
        <v>9</v>
      </c>
      <c r="R16" s="544"/>
    </row>
    <row r="17" spans="1:18" ht="30" customHeight="1" hidden="1">
      <c r="A17" s="106"/>
      <c r="B17" s="108" t="s">
        <v>24</v>
      </c>
      <c r="C17" s="107" t="s">
        <v>25</v>
      </c>
      <c r="D17" s="108" t="s">
        <v>26</v>
      </c>
      <c r="E17" s="108" t="s">
        <v>27</v>
      </c>
      <c r="F17" s="108" t="s">
        <v>28</v>
      </c>
      <c r="G17" s="109" t="s">
        <v>29</v>
      </c>
      <c r="H17" s="108" t="s">
        <v>30</v>
      </c>
      <c r="I17" s="107" t="s">
        <v>31</v>
      </c>
      <c r="J17" s="108" t="s">
        <v>32</v>
      </c>
      <c r="K17" s="108" t="s">
        <v>33</v>
      </c>
      <c r="L17" s="108" t="s">
        <v>34</v>
      </c>
      <c r="M17" s="107" t="s">
        <v>35</v>
      </c>
      <c r="N17" s="108" t="s">
        <v>36</v>
      </c>
      <c r="O17" s="108" t="s">
        <v>37</v>
      </c>
      <c r="P17" s="108" t="s">
        <v>38</v>
      </c>
      <c r="Q17" s="107" t="s">
        <v>39</v>
      </c>
      <c r="R17" s="138" t="s">
        <v>40</v>
      </c>
    </row>
    <row r="18" spans="1:18" ht="30" customHeight="1">
      <c r="A18" s="89" t="s">
        <v>5</v>
      </c>
      <c r="B18" s="113">
        <v>21596</v>
      </c>
      <c r="C18" s="113">
        <v>1946</v>
      </c>
      <c r="D18" s="113">
        <v>2779</v>
      </c>
      <c r="E18" s="113">
        <v>231</v>
      </c>
      <c r="F18" s="113">
        <v>138756</v>
      </c>
      <c r="G18" s="113">
        <v>2501</v>
      </c>
      <c r="H18" s="113">
        <v>630</v>
      </c>
      <c r="I18" s="113">
        <v>1871</v>
      </c>
      <c r="J18" s="113">
        <v>73</v>
      </c>
      <c r="K18" s="113">
        <v>13303</v>
      </c>
      <c r="L18" s="113">
        <v>1859</v>
      </c>
      <c r="M18" s="113">
        <v>11444</v>
      </c>
      <c r="N18" s="113">
        <v>8354</v>
      </c>
      <c r="O18" s="113">
        <v>525412</v>
      </c>
      <c r="P18" s="113">
        <v>52098</v>
      </c>
      <c r="Q18" s="113">
        <v>473314</v>
      </c>
      <c r="R18" s="116">
        <v>130375</v>
      </c>
    </row>
    <row r="19" spans="1:18" ht="30" customHeight="1" thickBot="1">
      <c r="A19" s="476" t="s">
        <v>3</v>
      </c>
      <c r="B19" s="478">
        <f>B18</f>
        <v>21596</v>
      </c>
      <c r="C19" s="478">
        <f aca="true" t="shared" si="2" ref="C19:R19">C18</f>
        <v>1946</v>
      </c>
      <c r="D19" s="478">
        <f t="shared" si="2"/>
        <v>2779</v>
      </c>
      <c r="E19" s="478">
        <f t="shared" si="2"/>
        <v>231</v>
      </c>
      <c r="F19" s="478">
        <f t="shared" si="2"/>
        <v>138756</v>
      </c>
      <c r="G19" s="478">
        <f t="shared" si="2"/>
        <v>2501</v>
      </c>
      <c r="H19" s="478">
        <f t="shared" si="2"/>
        <v>630</v>
      </c>
      <c r="I19" s="478">
        <f t="shared" si="2"/>
        <v>1871</v>
      </c>
      <c r="J19" s="478">
        <f t="shared" si="2"/>
        <v>73</v>
      </c>
      <c r="K19" s="478">
        <f t="shared" si="2"/>
        <v>13303</v>
      </c>
      <c r="L19" s="478">
        <f t="shared" si="2"/>
        <v>1859</v>
      </c>
      <c r="M19" s="478">
        <f t="shared" si="2"/>
        <v>11444</v>
      </c>
      <c r="N19" s="478">
        <f t="shared" si="2"/>
        <v>8354</v>
      </c>
      <c r="O19" s="478">
        <f t="shared" si="2"/>
        <v>525412</v>
      </c>
      <c r="P19" s="478">
        <f t="shared" si="2"/>
        <v>52098</v>
      </c>
      <c r="Q19" s="478">
        <f t="shared" si="2"/>
        <v>473314</v>
      </c>
      <c r="R19" s="479">
        <f t="shared" si="2"/>
        <v>130375</v>
      </c>
    </row>
    <row r="20" spans="2:3" ht="30" customHeight="1">
      <c r="B20" s="9"/>
      <c r="C20" s="9"/>
    </row>
    <row r="21" ht="30" customHeight="1" thickBot="1"/>
    <row r="22" spans="1:17" ht="30" customHeight="1">
      <c r="A22" s="179" t="s">
        <v>261</v>
      </c>
      <c r="B22" s="532" t="s">
        <v>785</v>
      </c>
      <c r="C22" s="533"/>
      <c r="D22" s="534"/>
      <c r="E22" s="536" t="s">
        <v>786</v>
      </c>
      <c r="F22" s="537"/>
      <c r="G22" s="537"/>
      <c r="H22" s="537"/>
      <c r="I22" s="537"/>
      <c r="J22" s="537"/>
      <c r="K22" s="537"/>
      <c r="L22" s="537"/>
      <c r="M22" s="537"/>
      <c r="N22" s="538"/>
      <c r="O22" s="536" t="s">
        <v>787</v>
      </c>
      <c r="P22" s="537"/>
      <c r="Q22" s="539"/>
    </row>
    <row r="23" spans="1:17" ht="30" customHeight="1">
      <c r="A23" s="89"/>
      <c r="B23" s="540" t="s">
        <v>286</v>
      </c>
      <c r="C23" s="541"/>
      <c r="D23" s="90" t="s">
        <v>287</v>
      </c>
      <c r="E23" s="528" t="s">
        <v>292</v>
      </c>
      <c r="F23" s="542"/>
      <c r="G23" s="542"/>
      <c r="H23" s="542"/>
      <c r="I23" s="530"/>
      <c r="J23" s="93" t="s">
        <v>1</v>
      </c>
      <c r="K23" s="528" t="s">
        <v>792</v>
      </c>
      <c r="L23" s="542"/>
      <c r="M23" s="542"/>
      <c r="N23" s="530"/>
      <c r="O23" s="94" t="s">
        <v>0</v>
      </c>
      <c r="P23" s="94" t="s">
        <v>1</v>
      </c>
      <c r="Q23" s="95"/>
    </row>
    <row r="24" spans="1:17" ht="30" customHeight="1">
      <c r="A24" s="96"/>
      <c r="B24" s="526" t="s">
        <v>281</v>
      </c>
      <c r="C24" s="526" t="s">
        <v>283</v>
      </c>
      <c r="D24" s="90" t="s">
        <v>288</v>
      </c>
      <c r="E24" s="448" t="s">
        <v>291</v>
      </c>
      <c r="F24" s="101" t="s">
        <v>791</v>
      </c>
      <c r="G24" s="528" t="s">
        <v>293</v>
      </c>
      <c r="H24" s="529"/>
      <c r="I24" s="184" t="s">
        <v>296</v>
      </c>
      <c r="J24" s="102" t="s">
        <v>2</v>
      </c>
      <c r="K24" s="528" t="s">
        <v>793</v>
      </c>
      <c r="L24" s="530"/>
      <c r="M24" s="528" t="s">
        <v>794</v>
      </c>
      <c r="N24" s="530"/>
      <c r="O24" s="101" t="s">
        <v>300</v>
      </c>
      <c r="P24" s="101" t="s">
        <v>302</v>
      </c>
      <c r="Q24" s="188" t="s">
        <v>303</v>
      </c>
    </row>
    <row r="25" spans="1:17" ht="30" customHeight="1">
      <c r="A25" s="180" t="s">
        <v>7</v>
      </c>
      <c r="B25" s="527"/>
      <c r="C25" s="527"/>
      <c r="D25" s="176" t="s">
        <v>289</v>
      </c>
      <c r="E25" s="103" t="s">
        <v>290</v>
      </c>
      <c r="F25" s="104"/>
      <c r="G25" s="104" t="s">
        <v>294</v>
      </c>
      <c r="H25" s="104" t="s">
        <v>295</v>
      </c>
      <c r="I25" s="104" t="s">
        <v>297</v>
      </c>
      <c r="J25" s="185" t="s">
        <v>4</v>
      </c>
      <c r="K25" s="186" t="s">
        <v>298</v>
      </c>
      <c r="L25" s="187" t="s">
        <v>299</v>
      </c>
      <c r="M25" s="186" t="s">
        <v>298</v>
      </c>
      <c r="N25" s="187" t="s">
        <v>299</v>
      </c>
      <c r="O25" s="104" t="s">
        <v>301</v>
      </c>
      <c r="P25" s="104" t="s">
        <v>301</v>
      </c>
      <c r="Q25" s="105"/>
    </row>
    <row r="26" spans="1:17" ht="30" customHeight="1" hidden="1">
      <c r="A26" s="106"/>
      <c r="B26" s="108" t="s">
        <v>41</v>
      </c>
      <c r="C26" s="108" t="s">
        <v>42</v>
      </c>
      <c r="D26" s="107" t="s">
        <v>43</v>
      </c>
      <c r="E26" s="110" t="s">
        <v>44</v>
      </c>
      <c r="F26" s="110" t="s">
        <v>45</v>
      </c>
      <c r="G26" s="110" t="s">
        <v>46</v>
      </c>
      <c r="H26" s="110" t="s">
        <v>47</v>
      </c>
      <c r="I26" s="110" t="s">
        <v>48</v>
      </c>
      <c r="J26" s="111" t="s">
        <v>49</v>
      </c>
      <c r="K26" s="111" t="s">
        <v>50</v>
      </c>
      <c r="L26" s="110" t="s">
        <v>51</v>
      </c>
      <c r="M26" s="110" t="s">
        <v>52</v>
      </c>
      <c r="N26" s="110" t="s">
        <v>53</v>
      </c>
      <c r="O26" s="110" t="s">
        <v>54</v>
      </c>
      <c r="P26" s="110" t="s">
        <v>55</v>
      </c>
      <c r="Q26" s="189" t="s">
        <v>56</v>
      </c>
    </row>
    <row r="27" spans="1:17" ht="30" customHeight="1">
      <c r="A27" s="89" t="s">
        <v>5</v>
      </c>
      <c r="B27" s="113">
        <v>239320</v>
      </c>
      <c r="C27" s="113">
        <v>16637</v>
      </c>
      <c r="D27" s="113">
        <v>24506</v>
      </c>
      <c r="E27" s="113">
        <v>0</v>
      </c>
      <c r="F27" s="113">
        <v>0</v>
      </c>
      <c r="G27" s="113">
        <v>130</v>
      </c>
      <c r="H27" s="114">
        <v>37.7</v>
      </c>
      <c r="I27" s="113">
        <v>0</v>
      </c>
      <c r="J27" s="115">
        <v>41730</v>
      </c>
      <c r="K27" s="112">
        <v>30</v>
      </c>
      <c r="L27" s="112">
        <v>33.5</v>
      </c>
      <c r="M27" s="112">
        <v>40</v>
      </c>
      <c r="N27" s="112">
        <v>43</v>
      </c>
      <c r="O27" s="113">
        <v>123</v>
      </c>
      <c r="P27" s="113">
        <v>0</v>
      </c>
      <c r="Q27" s="116">
        <v>123</v>
      </c>
    </row>
    <row r="28" spans="1:17" ht="30" customHeight="1" thickBot="1">
      <c r="A28" s="476" t="s">
        <v>3</v>
      </c>
      <c r="B28" s="478">
        <f>B27</f>
        <v>239320</v>
      </c>
      <c r="C28" s="478">
        <f>C27</f>
        <v>16637</v>
      </c>
      <c r="D28" s="478">
        <f>D27</f>
        <v>24506</v>
      </c>
      <c r="E28" s="478">
        <v>0</v>
      </c>
      <c r="F28" s="478">
        <v>0</v>
      </c>
      <c r="G28" s="478">
        <v>0</v>
      </c>
      <c r="H28" s="478">
        <v>0</v>
      </c>
      <c r="I28" s="478">
        <v>0</v>
      </c>
      <c r="J28" s="478">
        <v>0</v>
      </c>
      <c r="K28" s="478">
        <v>0</v>
      </c>
      <c r="L28" s="478">
        <v>0</v>
      </c>
      <c r="M28" s="478">
        <v>0</v>
      </c>
      <c r="N28" s="478">
        <v>0</v>
      </c>
      <c r="O28" s="478">
        <f>O27</f>
        <v>123</v>
      </c>
      <c r="P28" s="478">
        <f>P27</f>
        <v>0</v>
      </c>
      <c r="Q28" s="479">
        <f>Q27</f>
        <v>123</v>
      </c>
    </row>
  </sheetData>
  <sheetProtection/>
  <mergeCells count="28">
    <mergeCell ref="B4:Q4"/>
    <mergeCell ref="B13:R13"/>
    <mergeCell ref="E22:N22"/>
    <mergeCell ref="O22:Q22"/>
    <mergeCell ref="B23:C23"/>
    <mergeCell ref="E23:I23"/>
    <mergeCell ref="K23:N23"/>
    <mergeCell ref="O15:O16"/>
    <mergeCell ref="R15:R16"/>
    <mergeCell ref="B14:C14"/>
    <mergeCell ref="B24:B25"/>
    <mergeCell ref="C24:C25"/>
    <mergeCell ref="G24:H24"/>
    <mergeCell ref="K24:L24"/>
    <mergeCell ref="M24:N24"/>
    <mergeCell ref="G15:G16"/>
    <mergeCell ref="J15:J16"/>
    <mergeCell ref="K15:K16"/>
    <mergeCell ref="N15:N16"/>
    <mergeCell ref="B22:D22"/>
    <mergeCell ref="D14:E14"/>
    <mergeCell ref="G14:J14"/>
    <mergeCell ref="K14:N14"/>
    <mergeCell ref="O14:R14"/>
    <mergeCell ref="F5:G5"/>
    <mergeCell ref="H5:I5"/>
    <mergeCell ref="J5:K5"/>
    <mergeCell ref="D5:E5"/>
  </mergeCells>
  <printOptions horizontalCentered="1"/>
  <pageMargins left="0.5905511811023623" right="0.5905511811023623" top="0.5905511811023623" bottom="0.5905511811023623" header="0.5118110236220472" footer="0.5118110236220472"/>
  <pageSetup fitToWidth="3" horizontalDpi="300" verticalDpi="300" orientation="landscape" paperSize="9" scale="5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1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625" style="19" customWidth="1"/>
    <col min="2" max="20" width="14.375" style="19" customWidth="1"/>
    <col min="21" max="16384" width="9.125" style="19" customWidth="1"/>
  </cols>
  <sheetData>
    <row r="1" spans="2:15" s="12" customFormat="1" ht="29.25" customHeight="1">
      <c r="B1" s="288" t="s">
        <v>6</v>
      </c>
      <c r="O1" s="548"/>
    </row>
    <row r="2" spans="2:15" s="12" customFormat="1" ht="29.25" customHeight="1">
      <c r="B2" s="288" t="s">
        <v>408</v>
      </c>
      <c r="O2" s="548"/>
    </row>
    <row r="3" spans="2:15" s="12" customFormat="1" ht="29.25" customHeight="1" thickBot="1">
      <c r="B3" s="13"/>
      <c r="O3" s="549"/>
    </row>
    <row r="4" spans="1:20" s="12" customFormat="1" ht="29.25" customHeight="1">
      <c r="A4" s="200"/>
      <c r="B4" s="235" t="s">
        <v>304</v>
      </c>
      <c r="C4" s="201"/>
      <c r="D4" s="202"/>
      <c r="E4" s="202"/>
      <c r="F4" s="202"/>
      <c r="G4" s="202"/>
      <c r="H4" s="202"/>
      <c r="I4" s="202"/>
      <c r="J4" s="202"/>
      <c r="K4" s="203"/>
      <c r="L4" s="202"/>
      <c r="M4" s="202"/>
      <c r="N4" s="202"/>
      <c r="O4" s="204"/>
      <c r="P4" s="204"/>
      <c r="Q4" s="204"/>
      <c r="R4" s="204"/>
      <c r="S4" s="204"/>
      <c r="T4" s="291"/>
    </row>
    <row r="5" spans="1:20" s="12" customFormat="1" ht="29.25" customHeight="1">
      <c r="A5" s="208"/>
      <c r="B5" s="213" t="s">
        <v>305</v>
      </c>
      <c r="C5" s="236" t="s">
        <v>307</v>
      </c>
      <c r="D5" s="210"/>
      <c r="E5" s="210"/>
      <c r="F5" s="210"/>
      <c r="G5" s="210"/>
      <c r="H5" s="210"/>
      <c r="I5" s="210"/>
      <c r="J5" s="211"/>
      <c r="K5" s="240" t="s">
        <v>315</v>
      </c>
      <c r="L5" s="210"/>
      <c r="M5" s="210"/>
      <c r="N5" s="210"/>
      <c r="O5" s="212"/>
      <c r="P5" s="212"/>
      <c r="Q5" s="212"/>
      <c r="R5" s="212"/>
      <c r="S5" s="212"/>
      <c r="T5" s="292"/>
    </row>
    <row r="6" spans="1:20" s="12" customFormat="1" ht="29.25" customHeight="1">
      <c r="A6" s="271" t="s">
        <v>393</v>
      </c>
      <c r="B6" s="215"/>
      <c r="C6" s="215"/>
      <c r="D6" s="236" t="s">
        <v>753</v>
      </c>
      <c r="E6" s="209"/>
      <c r="F6" s="210"/>
      <c r="G6" s="211"/>
      <c r="H6" s="236" t="s">
        <v>754</v>
      </c>
      <c r="I6" s="209"/>
      <c r="J6" s="215"/>
      <c r="K6" s="215"/>
      <c r="L6" s="218" t="s">
        <v>756</v>
      </c>
      <c r="M6" s="218" t="s">
        <v>318</v>
      </c>
      <c r="N6" s="218" t="s">
        <v>319</v>
      </c>
      <c r="O6" s="218" t="s">
        <v>320</v>
      </c>
      <c r="P6" s="244" t="s">
        <v>321</v>
      </c>
      <c r="Q6" s="244" t="s">
        <v>321</v>
      </c>
      <c r="R6" s="244" t="s">
        <v>324</v>
      </c>
      <c r="S6" s="244" t="s">
        <v>326</v>
      </c>
      <c r="T6" s="293" t="s">
        <v>328</v>
      </c>
    </row>
    <row r="7" spans="1:20" s="12" customFormat="1" ht="29.25" customHeight="1">
      <c r="A7" s="208"/>
      <c r="B7" s="215"/>
      <c r="C7" s="215"/>
      <c r="D7" s="174"/>
      <c r="E7" s="214" t="s">
        <v>755</v>
      </c>
      <c r="F7" s="250"/>
      <c r="G7" s="238" t="s">
        <v>311</v>
      </c>
      <c r="H7" s="236" t="s">
        <v>57</v>
      </c>
      <c r="I7" s="214" t="s">
        <v>313</v>
      </c>
      <c r="J7" s="238" t="s">
        <v>312</v>
      </c>
      <c r="K7" s="215"/>
      <c r="L7" s="218" t="s">
        <v>317</v>
      </c>
      <c r="M7" s="218" t="s">
        <v>309</v>
      </c>
      <c r="N7" s="215"/>
      <c r="O7" s="215"/>
      <c r="P7" s="174" t="s">
        <v>322</v>
      </c>
      <c r="Q7" s="174" t="s">
        <v>323</v>
      </c>
      <c r="R7" s="174" t="s">
        <v>325</v>
      </c>
      <c r="S7" s="174" t="s">
        <v>327</v>
      </c>
      <c r="T7" s="294"/>
    </row>
    <row r="8" spans="1:20" s="14" customFormat="1" ht="29.25" customHeight="1">
      <c r="A8" s="220"/>
      <c r="B8" s="226" t="s">
        <v>306</v>
      </c>
      <c r="C8" s="226" t="s">
        <v>308</v>
      </c>
      <c r="D8" s="237"/>
      <c r="E8" s="231" t="s">
        <v>327</v>
      </c>
      <c r="F8" s="241" t="s">
        <v>310</v>
      </c>
      <c r="G8" s="242"/>
      <c r="H8" s="231"/>
      <c r="I8" s="239" t="s">
        <v>314</v>
      </c>
      <c r="J8" s="237"/>
      <c r="K8" s="226" t="s">
        <v>316</v>
      </c>
      <c r="L8" s="243"/>
      <c r="M8" s="231"/>
      <c r="N8" s="222"/>
      <c r="O8" s="211"/>
      <c r="P8" s="225"/>
      <c r="Q8" s="225"/>
      <c r="R8" s="225"/>
      <c r="S8" s="225"/>
      <c r="T8" s="295"/>
    </row>
    <row r="9" spans="1:20" s="18" customFormat="1" ht="29.25" customHeight="1" hidden="1">
      <c r="A9" s="15"/>
      <c r="B9" s="11" t="s">
        <v>67</v>
      </c>
      <c r="C9" s="11" t="s">
        <v>68</v>
      </c>
      <c r="D9" s="11" t="s">
        <v>69</v>
      </c>
      <c r="E9" s="11" t="s">
        <v>70</v>
      </c>
      <c r="F9" s="11" t="s">
        <v>71</v>
      </c>
      <c r="G9" s="16" t="s">
        <v>72</v>
      </c>
      <c r="H9" s="16" t="s">
        <v>73</v>
      </c>
      <c r="I9" s="11" t="s">
        <v>74</v>
      </c>
      <c r="J9" s="16" t="s">
        <v>75</v>
      </c>
      <c r="K9" s="11" t="s">
        <v>76</v>
      </c>
      <c r="L9" s="11" t="s">
        <v>77</v>
      </c>
      <c r="M9" s="11" t="s">
        <v>78</v>
      </c>
      <c r="N9" s="11" t="s">
        <v>79</v>
      </c>
      <c r="O9" s="11" t="s">
        <v>80</v>
      </c>
      <c r="P9" s="11" t="s">
        <v>81</v>
      </c>
      <c r="Q9" s="11" t="s">
        <v>82</v>
      </c>
      <c r="R9" s="11" t="s">
        <v>83</v>
      </c>
      <c r="S9" s="11" t="s">
        <v>84</v>
      </c>
      <c r="T9" s="17" t="s">
        <v>85</v>
      </c>
    </row>
    <row r="10" spans="1:20" s="169" customFormat="1" ht="29.25" customHeight="1">
      <c r="A10" s="208" t="s">
        <v>5</v>
      </c>
      <c r="B10" s="468">
        <v>1042788</v>
      </c>
      <c r="C10" s="468">
        <v>680396</v>
      </c>
      <c r="D10" s="468">
        <v>655787</v>
      </c>
      <c r="E10" s="468">
        <v>655787</v>
      </c>
      <c r="F10" s="468">
        <v>206382</v>
      </c>
      <c r="G10" s="468">
        <v>0</v>
      </c>
      <c r="H10" s="468">
        <v>24609</v>
      </c>
      <c r="I10" s="468">
        <v>0</v>
      </c>
      <c r="J10" s="468">
        <v>24609</v>
      </c>
      <c r="K10" s="468">
        <v>362392</v>
      </c>
      <c r="L10" s="468">
        <v>443</v>
      </c>
      <c r="M10" s="468">
        <v>0</v>
      </c>
      <c r="N10" s="468">
        <v>57411</v>
      </c>
      <c r="O10" s="468">
        <v>49436</v>
      </c>
      <c r="P10" s="468">
        <v>227191</v>
      </c>
      <c r="Q10" s="468">
        <v>0</v>
      </c>
      <c r="R10" s="468">
        <v>5825</v>
      </c>
      <c r="S10" s="468">
        <v>0</v>
      </c>
      <c r="T10" s="469">
        <v>22086</v>
      </c>
    </row>
    <row r="11" spans="1:20" s="169" customFormat="1" ht="29.25" customHeight="1" thickBot="1">
      <c r="A11" s="480" t="s">
        <v>3</v>
      </c>
      <c r="B11" s="481">
        <f aca="true" t="shared" si="0" ref="B11:T11">SUM(B10:B10)</f>
        <v>1042788</v>
      </c>
      <c r="C11" s="481">
        <f t="shared" si="0"/>
        <v>680396</v>
      </c>
      <c r="D11" s="481">
        <f t="shared" si="0"/>
        <v>655787</v>
      </c>
      <c r="E11" s="481">
        <f t="shared" si="0"/>
        <v>655787</v>
      </c>
      <c r="F11" s="481">
        <f t="shared" si="0"/>
        <v>206382</v>
      </c>
      <c r="G11" s="481">
        <f t="shared" si="0"/>
        <v>0</v>
      </c>
      <c r="H11" s="481">
        <f t="shared" si="0"/>
        <v>24609</v>
      </c>
      <c r="I11" s="481">
        <f t="shared" si="0"/>
        <v>0</v>
      </c>
      <c r="J11" s="481">
        <f t="shared" si="0"/>
        <v>24609</v>
      </c>
      <c r="K11" s="481">
        <f t="shared" si="0"/>
        <v>362392</v>
      </c>
      <c r="L11" s="481">
        <f t="shared" si="0"/>
        <v>443</v>
      </c>
      <c r="M11" s="481">
        <f t="shared" si="0"/>
        <v>0</v>
      </c>
      <c r="N11" s="481">
        <f t="shared" si="0"/>
        <v>57411</v>
      </c>
      <c r="O11" s="481">
        <f t="shared" si="0"/>
        <v>49436</v>
      </c>
      <c r="P11" s="481">
        <f t="shared" si="0"/>
        <v>227191</v>
      </c>
      <c r="Q11" s="481">
        <f t="shared" si="0"/>
        <v>0</v>
      </c>
      <c r="R11" s="481">
        <f t="shared" si="0"/>
        <v>5825</v>
      </c>
      <c r="S11" s="481">
        <f t="shared" si="0"/>
        <v>0</v>
      </c>
      <c r="T11" s="482">
        <f t="shared" si="0"/>
        <v>22086</v>
      </c>
    </row>
    <row r="12" ht="29.25" customHeight="1"/>
    <row r="13" s="86" customFormat="1" ht="29.25" customHeight="1" thickBot="1"/>
    <row r="14" spans="1:19" ht="29.25" customHeight="1">
      <c r="A14" s="200"/>
      <c r="B14" s="235" t="s">
        <v>329</v>
      </c>
      <c r="C14" s="201"/>
      <c r="D14" s="202"/>
      <c r="E14" s="202"/>
      <c r="F14" s="202"/>
      <c r="G14" s="202"/>
      <c r="H14" s="202"/>
      <c r="I14" s="202"/>
      <c r="J14" s="202"/>
      <c r="K14" s="202"/>
      <c r="L14" s="202"/>
      <c r="M14" s="202"/>
      <c r="N14" s="203"/>
      <c r="O14" s="202"/>
      <c r="P14" s="202"/>
      <c r="Q14" s="202"/>
      <c r="R14" s="204"/>
      <c r="S14" s="291"/>
    </row>
    <row r="15" spans="1:19" ht="29.25" customHeight="1">
      <c r="A15" s="208"/>
      <c r="B15" s="213" t="s">
        <v>330</v>
      </c>
      <c r="C15" s="214" t="s">
        <v>58</v>
      </c>
      <c r="D15" s="245"/>
      <c r="E15" s="210"/>
      <c r="F15" s="210"/>
      <c r="G15" s="210"/>
      <c r="H15" s="210"/>
      <c r="I15" s="210"/>
      <c r="J15" s="210"/>
      <c r="K15" s="210"/>
      <c r="L15" s="210"/>
      <c r="M15" s="211"/>
      <c r="N15" s="240" t="s">
        <v>59</v>
      </c>
      <c r="O15" s="210"/>
      <c r="P15" s="210"/>
      <c r="Q15" s="210"/>
      <c r="R15" s="212"/>
      <c r="S15" s="292"/>
    </row>
    <row r="16" spans="1:19" ht="29.25" customHeight="1">
      <c r="A16" s="208" t="s">
        <v>61</v>
      </c>
      <c r="B16" s="215"/>
      <c r="C16" s="215"/>
      <c r="D16" s="244" t="s">
        <v>332</v>
      </c>
      <c r="E16" s="218" t="s">
        <v>333</v>
      </c>
      <c r="F16" s="244" t="s">
        <v>9</v>
      </c>
      <c r="G16" s="244" t="s">
        <v>337</v>
      </c>
      <c r="H16" s="246" t="s">
        <v>338</v>
      </c>
      <c r="I16" s="218" t="s">
        <v>340</v>
      </c>
      <c r="J16" s="218" t="s">
        <v>343</v>
      </c>
      <c r="K16" s="218" t="s">
        <v>345</v>
      </c>
      <c r="L16" s="218" t="s">
        <v>346</v>
      </c>
      <c r="M16" s="218" t="s">
        <v>9</v>
      </c>
      <c r="N16" s="215"/>
      <c r="O16" s="218" t="s">
        <v>349</v>
      </c>
      <c r="P16" s="218" t="s">
        <v>350</v>
      </c>
      <c r="Q16" s="244" t="s">
        <v>352</v>
      </c>
      <c r="R16" s="244" t="s">
        <v>353</v>
      </c>
      <c r="S16" s="293" t="s">
        <v>9</v>
      </c>
    </row>
    <row r="17" spans="1:19" ht="29.25" customHeight="1">
      <c r="A17" s="208"/>
      <c r="B17" s="215"/>
      <c r="C17" s="215"/>
      <c r="D17" s="215"/>
      <c r="E17" s="215"/>
      <c r="F17" s="174" t="s">
        <v>336</v>
      </c>
      <c r="G17" s="219"/>
      <c r="H17" s="174" t="s">
        <v>339</v>
      </c>
      <c r="I17" s="215"/>
      <c r="J17" s="215"/>
      <c r="K17" s="215"/>
      <c r="L17" s="215"/>
      <c r="M17" s="218"/>
      <c r="N17" s="215"/>
      <c r="O17" s="215"/>
      <c r="P17" s="218" t="s">
        <v>351</v>
      </c>
      <c r="Q17" s="219"/>
      <c r="R17" s="174" t="s">
        <v>354</v>
      </c>
      <c r="S17" s="293" t="s">
        <v>355</v>
      </c>
    </row>
    <row r="18" spans="1:19" ht="29.25" customHeight="1">
      <c r="A18" s="220"/>
      <c r="B18" s="226" t="s">
        <v>63</v>
      </c>
      <c r="C18" s="226" t="s">
        <v>331</v>
      </c>
      <c r="D18" s="211"/>
      <c r="E18" s="227"/>
      <c r="F18" s="228"/>
      <c r="G18" s="229"/>
      <c r="H18" s="230"/>
      <c r="I18" s="231"/>
      <c r="J18" s="221"/>
      <c r="K18" s="221"/>
      <c r="L18" s="221"/>
      <c r="M18" s="211"/>
      <c r="N18" s="226" t="s">
        <v>348</v>
      </c>
      <c r="O18" s="223"/>
      <c r="P18" s="232"/>
      <c r="Q18" s="229"/>
      <c r="R18" s="228"/>
      <c r="S18" s="295"/>
    </row>
    <row r="19" spans="1:19" ht="29.25" customHeight="1" hidden="1">
      <c r="A19" s="15"/>
      <c r="B19" s="11" t="s">
        <v>86</v>
      </c>
      <c r="C19" s="11" t="s">
        <v>87</v>
      </c>
      <c r="D19" s="11" t="s">
        <v>88</v>
      </c>
      <c r="E19" s="11" t="s">
        <v>334</v>
      </c>
      <c r="F19" s="11" t="s">
        <v>335</v>
      </c>
      <c r="G19" s="11" t="s">
        <v>89</v>
      </c>
      <c r="H19" s="11" t="s">
        <v>341</v>
      </c>
      <c r="I19" s="11" t="s">
        <v>342</v>
      </c>
      <c r="J19" s="11" t="s">
        <v>344</v>
      </c>
      <c r="K19" s="11" t="s">
        <v>90</v>
      </c>
      <c r="L19" s="11" t="s">
        <v>91</v>
      </c>
      <c r="M19" s="11" t="s">
        <v>347</v>
      </c>
      <c r="N19" s="11" t="s">
        <v>92</v>
      </c>
      <c r="O19" s="11" t="s">
        <v>93</v>
      </c>
      <c r="P19" s="11" t="s">
        <v>94</v>
      </c>
      <c r="Q19" s="11" t="s">
        <v>95</v>
      </c>
      <c r="R19" s="11" t="s">
        <v>96</v>
      </c>
      <c r="S19" s="17" t="s">
        <v>97</v>
      </c>
    </row>
    <row r="20" spans="1:19" ht="29.25" customHeight="1">
      <c r="A20" s="208" t="s">
        <v>5</v>
      </c>
      <c r="B20" s="468">
        <v>1038031</v>
      </c>
      <c r="C20" s="468">
        <v>1032034</v>
      </c>
      <c r="D20" s="468">
        <v>563700</v>
      </c>
      <c r="E20" s="468">
        <v>68464</v>
      </c>
      <c r="F20" s="468">
        <v>4447</v>
      </c>
      <c r="G20" s="468">
        <v>162080</v>
      </c>
      <c r="H20" s="468">
        <v>73</v>
      </c>
      <c r="I20" s="468">
        <v>161</v>
      </c>
      <c r="J20" s="468">
        <v>153295</v>
      </c>
      <c r="K20" s="468">
        <v>76067</v>
      </c>
      <c r="L20" s="468">
        <v>1150</v>
      </c>
      <c r="M20" s="468">
        <v>2597</v>
      </c>
      <c r="N20" s="468">
        <v>3144</v>
      </c>
      <c r="O20" s="468">
        <v>237</v>
      </c>
      <c r="P20" s="468">
        <v>0</v>
      </c>
      <c r="Q20" s="468">
        <v>0</v>
      </c>
      <c r="R20" s="468">
        <v>0</v>
      </c>
      <c r="S20" s="469">
        <v>2907</v>
      </c>
    </row>
    <row r="21" spans="1:19" ht="29.25" customHeight="1" thickBot="1">
      <c r="A21" s="480" t="s">
        <v>3</v>
      </c>
      <c r="B21" s="481">
        <f aca="true" t="shared" si="1" ref="B21:S21">SUM(B20:B20)</f>
        <v>1038031</v>
      </c>
      <c r="C21" s="481">
        <f t="shared" si="1"/>
        <v>1032034</v>
      </c>
      <c r="D21" s="481">
        <f t="shared" si="1"/>
        <v>563700</v>
      </c>
      <c r="E21" s="481">
        <f t="shared" si="1"/>
        <v>68464</v>
      </c>
      <c r="F21" s="481">
        <f t="shared" si="1"/>
        <v>4447</v>
      </c>
      <c r="G21" s="481">
        <f t="shared" si="1"/>
        <v>162080</v>
      </c>
      <c r="H21" s="481">
        <f t="shared" si="1"/>
        <v>73</v>
      </c>
      <c r="I21" s="481">
        <f t="shared" si="1"/>
        <v>161</v>
      </c>
      <c r="J21" s="481">
        <f t="shared" si="1"/>
        <v>153295</v>
      </c>
      <c r="K21" s="481">
        <f t="shared" si="1"/>
        <v>76067</v>
      </c>
      <c r="L21" s="481">
        <f t="shared" si="1"/>
        <v>1150</v>
      </c>
      <c r="M21" s="481">
        <f t="shared" si="1"/>
        <v>2597</v>
      </c>
      <c r="N21" s="481">
        <f t="shared" si="1"/>
        <v>3144</v>
      </c>
      <c r="O21" s="481">
        <f t="shared" si="1"/>
        <v>237</v>
      </c>
      <c r="P21" s="481">
        <f t="shared" si="1"/>
        <v>0</v>
      </c>
      <c r="Q21" s="481">
        <f t="shared" si="1"/>
        <v>0</v>
      </c>
      <c r="R21" s="481">
        <f t="shared" si="1"/>
        <v>0</v>
      </c>
      <c r="S21" s="482">
        <f t="shared" si="1"/>
        <v>2907</v>
      </c>
    </row>
    <row r="22" ht="29.25" customHeight="1"/>
    <row r="23" spans="2:17" ht="29.25" customHeight="1" thickBot="1">
      <c r="B23" s="12"/>
      <c r="C23" s="12"/>
      <c r="D23" s="12"/>
      <c r="E23" s="12"/>
      <c r="F23" s="12"/>
      <c r="G23" s="12"/>
      <c r="H23" s="12"/>
      <c r="I23" s="12"/>
      <c r="J23" s="12"/>
      <c r="K23" s="175"/>
      <c r="L23" s="175"/>
      <c r="M23" s="175"/>
      <c r="N23" s="251"/>
      <c r="O23" s="199"/>
      <c r="P23" s="12"/>
      <c r="Q23" s="199" t="s">
        <v>248</v>
      </c>
    </row>
    <row r="24" spans="1:17" ht="29.25" customHeight="1">
      <c r="A24" s="200"/>
      <c r="B24" s="205"/>
      <c r="C24" s="205"/>
      <c r="D24" s="203"/>
      <c r="E24" s="203"/>
      <c r="F24" s="203"/>
      <c r="G24" s="205"/>
      <c r="H24" s="206"/>
      <c r="I24" s="203"/>
      <c r="J24" s="205"/>
      <c r="K24" s="207"/>
      <c r="L24" s="207"/>
      <c r="M24" s="252" t="s">
        <v>382</v>
      </c>
      <c r="N24" s="252" t="s">
        <v>372</v>
      </c>
      <c r="O24" s="253" t="s">
        <v>383</v>
      </c>
      <c r="P24" s="254"/>
      <c r="Q24" s="255"/>
    </row>
    <row r="25" spans="1:17" ht="29.25" customHeight="1">
      <c r="A25" s="208"/>
      <c r="B25" s="218" t="s">
        <v>357</v>
      </c>
      <c r="C25" s="218" t="s">
        <v>358</v>
      </c>
      <c r="D25" s="249" t="s">
        <v>359</v>
      </c>
      <c r="E25" s="247"/>
      <c r="F25" s="247"/>
      <c r="G25" s="248"/>
      <c r="H25" s="249" t="s">
        <v>364</v>
      </c>
      <c r="I25" s="216"/>
      <c r="J25" s="217"/>
      <c r="K25" s="218" t="s">
        <v>367</v>
      </c>
      <c r="L25" s="218" t="s">
        <v>368</v>
      </c>
      <c r="M25" s="256" t="s">
        <v>384</v>
      </c>
      <c r="N25" s="256" t="s">
        <v>373</v>
      </c>
      <c r="O25" s="257" t="s">
        <v>385</v>
      </c>
      <c r="P25" s="258" t="s">
        <v>374</v>
      </c>
      <c r="Q25" s="259" t="s">
        <v>375</v>
      </c>
    </row>
    <row r="26" spans="1:17" ht="29.25" customHeight="1">
      <c r="A26" s="208" t="s">
        <v>61</v>
      </c>
      <c r="B26" s="215"/>
      <c r="C26" s="213" t="s">
        <v>780</v>
      </c>
      <c r="D26" s="215"/>
      <c r="E26" s="244" t="s">
        <v>321</v>
      </c>
      <c r="F26" s="250" t="s">
        <v>362</v>
      </c>
      <c r="G26" s="250" t="s">
        <v>9</v>
      </c>
      <c r="H26" s="219"/>
      <c r="I26" s="244" t="s">
        <v>366</v>
      </c>
      <c r="J26" s="250" t="s">
        <v>9</v>
      </c>
      <c r="K26" s="215"/>
      <c r="L26" s="213" t="s">
        <v>778</v>
      </c>
      <c r="M26" s="218" t="s">
        <v>376</v>
      </c>
      <c r="N26" s="218" t="s">
        <v>377</v>
      </c>
      <c r="O26" s="174" t="s">
        <v>378</v>
      </c>
      <c r="P26" s="260"/>
      <c r="Q26" s="261"/>
    </row>
    <row r="27" spans="1:17" ht="29.25" customHeight="1">
      <c r="A27" s="208"/>
      <c r="B27" s="215"/>
      <c r="C27" s="215"/>
      <c r="D27" s="215"/>
      <c r="E27" s="218" t="s">
        <v>361</v>
      </c>
      <c r="F27" s="218" t="s">
        <v>363</v>
      </c>
      <c r="G27" s="215"/>
      <c r="H27" s="219"/>
      <c r="I27" s="219"/>
      <c r="J27" s="215"/>
      <c r="K27" s="215"/>
      <c r="L27" s="215"/>
      <c r="M27" s="174" t="s">
        <v>371</v>
      </c>
      <c r="N27" s="174" t="s">
        <v>379</v>
      </c>
      <c r="O27" s="174" t="s">
        <v>380</v>
      </c>
      <c r="P27" s="262"/>
      <c r="Q27" s="263"/>
    </row>
    <row r="28" spans="1:17" ht="29.25" customHeight="1">
      <c r="A28" s="220"/>
      <c r="B28" s="545" t="s">
        <v>356</v>
      </c>
      <c r="C28" s="546"/>
      <c r="D28" s="226" t="s">
        <v>360</v>
      </c>
      <c r="E28" s="224"/>
      <c r="F28" s="224"/>
      <c r="G28" s="211"/>
      <c r="H28" s="233" t="s">
        <v>365</v>
      </c>
      <c r="I28" s="234"/>
      <c r="J28" s="211"/>
      <c r="K28" s="545" t="s">
        <v>65</v>
      </c>
      <c r="L28" s="547"/>
      <c r="M28" s="264" t="s">
        <v>381</v>
      </c>
      <c r="N28" s="243"/>
      <c r="O28" s="265" t="s">
        <v>386</v>
      </c>
      <c r="P28" s="234" t="s">
        <v>387</v>
      </c>
      <c r="Q28" s="266" t="s">
        <v>388</v>
      </c>
    </row>
    <row r="29" spans="1:17" ht="29.25" customHeight="1" hidden="1">
      <c r="A29" s="15"/>
      <c r="B29" s="11" t="s">
        <v>98</v>
      </c>
      <c r="C29" s="11" t="s">
        <v>99</v>
      </c>
      <c r="D29" s="11" t="s">
        <v>100</v>
      </c>
      <c r="E29" s="11" t="s">
        <v>101</v>
      </c>
      <c r="F29" s="11" t="s">
        <v>102</v>
      </c>
      <c r="G29" s="11" t="s">
        <v>103</v>
      </c>
      <c r="H29" s="11" t="s">
        <v>104</v>
      </c>
      <c r="I29" s="11" t="s">
        <v>105</v>
      </c>
      <c r="J29" s="11" t="s">
        <v>106</v>
      </c>
      <c r="K29" s="11" t="s">
        <v>369</v>
      </c>
      <c r="L29" s="11" t="s">
        <v>370</v>
      </c>
      <c r="M29" s="11" t="s">
        <v>389</v>
      </c>
      <c r="N29" s="11" t="s">
        <v>390</v>
      </c>
      <c r="O29" s="11" t="s">
        <v>391</v>
      </c>
      <c r="P29" s="267"/>
      <c r="Q29" s="268"/>
    </row>
    <row r="30" spans="1:17" ht="29.25" customHeight="1">
      <c r="A30" s="208" t="s">
        <v>5</v>
      </c>
      <c r="B30" s="468">
        <v>7610</v>
      </c>
      <c r="C30" s="468">
        <v>0</v>
      </c>
      <c r="D30" s="468">
        <v>0</v>
      </c>
      <c r="E30" s="468">
        <v>0</v>
      </c>
      <c r="F30" s="468">
        <v>0</v>
      </c>
      <c r="G30" s="468">
        <v>0</v>
      </c>
      <c r="H30" s="468">
        <v>2853</v>
      </c>
      <c r="I30" s="468">
        <v>0</v>
      </c>
      <c r="J30" s="468">
        <v>2853</v>
      </c>
      <c r="K30" s="468">
        <v>4757</v>
      </c>
      <c r="L30" s="468">
        <v>0</v>
      </c>
      <c r="M30" s="468">
        <v>59374</v>
      </c>
      <c r="N30" s="470">
        <v>0</v>
      </c>
      <c r="O30" s="470">
        <v>64131</v>
      </c>
      <c r="P30" s="468">
        <f>C10+K10</f>
        <v>1042788</v>
      </c>
      <c r="Q30" s="471">
        <f>C20+N20</f>
        <v>1035178</v>
      </c>
    </row>
    <row r="31" spans="1:17" ht="29.25" customHeight="1" thickBot="1">
      <c r="A31" s="480" t="s">
        <v>3</v>
      </c>
      <c r="B31" s="481">
        <f aca="true" t="shared" si="2" ref="B31:Q31">SUM(B30:B30)</f>
        <v>7610</v>
      </c>
      <c r="C31" s="481">
        <f t="shared" si="2"/>
        <v>0</v>
      </c>
      <c r="D31" s="481">
        <f t="shared" si="2"/>
        <v>0</v>
      </c>
      <c r="E31" s="481">
        <f t="shared" si="2"/>
        <v>0</v>
      </c>
      <c r="F31" s="481">
        <f t="shared" si="2"/>
        <v>0</v>
      </c>
      <c r="G31" s="481">
        <f t="shared" si="2"/>
        <v>0</v>
      </c>
      <c r="H31" s="481">
        <f t="shared" si="2"/>
        <v>2853</v>
      </c>
      <c r="I31" s="481">
        <f t="shared" si="2"/>
        <v>0</v>
      </c>
      <c r="J31" s="481">
        <f t="shared" si="2"/>
        <v>2853</v>
      </c>
      <c r="K31" s="481">
        <f t="shared" si="2"/>
        <v>4757</v>
      </c>
      <c r="L31" s="481">
        <f t="shared" si="2"/>
        <v>0</v>
      </c>
      <c r="M31" s="481">
        <f t="shared" si="2"/>
        <v>59374</v>
      </c>
      <c r="N31" s="481">
        <f t="shared" si="2"/>
        <v>0</v>
      </c>
      <c r="O31" s="483">
        <f t="shared" si="2"/>
        <v>64131</v>
      </c>
      <c r="P31" s="481">
        <f t="shared" si="2"/>
        <v>1042788</v>
      </c>
      <c r="Q31" s="484">
        <f t="shared" si="2"/>
        <v>1035178</v>
      </c>
    </row>
  </sheetData>
  <sheetProtection/>
  <mergeCells count="3">
    <mergeCell ref="B28:C28"/>
    <mergeCell ref="K28:L28"/>
    <mergeCell ref="O1:O3"/>
  </mergeCells>
  <printOptions horizontalCentered="1"/>
  <pageMargins left="0.5905511811023623" right="0.3937007874015748" top="0.5905511811023623" bottom="0.5905511811023623" header="0.5118110236220472" footer="0.5118110236220472"/>
  <pageSetup fitToHeight="1" fitToWidth="1" horizontalDpi="300" verticalDpi="300" orientation="landscape" paperSize="9" scale="4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3"/>
  <sheetViews>
    <sheetView showGridLines="0" view="pageBreakPreview" zoomScaleNormal="80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625" style="29" customWidth="1"/>
    <col min="2" max="12" width="14.25390625" style="29" customWidth="1"/>
    <col min="13" max="14" width="11.25390625" style="29" customWidth="1"/>
    <col min="15" max="15" width="11.00390625" style="29" customWidth="1"/>
    <col min="16" max="16" width="11.625" style="29" customWidth="1"/>
    <col min="17" max="17" width="11.375" style="29" customWidth="1"/>
    <col min="18" max="16384" width="9.125" style="29" customWidth="1"/>
  </cols>
  <sheetData>
    <row r="1" spans="1:2" s="21" customFormat="1" ht="29.25" customHeight="1">
      <c r="A1" s="20"/>
      <c r="B1" s="288" t="s">
        <v>6</v>
      </c>
    </row>
    <row r="2" spans="1:2" s="21" customFormat="1" ht="29.25" customHeight="1">
      <c r="A2" s="20"/>
      <c r="B2" s="288" t="s">
        <v>409</v>
      </c>
    </row>
    <row r="3" spans="1:17" s="21" customFormat="1" ht="29.25" customHeight="1" thickBot="1">
      <c r="A3" s="20"/>
      <c r="B3" s="22"/>
      <c r="M3" s="23"/>
      <c r="N3" s="23"/>
      <c r="O3" s="23"/>
      <c r="P3" s="23"/>
      <c r="Q3" s="23"/>
    </row>
    <row r="4" spans="1:17" s="4" customFormat="1" ht="29.25" customHeight="1">
      <c r="A4" s="553" t="s">
        <v>392</v>
      </c>
      <c r="B4" s="550" t="s">
        <v>833</v>
      </c>
      <c r="C4" s="551"/>
      <c r="D4" s="551"/>
      <c r="E4" s="551"/>
      <c r="F4" s="551"/>
      <c r="G4" s="552"/>
      <c r="H4" s="120" t="s">
        <v>107</v>
      </c>
      <c r="I4" s="121"/>
      <c r="J4" s="121"/>
      <c r="K4" s="122"/>
      <c r="L4" s="125" t="s">
        <v>108</v>
      </c>
      <c r="M4" s="6"/>
      <c r="N4" s="6"/>
      <c r="O4" s="6"/>
      <c r="P4" s="6"/>
      <c r="Q4" s="6"/>
    </row>
    <row r="5" spans="1:13" s="4" customFormat="1" ht="29.25" customHeight="1">
      <c r="A5" s="554"/>
      <c r="B5" s="272" t="s">
        <v>394</v>
      </c>
      <c r="C5" s="272" t="s">
        <v>395</v>
      </c>
      <c r="D5" s="272" t="s">
        <v>396</v>
      </c>
      <c r="E5" s="272" t="s">
        <v>398</v>
      </c>
      <c r="F5" s="272" t="s">
        <v>397</v>
      </c>
      <c r="G5" s="127"/>
      <c r="H5" s="276" t="s">
        <v>399</v>
      </c>
      <c r="I5" s="272" t="s">
        <v>400</v>
      </c>
      <c r="J5" s="272" t="s">
        <v>401</v>
      </c>
      <c r="K5" s="272" t="s">
        <v>403</v>
      </c>
      <c r="L5" s="346" t="s">
        <v>768</v>
      </c>
      <c r="M5" s="24"/>
    </row>
    <row r="6" spans="1:13" s="4" customFormat="1" ht="29.25" customHeight="1">
      <c r="A6" s="554"/>
      <c r="B6" s="272"/>
      <c r="C6" s="272"/>
      <c r="D6" s="272"/>
      <c r="E6" s="272"/>
      <c r="F6" s="272"/>
      <c r="G6" s="127" t="s">
        <v>774</v>
      </c>
      <c r="H6" s="276"/>
      <c r="I6" s="272"/>
      <c r="J6" s="272" t="s">
        <v>402</v>
      </c>
      <c r="K6" s="272" t="s">
        <v>404</v>
      </c>
      <c r="L6" s="278"/>
      <c r="M6" s="24"/>
    </row>
    <row r="7" spans="1:19" s="4" customFormat="1" ht="29.25" customHeight="1">
      <c r="A7" s="555"/>
      <c r="B7" s="129"/>
      <c r="C7" s="129"/>
      <c r="D7" s="129"/>
      <c r="E7" s="129"/>
      <c r="F7" s="129"/>
      <c r="G7" s="129"/>
      <c r="H7" s="274"/>
      <c r="I7" s="275"/>
      <c r="J7" s="277"/>
      <c r="K7" s="277"/>
      <c r="L7" s="449"/>
      <c r="M7" s="25"/>
      <c r="N7" s="25"/>
      <c r="O7" s="25"/>
      <c r="P7" s="25"/>
      <c r="Q7" s="25"/>
      <c r="R7" s="25"/>
      <c r="S7" s="25"/>
    </row>
    <row r="8" spans="1:19" s="4" customFormat="1" ht="29.25" customHeight="1" hidden="1">
      <c r="A8" s="134"/>
      <c r="B8" s="135" t="s">
        <v>124</v>
      </c>
      <c r="C8" s="135" t="s">
        <v>125</v>
      </c>
      <c r="D8" s="135" t="s">
        <v>126</v>
      </c>
      <c r="E8" s="135" t="s">
        <v>127</v>
      </c>
      <c r="F8" s="135" t="s">
        <v>128</v>
      </c>
      <c r="G8" s="135" t="s">
        <v>129</v>
      </c>
      <c r="H8" s="136" t="s">
        <v>130</v>
      </c>
      <c r="I8" s="135" t="s">
        <v>131</v>
      </c>
      <c r="J8" s="107" t="s">
        <v>132</v>
      </c>
      <c r="K8" s="107" t="s">
        <v>133</v>
      </c>
      <c r="L8" s="450" t="s">
        <v>134</v>
      </c>
      <c r="M8" s="25"/>
      <c r="N8" s="25"/>
      <c r="O8" s="25"/>
      <c r="P8" s="25"/>
      <c r="Q8" s="25"/>
      <c r="R8" s="25"/>
      <c r="S8" s="25"/>
    </row>
    <row r="9" spans="1:19" s="4" customFormat="1" ht="29.25" customHeight="1">
      <c r="A9" s="139" t="s">
        <v>5</v>
      </c>
      <c r="B9" s="140">
        <v>200753</v>
      </c>
      <c r="C9" s="140">
        <v>123178</v>
      </c>
      <c r="D9" s="140">
        <v>225249</v>
      </c>
      <c r="E9" s="140">
        <v>40360</v>
      </c>
      <c r="F9" s="140">
        <v>103724</v>
      </c>
      <c r="G9" s="140">
        <v>693264</v>
      </c>
      <c r="H9" s="140">
        <v>237</v>
      </c>
      <c r="I9" s="140">
        <v>237</v>
      </c>
      <c r="J9" s="140">
        <v>0</v>
      </c>
      <c r="K9" s="140">
        <v>0</v>
      </c>
      <c r="L9" s="361">
        <v>76067</v>
      </c>
      <c r="M9" s="25"/>
      <c r="N9" s="25"/>
      <c r="O9" s="25"/>
      <c r="P9" s="25"/>
      <c r="Q9" s="25"/>
      <c r="R9" s="25"/>
      <c r="S9" s="25"/>
    </row>
    <row r="10" spans="1:17" s="119" customFormat="1" ht="29.25" customHeight="1" thickBot="1">
      <c r="A10" s="476" t="s">
        <v>3</v>
      </c>
      <c r="B10" s="478">
        <f aca="true" t="shared" si="0" ref="B10:L10">SUM(B9:B9)</f>
        <v>200753</v>
      </c>
      <c r="C10" s="478">
        <f t="shared" si="0"/>
        <v>123178</v>
      </c>
      <c r="D10" s="478">
        <f t="shared" si="0"/>
        <v>225249</v>
      </c>
      <c r="E10" s="478">
        <f t="shared" si="0"/>
        <v>40360</v>
      </c>
      <c r="F10" s="478">
        <f t="shared" si="0"/>
        <v>103724</v>
      </c>
      <c r="G10" s="478">
        <f t="shared" si="0"/>
        <v>693264</v>
      </c>
      <c r="H10" s="478">
        <f t="shared" si="0"/>
        <v>237</v>
      </c>
      <c r="I10" s="478">
        <f t="shared" si="0"/>
        <v>237</v>
      </c>
      <c r="J10" s="478">
        <f t="shared" si="0"/>
        <v>0</v>
      </c>
      <c r="K10" s="478">
        <f t="shared" si="0"/>
        <v>0</v>
      </c>
      <c r="L10" s="479">
        <f t="shared" si="0"/>
        <v>76067</v>
      </c>
      <c r="M10" s="117"/>
      <c r="N10" s="118"/>
      <c r="O10" s="118"/>
      <c r="P10" s="118"/>
      <c r="Q10" s="118"/>
    </row>
    <row r="11" spans="1:17" ht="29.25" customHeight="1">
      <c r="A11" s="141"/>
      <c r="B11" s="141"/>
      <c r="C11" s="141"/>
      <c r="D11" s="141"/>
      <c r="E11" s="141"/>
      <c r="F11" s="141"/>
      <c r="G11" s="141"/>
      <c r="H11" s="141"/>
      <c r="I11" s="141"/>
      <c r="J11" s="141"/>
      <c r="K11" s="141"/>
      <c r="L11" s="141"/>
      <c r="N11" s="25"/>
      <c r="O11" s="25"/>
      <c r="P11" s="25"/>
      <c r="Q11" s="25"/>
    </row>
    <row r="12" spans="2:17" s="87" customFormat="1" ht="29.25" customHeight="1" thickBot="1">
      <c r="B12" s="21"/>
      <c r="C12" s="21"/>
      <c r="D12" s="21"/>
      <c r="E12" s="21"/>
      <c r="F12" s="21"/>
      <c r="G12" s="21"/>
      <c r="H12" s="21"/>
      <c r="I12" s="21"/>
      <c r="J12" s="21"/>
      <c r="K12" s="21"/>
      <c r="L12" s="269" t="s">
        <v>248</v>
      </c>
      <c r="N12" s="88"/>
      <c r="O12" s="88"/>
      <c r="P12" s="88"/>
      <c r="Q12" s="88"/>
    </row>
    <row r="13" spans="1:17" ht="29.25" customHeight="1">
      <c r="A13" s="553" t="s">
        <v>392</v>
      </c>
      <c r="B13" s="123" t="s">
        <v>109</v>
      </c>
      <c r="C13" s="123" t="s">
        <v>110</v>
      </c>
      <c r="D13" s="123" t="s">
        <v>111</v>
      </c>
      <c r="E13" s="123" t="s">
        <v>112</v>
      </c>
      <c r="F13" s="123" t="s">
        <v>113</v>
      </c>
      <c r="G13" s="123" t="s">
        <v>114</v>
      </c>
      <c r="H13" s="123" t="s">
        <v>115</v>
      </c>
      <c r="I13" s="123" t="s">
        <v>116</v>
      </c>
      <c r="J13" s="124" t="s">
        <v>117</v>
      </c>
      <c r="K13" s="123" t="s">
        <v>118</v>
      </c>
      <c r="L13" s="125" t="s">
        <v>119</v>
      </c>
      <c r="N13" s="25"/>
      <c r="O13" s="25"/>
      <c r="P13" s="25"/>
      <c r="Q13" s="25"/>
    </row>
    <row r="14" spans="1:17" ht="29.25" customHeight="1">
      <c r="A14" s="554"/>
      <c r="B14" s="272" t="s">
        <v>120</v>
      </c>
      <c r="C14" s="272" t="s">
        <v>757</v>
      </c>
      <c r="D14" s="272" t="s">
        <v>758</v>
      </c>
      <c r="E14" s="272" t="s">
        <v>759</v>
      </c>
      <c r="F14" s="272" t="s">
        <v>760</v>
      </c>
      <c r="G14" s="272" t="s">
        <v>761</v>
      </c>
      <c r="H14" s="272" t="s">
        <v>762</v>
      </c>
      <c r="I14" s="272" t="s">
        <v>763</v>
      </c>
      <c r="J14" s="276" t="s">
        <v>764</v>
      </c>
      <c r="K14" s="272" t="s">
        <v>765</v>
      </c>
      <c r="L14" s="346" t="s">
        <v>767</v>
      </c>
      <c r="N14" s="25"/>
      <c r="O14" s="25"/>
      <c r="P14" s="25"/>
      <c r="Q14" s="25"/>
    </row>
    <row r="15" spans="1:17" ht="29.25" customHeight="1">
      <c r="A15" s="554"/>
      <c r="B15" s="272" t="s">
        <v>405</v>
      </c>
      <c r="C15" s="270"/>
      <c r="D15" s="270"/>
      <c r="E15" s="270"/>
      <c r="F15" s="270"/>
      <c r="G15" s="270"/>
      <c r="H15" s="270"/>
      <c r="I15" s="270"/>
      <c r="J15" s="273"/>
      <c r="K15" s="272" t="s">
        <v>406</v>
      </c>
      <c r="L15" s="278"/>
      <c r="N15" s="25"/>
      <c r="O15" s="25"/>
      <c r="P15" s="25"/>
      <c r="Q15" s="25"/>
    </row>
    <row r="16" spans="1:17" ht="29.25" customHeight="1">
      <c r="A16" s="555"/>
      <c r="B16" s="277"/>
      <c r="C16" s="275"/>
      <c r="D16" s="275"/>
      <c r="E16" s="275"/>
      <c r="F16" s="275"/>
      <c r="G16" s="275"/>
      <c r="H16" s="131" t="s">
        <v>121</v>
      </c>
      <c r="I16" s="131"/>
      <c r="J16" s="132"/>
      <c r="K16" s="277" t="s">
        <v>766</v>
      </c>
      <c r="L16" s="133"/>
      <c r="N16" s="25"/>
      <c r="O16" s="25"/>
      <c r="P16" s="25"/>
      <c r="Q16" s="25"/>
    </row>
    <row r="17" spans="1:17" ht="29.25" customHeight="1" hidden="1">
      <c r="A17" s="134"/>
      <c r="B17" s="135" t="s">
        <v>135</v>
      </c>
      <c r="C17" s="135" t="s">
        <v>136</v>
      </c>
      <c r="D17" s="137" t="s">
        <v>137</v>
      </c>
      <c r="E17" s="136" t="s">
        <v>138</v>
      </c>
      <c r="F17" s="135" t="s">
        <v>139</v>
      </c>
      <c r="G17" s="107" t="s">
        <v>140</v>
      </c>
      <c r="H17" s="107" t="s">
        <v>141</v>
      </c>
      <c r="I17" s="107" t="s">
        <v>142</v>
      </c>
      <c r="J17" s="107" t="s">
        <v>143</v>
      </c>
      <c r="K17" s="107" t="s">
        <v>144</v>
      </c>
      <c r="L17" s="138" t="s">
        <v>123</v>
      </c>
      <c r="N17" s="25"/>
      <c r="O17" s="25"/>
      <c r="P17" s="25"/>
      <c r="Q17" s="25"/>
    </row>
    <row r="18" spans="1:17" ht="29.25" customHeight="1">
      <c r="A18" s="139" t="s">
        <v>5</v>
      </c>
      <c r="B18" s="140">
        <v>76719</v>
      </c>
      <c r="C18" s="140">
        <v>3401</v>
      </c>
      <c r="D18" s="140">
        <v>1886</v>
      </c>
      <c r="E18" s="140">
        <v>46914</v>
      </c>
      <c r="F18" s="140">
        <v>21243</v>
      </c>
      <c r="G18" s="140">
        <v>115447</v>
      </c>
      <c r="H18" s="140">
        <v>1035178</v>
      </c>
      <c r="I18" s="140">
        <v>0</v>
      </c>
      <c r="J18" s="140">
        <v>0</v>
      </c>
      <c r="K18" s="140">
        <v>0</v>
      </c>
      <c r="L18" s="361">
        <v>1035178</v>
      </c>
      <c r="N18" s="25"/>
      <c r="O18" s="25"/>
      <c r="P18" s="25"/>
      <c r="Q18" s="25"/>
    </row>
    <row r="19" spans="1:17" ht="29.25" customHeight="1" thickBot="1">
      <c r="A19" s="476" t="s">
        <v>3</v>
      </c>
      <c r="B19" s="478">
        <f aca="true" t="shared" si="1" ref="B19:L19">SUM(B18:B18)</f>
        <v>76719</v>
      </c>
      <c r="C19" s="478">
        <f t="shared" si="1"/>
        <v>3401</v>
      </c>
      <c r="D19" s="478">
        <f t="shared" si="1"/>
        <v>1886</v>
      </c>
      <c r="E19" s="478">
        <f t="shared" si="1"/>
        <v>46914</v>
      </c>
      <c r="F19" s="478">
        <f t="shared" si="1"/>
        <v>21243</v>
      </c>
      <c r="G19" s="478">
        <f t="shared" si="1"/>
        <v>115447</v>
      </c>
      <c r="H19" s="478">
        <f t="shared" si="1"/>
        <v>1035178</v>
      </c>
      <c r="I19" s="478">
        <f t="shared" si="1"/>
        <v>0</v>
      </c>
      <c r="J19" s="478">
        <f t="shared" si="1"/>
        <v>0</v>
      </c>
      <c r="K19" s="478">
        <f t="shared" si="1"/>
        <v>0</v>
      </c>
      <c r="L19" s="479">
        <f t="shared" si="1"/>
        <v>1035178</v>
      </c>
      <c r="N19" s="25"/>
      <c r="O19" s="25"/>
      <c r="P19" s="25"/>
      <c r="Q19" s="25"/>
    </row>
    <row r="20" spans="14:17" ht="14.25">
      <c r="N20" s="25"/>
      <c r="O20" s="25"/>
      <c r="P20" s="25"/>
      <c r="Q20" s="25"/>
    </row>
    <row r="21" spans="14:17" ht="14.25">
      <c r="N21" s="25"/>
      <c r="O21" s="25"/>
      <c r="P21" s="25"/>
      <c r="Q21" s="25"/>
    </row>
    <row r="22" spans="14:17" ht="14.25">
      <c r="N22" s="25"/>
      <c r="O22" s="25"/>
      <c r="P22" s="25"/>
      <c r="Q22" s="25"/>
    </row>
    <row r="23" spans="14:17" ht="14.25">
      <c r="N23" s="25"/>
      <c r="O23" s="25"/>
      <c r="P23" s="25"/>
      <c r="Q23" s="25"/>
    </row>
  </sheetData>
  <sheetProtection/>
  <mergeCells count="3">
    <mergeCell ref="B4:G4"/>
    <mergeCell ref="A4:A7"/>
    <mergeCell ref="A13:A16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17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29" customWidth="1"/>
    <col min="2" max="19" width="14.25390625" style="29" customWidth="1"/>
    <col min="20" max="16384" width="9.125" style="29" customWidth="1"/>
  </cols>
  <sheetData>
    <row r="1" spans="1:19" s="3" customFormat="1" ht="30" customHeight="1">
      <c r="A1" s="279"/>
      <c r="B1" s="288" t="s">
        <v>6</v>
      </c>
      <c r="C1" s="279"/>
      <c r="D1" s="279"/>
      <c r="E1" s="279"/>
      <c r="F1" s="279"/>
      <c r="G1" s="279"/>
      <c r="H1" s="279"/>
      <c r="I1" s="279"/>
      <c r="J1" s="279"/>
      <c r="K1" s="279"/>
      <c r="L1" s="279"/>
      <c r="M1" s="279"/>
      <c r="N1" s="279"/>
      <c r="O1" s="279"/>
      <c r="P1" s="279"/>
      <c r="Q1" s="279"/>
      <c r="R1" s="279"/>
      <c r="S1" s="279"/>
    </row>
    <row r="2" spans="1:19" s="3" customFormat="1" ht="30" customHeight="1">
      <c r="A2" s="279"/>
      <c r="B2" s="288" t="s">
        <v>409</v>
      </c>
      <c r="C2" s="279"/>
      <c r="D2" s="279"/>
      <c r="E2" s="279"/>
      <c r="F2" s="279"/>
      <c r="G2" s="279"/>
      <c r="H2" s="279"/>
      <c r="I2" s="279"/>
      <c r="J2" s="279"/>
      <c r="K2" s="279"/>
      <c r="L2" s="279"/>
      <c r="M2" s="279"/>
      <c r="N2" s="279"/>
      <c r="O2" s="279"/>
      <c r="P2" s="279"/>
      <c r="Q2" s="279"/>
      <c r="R2" s="279"/>
      <c r="S2" s="279"/>
    </row>
    <row r="3" spans="1:19" s="3" customFormat="1" ht="30" customHeight="1" thickBot="1">
      <c r="A3" s="280"/>
      <c r="B3" s="281"/>
      <c r="C3" s="279"/>
      <c r="D3" s="279"/>
      <c r="E3" s="279"/>
      <c r="F3" s="279"/>
      <c r="G3" s="282"/>
      <c r="H3" s="279"/>
      <c r="I3" s="279"/>
      <c r="J3" s="279"/>
      <c r="K3" s="279"/>
      <c r="L3" s="279"/>
      <c r="M3" s="279"/>
      <c r="N3" s="279"/>
      <c r="O3" s="279"/>
      <c r="P3" s="279"/>
      <c r="Q3" s="279"/>
      <c r="R3" s="279"/>
      <c r="S3" s="199" t="s">
        <v>411</v>
      </c>
    </row>
    <row r="4" spans="1:19" s="21" customFormat="1" ht="30" customHeight="1">
      <c r="A4" s="556" t="s">
        <v>407</v>
      </c>
      <c r="B4" s="559" t="s">
        <v>410</v>
      </c>
      <c r="C4" s="560"/>
      <c r="D4" s="560"/>
      <c r="E4" s="560"/>
      <c r="F4" s="560"/>
      <c r="G4" s="560"/>
      <c r="H4" s="561"/>
      <c r="I4" s="561"/>
      <c r="J4" s="561"/>
      <c r="K4" s="561"/>
      <c r="L4" s="561"/>
      <c r="M4" s="561"/>
      <c r="N4" s="561"/>
      <c r="O4" s="561"/>
      <c r="P4" s="561"/>
      <c r="Q4" s="561"/>
      <c r="R4" s="561"/>
      <c r="S4" s="562"/>
    </row>
    <row r="5" spans="1:19" s="21" customFormat="1" ht="30" customHeight="1">
      <c r="A5" s="557"/>
      <c r="B5" s="563" t="s">
        <v>833</v>
      </c>
      <c r="C5" s="564"/>
      <c r="D5" s="564"/>
      <c r="E5" s="564"/>
      <c r="F5" s="564"/>
      <c r="G5" s="565"/>
      <c r="H5" s="284" t="s">
        <v>107</v>
      </c>
      <c r="I5" s="285"/>
      <c r="J5" s="285"/>
      <c r="K5" s="286"/>
      <c r="L5" s="157" t="s">
        <v>108</v>
      </c>
      <c r="M5" s="287" t="s">
        <v>109</v>
      </c>
      <c r="N5" s="287" t="s">
        <v>110</v>
      </c>
      <c r="O5" s="287" t="s">
        <v>111</v>
      </c>
      <c r="P5" s="287" t="s">
        <v>112</v>
      </c>
      <c r="Q5" s="287" t="s">
        <v>113</v>
      </c>
      <c r="R5" s="287" t="s">
        <v>114</v>
      </c>
      <c r="S5" s="289" t="s">
        <v>115</v>
      </c>
    </row>
    <row r="6" spans="1:19" s="21" customFormat="1" ht="30" customHeight="1">
      <c r="A6" s="557"/>
      <c r="B6" s="272" t="s">
        <v>394</v>
      </c>
      <c r="C6" s="272" t="s">
        <v>395</v>
      </c>
      <c r="D6" s="272" t="s">
        <v>396</v>
      </c>
      <c r="E6" s="272" t="s">
        <v>398</v>
      </c>
      <c r="F6" s="272" t="s">
        <v>397</v>
      </c>
      <c r="G6" s="127" t="s">
        <v>303</v>
      </c>
      <c r="H6" s="276" t="s">
        <v>399</v>
      </c>
      <c r="I6" s="272" t="s">
        <v>400</v>
      </c>
      <c r="J6" s="272" t="s">
        <v>401</v>
      </c>
      <c r="K6" s="272" t="s">
        <v>403</v>
      </c>
      <c r="L6" s="276" t="s">
        <v>768</v>
      </c>
      <c r="M6" s="272" t="s">
        <v>120</v>
      </c>
      <c r="N6" s="272" t="s">
        <v>769</v>
      </c>
      <c r="O6" s="272" t="s">
        <v>758</v>
      </c>
      <c r="P6" s="272" t="s">
        <v>770</v>
      </c>
      <c r="Q6" s="272" t="s">
        <v>771</v>
      </c>
      <c r="R6" s="272" t="s">
        <v>772</v>
      </c>
      <c r="S6" s="444" t="s">
        <v>773</v>
      </c>
    </row>
    <row r="7" spans="1:19" s="21" customFormat="1" ht="30" customHeight="1">
      <c r="A7" s="558"/>
      <c r="B7" s="283"/>
      <c r="C7" s="277"/>
      <c r="D7" s="277"/>
      <c r="E7" s="277"/>
      <c r="F7" s="277"/>
      <c r="G7" s="131"/>
      <c r="H7" s="283"/>
      <c r="I7" s="277"/>
      <c r="J7" s="277" t="s">
        <v>402</v>
      </c>
      <c r="K7" s="277" t="s">
        <v>404</v>
      </c>
      <c r="L7" s="274"/>
      <c r="M7" s="277" t="s">
        <v>405</v>
      </c>
      <c r="N7" s="275"/>
      <c r="O7" s="275"/>
      <c r="P7" s="275"/>
      <c r="Q7" s="275"/>
      <c r="R7" s="275"/>
      <c r="S7" s="290"/>
    </row>
    <row r="8" spans="1:19" s="33" customFormat="1" ht="30" customHeight="1">
      <c r="A8" s="30" t="s">
        <v>5</v>
      </c>
      <c r="B8" s="31">
        <v>19.393089884058586</v>
      </c>
      <c r="C8" s="31">
        <v>11.899209604531782</v>
      </c>
      <c r="D8" s="31">
        <v>21.75944620152283</v>
      </c>
      <c r="E8" s="31">
        <v>3.8988463819748875</v>
      </c>
      <c r="F8" s="31">
        <v>10.019919279582835</v>
      </c>
      <c r="G8" s="31">
        <v>66.97051135167092</v>
      </c>
      <c r="H8" s="31">
        <v>0.022894613293559175</v>
      </c>
      <c r="I8" s="31">
        <v>0.022894613293559175</v>
      </c>
      <c r="J8" s="31">
        <v>0</v>
      </c>
      <c r="K8" s="31">
        <v>0</v>
      </c>
      <c r="L8" s="31">
        <v>7.348204849793949</v>
      </c>
      <c r="M8" s="31">
        <v>7.411189186787199</v>
      </c>
      <c r="N8" s="31">
        <v>0.3285425308497669</v>
      </c>
      <c r="O8" s="31">
        <v>0.1821908889099266</v>
      </c>
      <c r="P8" s="31">
        <v>4.5319742111984604</v>
      </c>
      <c r="Q8" s="31">
        <v>2.0521108447049685</v>
      </c>
      <c r="R8" s="31">
        <v>11.152381522791249</v>
      </c>
      <c r="S8" s="32">
        <v>100</v>
      </c>
    </row>
    <row r="9" spans="1:19" s="33" customFormat="1" ht="30" customHeight="1" thickBot="1">
      <c r="A9" s="485" t="s">
        <v>3</v>
      </c>
      <c r="B9" s="486">
        <f>B8</f>
        <v>19.393089884058586</v>
      </c>
      <c r="C9" s="486">
        <f aca="true" t="shared" si="0" ref="C9:S9">C8</f>
        <v>11.899209604531782</v>
      </c>
      <c r="D9" s="486">
        <f t="shared" si="0"/>
        <v>21.75944620152283</v>
      </c>
      <c r="E9" s="486">
        <f t="shared" si="0"/>
        <v>3.8988463819748875</v>
      </c>
      <c r="F9" s="486">
        <f t="shared" si="0"/>
        <v>10.019919279582835</v>
      </c>
      <c r="G9" s="486">
        <f t="shared" si="0"/>
        <v>66.97051135167092</v>
      </c>
      <c r="H9" s="486">
        <f t="shared" si="0"/>
        <v>0.022894613293559175</v>
      </c>
      <c r="I9" s="486">
        <f t="shared" si="0"/>
        <v>0.022894613293559175</v>
      </c>
      <c r="J9" s="486">
        <f t="shared" si="0"/>
        <v>0</v>
      </c>
      <c r="K9" s="486">
        <f t="shared" si="0"/>
        <v>0</v>
      </c>
      <c r="L9" s="486">
        <f t="shared" si="0"/>
        <v>7.348204849793949</v>
      </c>
      <c r="M9" s="486">
        <f t="shared" si="0"/>
        <v>7.411189186787199</v>
      </c>
      <c r="N9" s="486">
        <f t="shared" si="0"/>
        <v>0.3285425308497669</v>
      </c>
      <c r="O9" s="486">
        <f t="shared" si="0"/>
        <v>0.1821908889099266</v>
      </c>
      <c r="P9" s="486">
        <f t="shared" si="0"/>
        <v>4.5319742111984604</v>
      </c>
      <c r="Q9" s="486">
        <f t="shared" si="0"/>
        <v>2.0521108447049685</v>
      </c>
      <c r="R9" s="486">
        <f t="shared" si="0"/>
        <v>11.152381522791249</v>
      </c>
      <c r="S9" s="487">
        <f t="shared" si="0"/>
        <v>100</v>
      </c>
    </row>
    <row r="10" spans="1:19" ht="29.25" customHeight="1">
      <c r="A10" s="34"/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</row>
    <row r="11" ht="29.25" customHeight="1" thickBot="1">
      <c r="S11" s="199" t="s">
        <v>412</v>
      </c>
    </row>
    <row r="12" spans="1:19" ht="29.25" customHeight="1">
      <c r="A12" s="556" t="s">
        <v>392</v>
      </c>
      <c r="B12" s="566" t="s">
        <v>843</v>
      </c>
      <c r="C12" s="567"/>
      <c r="D12" s="567"/>
      <c r="E12" s="567"/>
      <c r="F12" s="567"/>
      <c r="G12" s="567"/>
      <c r="H12" s="567"/>
      <c r="I12" s="567"/>
      <c r="J12" s="567"/>
      <c r="K12" s="567"/>
      <c r="L12" s="567"/>
      <c r="M12" s="567"/>
      <c r="N12" s="567"/>
      <c r="O12" s="567"/>
      <c r="P12" s="567"/>
      <c r="Q12" s="567"/>
      <c r="R12" s="567"/>
      <c r="S12" s="568"/>
    </row>
    <row r="13" spans="1:19" ht="29.25" customHeight="1">
      <c r="A13" s="557"/>
      <c r="B13" s="563" t="s">
        <v>833</v>
      </c>
      <c r="C13" s="564"/>
      <c r="D13" s="564"/>
      <c r="E13" s="564"/>
      <c r="F13" s="564"/>
      <c r="G13" s="565"/>
      <c r="H13" s="284" t="s">
        <v>107</v>
      </c>
      <c r="I13" s="285"/>
      <c r="J13" s="285"/>
      <c r="K13" s="286"/>
      <c r="L13" s="157" t="s">
        <v>108</v>
      </c>
      <c r="M13" s="287" t="s">
        <v>109</v>
      </c>
      <c r="N13" s="287" t="s">
        <v>110</v>
      </c>
      <c r="O13" s="287" t="s">
        <v>111</v>
      </c>
      <c r="P13" s="287" t="s">
        <v>112</v>
      </c>
      <c r="Q13" s="287" t="s">
        <v>113</v>
      </c>
      <c r="R13" s="287" t="s">
        <v>114</v>
      </c>
      <c r="S13" s="289" t="s">
        <v>115</v>
      </c>
    </row>
    <row r="14" spans="1:19" ht="29.25" customHeight="1">
      <c r="A14" s="557"/>
      <c r="B14" s="272" t="s">
        <v>394</v>
      </c>
      <c r="C14" s="272" t="s">
        <v>395</v>
      </c>
      <c r="D14" s="272" t="s">
        <v>396</v>
      </c>
      <c r="E14" s="272" t="s">
        <v>398</v>
      </c>
      <c r="F14" s="272" t="s">
        <v>397</v>
      </c>
      <c r="G14" s="127" t="s">
        <v>303</v>
      </c>
      <c r="H14" s="276" t="s">
        <v>399</v>
      </c>
      <c r="I14" s="272" t="s">
        <v>400</v>
      </c>
      <c r="J14" s="272" t="s">
        <v>401</v>
      </c>
      <c r="K14" s="272" t="s">
        <v>403</v>
      </c>
      <c r="L14" s="276" t="s">
        <v>768</v>
      </c>
      <c r="M14" s="272" t="s">
        <v>120</v>
      </c>
      <c r="N14" s="272" t="s">
        <v>769</v>
      </c>
      <c r="O14" s="272" t="s">
        <v>758</v>
      </c>
      <c r="P14" s="272" t="s">
        <v>770</v>
      </c>
      <c r="Q14" s="272" t="s">
        <v>771</v>
      </c>
      <c r="R14" s="272" t="s">
        <v>772</v>
      </c>
      <c r="S14" s="444" t="s">
        <v>773</v>
      </c>
    </row>
    <row r="15" spans="1:19" ht="29.25" customHeight="1">
      <c r="A15" s="558"/>
      <c r="B15" s="283"/>
      <c r="C15" s="277"/>
      <c r="D15" s="277"/>
      <c r="E15" s="277"/>
      <c r="F15" s="277"/>
      <c r="G15" s="131"/>
      <c r="H15" s="283"/>
      <c r="I15" s="277"/>
      <c r="J15" s="277" t="s">
        <v>402</v>
      </c>
      <c r="K15" s="277" t="s">
        <v>404</v>
      </c>
      <c r="L15" s="274"/>
      <c r="M15" s="277" t="s">
        <v>405</v>
      </c>
      <c r="N15" s="275"/>
      <c r="O15" s="275"/>
      <c r="P15" s="275"/>
      <c r="Q15" s="275"/>
      <c r="R15" s="275"/>
      <c r="S15" s="290"/>
    </row>
    <row r="16" spans="1:19" ht="29.25" customHeight="1">
      <c r="A16" s="30" t="s">
        <v>5</v>
      </c>
      <c r="B16" s="31">
        <v>66.69534883720931</v>
      </c>
      <c r="C16" s="31">
        <v>40.922923588039865</v>
      </c>
      <c r="D16" s="31">
        <v>74.83355481727575</v>
      </c>
      <c r="E16" s="31">
        <v>13.408637873754152</v>
      </c>
      <c r="F16" s="31">
        <v>34.459800664451826</v>
      </c>
      <c r="G16" s="31">
        <v>230.3202657807309</v>
      </c>
      <c r="H16" s="31">
        <v>0.0787375415282392</v>
      </c>
      <c r="I16" s="31">
        <v>0.0787375415282392</v>
      </c>
      <c r="J16" s="31">
        <v>0</v>
      </c>
      <c r="K16" s="31">
        <v>0</v>
      </c>
      <c r="L16" s="31">
        <v>25.271428571428572</v>
      </c>
      <c r="M16" s="31">
        <v>25.488039867109634</v>
      </c>
      <c r="N16" s="31">
        <v>1.1299003322259136</v>
      </c>
      <c r="O16" s="31">
        <v>0.626578073089701</v>
      </c>
      <c r="P16" s="31">
        <v>15.586046511627908</v>
      </c>
      <c r="Q16" s="31">
        <v>7.057475083056478</v>
      </c>
      <c r="R16" s="31">
        <v>38.35448504983389</v>
      </c>
      <c r="S16" s="32">
        <v>343.9129568106312</v>
      </c>
    </row>
    <row r="17" spans="1:19" ht="29.25" customHeight="1" thickBot="1">
      <c r="A17" s="485" t="s">
        <v>3</v>
      </c>
      <c r="B17" s="486">
        <f aca="true" t="shared" si="1" ref="B17:S17">B16</f>
        <v>66.69534883720931</v>
      </c>
      <c r="C17" s="486">
        <f t="shared" si="1"/>
        <v>40.922923588039865</v>
      </c>
      <c r="D17" s="486">
        <f t="shared" si="1"/>
        <v>74.83355481727575</v>
      </c>
      <c r="E17" s="486">
        <f t="shared" si="1"/>
        <v>13.408637873754152</v>
      </c>
      <c r="F17" s="486">
        <f t="shared" si="1"/>
        <v>34.459800664451826</v>
      </c>
      <c r="G17" s="486">
        <f t="shared" si="1"/>
        <v>230.3202657807309</v>
      </c>
      <c r="H17" s="486">
        <f t="shared" si="1"/>
        <v>0.0787375415282392</v>
      </c>
      <c r="I17" s="486">
        <f t="shared" si="1"/>
        <v>0.0787375415282392</v>
      </c>
      <c r="J17" s="486">
        <f t="shared" si="1"/>
        <v>0</v>
      </c>
      <c r="K17" s="486">
        <f t="shared" si="1"/>
        <v>0</v>
      </c>
      <c r="L17" s="486">
        <f t="shared" si="1"/>
        <v>25.271428571428572</v>
      </c>
      <c r="M17" s="486">
        <f t="shared" si="1"/>
        <v>25.488039867109634</v>
      </c>
      <c r="N17" s="486">
        <f t="shared" si="1"/>
        <v>1.1299003322259136</v>
      </c>
      <c r="O17" s="486">
        <f t="shared" si="1"/>
        <v>0.626578073089701</v>
      </c>
      <c r="P17" s="486">
        <f t="shared" si="1"/>
        <v>15.586046511627908</v>
      </c>
      <c r="Q17" s="486">
        <f t="shared" si="1"/>
        <v>7.057475083056478</v>
      </c>
      <c r="R17" s="486">
        <f t="shared" si="1"/>
        <v>38.35448504983389</v>
      </c>
      <c r="S17" s="487">
        <f t="shared" si="1"/>
        <v>343.9129568106312</v>
      </c>
    </row>
  </sheetData>
  <sheetProtection/>
  <mergeCells count="6">
    <mergeCell ref="A4:A7"/>
    <mergeCell ref="A12:A15"/>
    <mergeCell ref="B4:S4"/>
    <mergeCell ref="B5:G5"/>
    <mergeCell ref="B12:S12"/>
    <mergeCell ref="B13:G13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5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7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7" customWidth="1"/>
    <col min="2" max="17" width="14.25390625" style="7" customWidth="1"/>
    <col min="18" max="16384" width="9.125" style="7" customWidth="1"/>
  </cols>
  <sheetData>
    <row r="1" spans="1:2" s="21" customFormat="1" ht="30" customHeight="1">
      <c r="A1" s="36"/>
      <c r="B1" s="288" t="s">
        <v>6</v>
      </c>
    </row>
    <row r="2" spans="1:2" s="21" customFormat="1" ht="30" customHeight="1">
      <c r="A2" s="36"/>
      <c r="B2" s="288" t="s">
        <v>413</v>
      </c>
    </row>
    <row r="3" spans="2:14" s="21" customFormat="1" ht="30" customHeight="1" thickBot="1">
      <c r="B3" s="3"/>
      <c r="N3" s="38"/>
    </row>
    <row r="4" spans="1:17" s="4" customFormat="1" ht="30" customHeight="1">
      <c r="A4" s="171"/>
      <c r="B4" s="569" t="s">
        <v>462</v>
      </c>
      <c r="C4" s="571"/>
      <c r="D4" s="571"/>
      <c r="E4" s="571"/>
      <c r="F4" s="571"/>
      <c r="G4" s="571"/>
      <c r="H4" s="571"/>
      <c r="I4" s="571"/>
      <c r="J4" s="571"/>
      <c r="K4" s="571"/>
      <c r="L4" s="571"/>
      <c r="M4" s="571"/>
      <c r="N4" s="571"/>
      <c r="O4" s="571"/>
      <c r="P4" s="571"/>
      <c r="Q4" s="572"/>
    </row>
    <row r="5" spans="1:17" s="4" customFormat="1" ht="30" customHeight="1">
      <c r="A5" s="172"/>
      <c r="B5" s="297" t="s">
        <v>145</v>
      </c>
      <c r="C5" s="298"/>
      <c r="D5" s="299"/>
      <c r="E5" s="297" t="s">
        <v>107</v>
      </c>
      <c r="F5" s="41" t="s">
        <v>108</v>
      </c>
      <c r="G5" s="39" t="s">
        <v>109</v>
      </c>
      <c r="H5" s="39" t="s">
        <v>110</v>
      </c>
      <c r="I5" s="297" t="s">
        <v>111</v>
      </c>
      <c r="J5" s="297" t="s">
        <v>112</v>
      </c>
      <c r="K5" s="297" t="s">
        <v>113</v>
      </c>
      <c r="L5" s="297" t="s">
        <v>114</v>
      </c>
      <c r="M5" s="297" t="s">
        <v>115</v>
      </c>
      <c r="N5" s="42"/>
      <c r="O5" s="300"/>
      <c r="P5" s="300"/>
      <c r="Q5" s="301"/>
    </row>
    <row r="6" spans="1:17" s="4" customFormat="1" ht="30" customHeight="1">
      <c r="A6" s="172"/>
      <c r="B6" s="302" t="s">
        <v>350</v>
      </c>
      <c r="C6" s="302" t="s">
        <v>202</v>
      </c>
      <c r="D6" s="302" t="s">
        <v>432</v>
      </c>
      <c r="E6" s="79" t="s">
        <v>433</v>
      </c>
      <c r="F6" s="79" t="s">
        <v>433</v>
      </c>
      <c r="G6" s="79" t="s">
        <v>433</v>
      </c>
      <c r="H6" s="79" t="s">
        <v>433</v>
      </c>
      <c r="I6" s="302" t="s">
        <v>147</v>
      </c>
      <c r="J6" s="302" t="s">
        <v>428</v>
      </c>
      <c r="K6" s="302" t="s">
        <v>434</v>
      </c>
      <c r="L6" s="302" t="s">
        <v>429</v>
      </c>
      <c r="M6" s="302" t="s">
        <v>432</v>
      </c>
      <c r="N6" s="303" t="s">
        <v>435</v>
      </c>
      <c r="O6" s="302" t="s">
        <v>414</v>
      </c>
      <c r="P6" s="302" t="s">
        <v>436</v>
      </c>
      <c r="Q6" s="304" t="s">
        <v>437</v>
      </c>
    </row>
    <row r="7" spans="1:17" s="4" customFormat="1" ht="30" customHeight="1">
      <c r="A7" s="445" t="s">
        <v>61</v>
      </c>
      <c r="B7" s="297"/>
      <c r="C7" s="302" t="s">
        <v>415</v>
      </c>
      <c r="D7" s="300"/>
      <c r="E7" s="79" t="s">
        <v>416</v>
      </c>
      <c r="F7" s="79" t="s">
        <v>323</v>
      </c>
      <c r="G7" s="79" t="s">
        <v>417</v>
      </c>
      <c r="H7" s="79" t="s">
        <v>322</v>
      </c>
      <c r="I7" s="302" t="s">
        <v>153</v>
      </c>
      <c r="J7" s="302"/>
      <c r="K7" s="305"/>
      <c r="L7" s="302"/>
      <c r="M7" s="306"/>
      <c r="N7" s="42"/>
      <c r="O7" s="302" t="s">
        <v>146</v>
      </c>
      <c r="P7" s="302" t="s">
        <v>430</v>
      </c>
      <c r="Q7" s="307"/>
    </row>
    <row r="8" spans="1:17" s="4" customFormat="1" ht="30" customHeight="1">
      <c r="A8" s="172"/>
      <c r="B8" s="302"/>
      <c r="C8" s="302" t="s">
        <v>418</v>
      </c>
      <c r="D8" s="302"/>
      <c r="E8" s="79"/>
      <c r="F8" s="79"/>
      <c r="G8" s="79"/>
      <c r="H8" s="79"/>
      <c r="I8" s="302"/>
      <c r="J8" s="302"/>
      <c r="K8" s="302"/>
      <c r="L8" s="302"/>
      <c r="M8" s="302"/>
      <c r="N8" s="43" t="s">
        <v>148</v>
      </c>
      <c r="O8" s="302" t="s">
        <v>149</v>
      </c>
      <c r="P8" s="302" t="s">
        <v>438</v>
      </c>
      <c r="Q8" s="308" t="s">
        <v>150</v>
      </c>
    </row>
    <row r="9" spans="1:17" s="4" customFormat="1" ht="30" customHeight="1">
      <c r="A9" s="172"/>
      <c r="B9" s="300"/>
      <c r="C9" s="302"/>
      <c r="D9" s="306"/>
      <c r="E9" s="79"/>
      <c r="F9" s="79"/>
      <c r="G9" s="79"/>
      <c r="H9" s="79"/>
      <c r="I9" s="302"/>
      <c r="J9" s="302"/>
      <c r="K9" s="305"/>
      <c r="L9" s="302"/>
      <c r="M9" s="306"/>
      <c r="N9" s="43"/>
      <c r="O9" s="302" t="s">
        <v>154</v>
      </c>
      <c r="P9" s="302" t="s">
        <v>419</v>
      </c>
      <c r="Q9" s="307"/>
    </row>
    <row r="10" spans="1:17" s="4" customFormat="1" ht="30" customHeight="1">
      <c r="A10" s="173"/>
      <c r="B10" s="309"/>
      <c r="C10" s="310"/>
      <c r="D10" s="311"/>
      <c r="E10" s="309"/>
      <c r="F10" s="44"/>
      <c r="G10" s="44"/>
      <c r="H10" s="44"/>
      <c r="I10" s="309"/>
      <c r="J10" s="309"/>
      <c r="K10" s="309"/>
      <c r="L10" s="309"/>
      <c r="M10" s="309"/>
      <c r="N10" s="45" t="s">
        <v>439</v>
      </c>
      <c r="O10" s="312" t="s">
        <v>440</v>
      </c>
      <c r="P10" s="312" t="s">
        <v>157</v>
      </c>
      <c r="Q10" s="313" t="s">
        <v>158</v>
      </c>
    </row>
    <row r="11" spans="1:17" s="4" customFormat="1" ht="30" customHeight="1" hidden="1">
      <c r="A11" s="48"/>
      <c r="B11" s="27" t="s">
        <v>163</v>
      </c>
      <c r="C11" s="27" t="s">
        <v>164</v>
      </c>
      <c r="D11" s="27" t="s">
        <v>165</v>
      </c>
      <c r="E11" s="27" t="s">
        <v>166</v>
      </c>
      <c r="F11" s="26" t="s">
        <v>167</v>
      </c>
      <c r="G11" s="26" t="s">
        <v>168</v>
      </c>
      <c r="H11" s="26" t="s">
        <v>169</v>
      </c>
      <c r="I11" s="27" t="s">
        <v>170</v>
      </c>
      <c r="J11" s="27" t="s">
        <v>171</v>
      </c>
      <c r="K11" s="27" t="s">
        <v>172</v>
      </c>
      <c r="L11" s="27" t="s">
        <v>173</v>
      </c>
      <c r="M11" s="27" t="s">
        <v>174</v>
      </c>
      <c r="N11" s="26" t="s">
        <v>175</v>
      </c>
      <c r="O11" s="27" t="s">
        <v>176</v>
      </c>
      <c r="P11" s="26" t="s">
        <v>177</v>
      </c>
      <c r="Q11" s="332" t="s">
        <v>178</v>
      </c>
    </row>
    <row r="12" spans="1:17" s="4" customFormat="1" ht="30" customHeight="1">
      <c r="A12" s="28" t="s">
        <v>5</v>
      </c>
      <c r="B12" s="468">
        <v>95000</v>
      </c>
      <c r="C12" s="468">
        <v>95000</v>
      </c>
      <c r="D12" s="468">
        <v>0</v>
      </c>
      <c r="E12" s="468">
        <v>0</v>
      </c>
      <c r="F12" s="468">
        <v>0</v>
      </c>
      <c r="G12" s="468">
        <v>0</v>
      </c>
      <c r="H12" s="468">
        <v>0</v>
      </c>
      <c r="I12" s="468">
        <v>2737</v>
      </c>
      <c r="J12" s="468">
        <v>0</v>
      </c>
      <c r="K12" s="468">
        <v>0</v>
      </c>
      <c r="L12" s="468">
        <v>440</v>
      </c>
      <c r="M12" s="468">
        <v>0</v>
      </c>
      <c r="N12" s="468">
        <v>98177</v>
      </c>
      <c r="O12" s="468">
        <v>0</v>
      </c>
      <c r="P12" s="468">
        <v>0</v>
      </c>
      <c r="Q12" s="469">
        <v>98177</v>
      </c>
    </row>
    <row r="13" spans="1:17" s="119" customFormat="1" ht="30" customHeight="1" thickBot="1">
      <c r="A13" s="488" t="s">
        <v>3</v>
      </c>
      <c r="B13" s="481">
        <f aca="true" t="shared" si="0" ref="B13:Q13">SUM(B12:B12)</f>
        <v>95000</v>
      </c>
      <c r="C13" s="481">
        <f t="shared" si="0"/>
        <v>95000</v>
      </c>
      <c r="D13" s="481">
        <f t="shared" si="0"/>
        <v>0</v>
      </c>
      <c r="E13" s="481">
        <f t="shared" si="0"/>
        <v>0</v>
      </c>
      <c r="F13" s="481">
        <f t="shared" si="0"/>
        <v>0</v>
      </c>
      <c r="G13" s="481">
        <f t="shared" si="0"/>
        <v>0</v>
      </c>
      <c r="H13" s="481">
        <f t="shared" si="0"/>
        <v>0</v>
      </c>
      <c r="I13" s="481">
        <f t="shared" si="0"/>
        <v>2737</v>
      </c>
      <c r="J13" s="481">
        <f t="shared" si="0"/>
        <v>0</v>
      </c>
      <c r="K13" s="481">
        <f t="shared" si="0"/>
        <v>0</v>
      </c>
      <c r="L13" s="481">
        <f t="shared" si="0"/>
        <v>440</v>
      </c>
      <c r="M13" s="481">
        <f t="shared" si="0"/>
        <v>0</v>
      </c>
      <c r="N13" s="481">
        <f t="shared" si="0"/>
        <v>98177</v>
      </c>
      <c r="O13" s="481">
        <f t="shared" si="0"/>
        <v>0</v>
      </c>
      <c r="P13" s="481">
        <f t="shared" si="0"/>
        <v>0</v>
      </c>
      <c r="Q13" s="482">
        <f t="shared" si="0"/>
        <v>98177</v>
      </c>
    </row>
    <row r="14" ht="30" customHeight="1"/>
    <row r="15" s="84" customFormat="1" ht="30" customHeight="1" thickBot="1"/>
    <row r="16" spans="1:17" ht="30" customHeight="1">
      <c r="A16" s="171"/>
      <c r="B16" s="569" t="s">
        <v>463</v>
      </c>
      <c r="C16" s="570"/>
      <c r="D16" s="570"/>
      <c r="E16" s="570"/>
      <c r="F16" s="570"/>
      <c r="G16" s="570"/>
      <c r="H16" s="570"/>
      <c r="I16" s="570"/>
      <c r="J16" s="570"/>
      <c r="K16" s="582"/>
      <c r="L16" s="578" t="s">
        <v>795</v>
      </c>
      <c r="M16" s="579"/>
      <c r="N16" s="573" t="s">
        <v>783</v>
      </c>
      <c r="O16" s="574"/>
      <c r="P16" s="574"/>
      <c r="Q16" s="575"/>
    </row>
    <row r="17" spans="1:17" ht="30" customHeight="1">
      <c r="A17" s="172"/>
      <c r="B17" s="297" t="s">
        <v>145</v>
      </c>
      <c r="C17" s="298"/>
      <c r="D17" s="298"/>
      <c r="E17" s="297" t="s">
        <v>441</v>
      </c>
      <c r="F17" s="299"/>
      <c r="G17" s="299"/>
      <c r="H17" s="297" t="s">
        <v>442</v>
      </c>
      <c r="I17" s="297" t="s">
        <v>443</v>
      </c>
      <c r="J17" s="41" t="s">
        <v>444</v>
      </c>
      <c r="K17" s="40"/>
      <c r="L17" s="580" t="s">
        <v>796</v>
      </c>
      <c r="M17" s="581"/>
      <c r="N17" s="316" t="s">
        <v>452</v>
      </c>
      <c r="O17" s="41" t="s">
        <v>441</v>
      </c>
      <c r="P17" s="41" t="s">
        <v>442</v>
      </c>
      <c r="Q17" s="317" t="s">
        <v>443</v>
      </c>
    </row>
    <row r="18" spans="1:17" ht="30" customHeight="1">
      <c r="A18" s="172"/>
      <c r="B18" s="302" t="s">
        <v>431</v>
      </c>
      <c r="C18" s="576" t="s">
        <v>445</v>
      </c>
      <c r="D18" s="577"/>
      <c r="E18" s="302" t="s">
        <v>418</v>
      </c>
      <c r="F18" s="302" t="s">
        <v>446</v>
      </c>
      <c r="G18" s="302" t="s">
        <v>372</v>
      </c>
      <c r="H18" s="302" t="s">
        <v>433</v>
      </c>
      <c r="I18" s="302" t="s">
        <v>447</v>
      </c>
      <c r="J18" s="303" t="s">
        <v>432</v>
      </c>
      <c r="K18" s="303" t="s">
        <v>435</v>
      </c>
      <c r="L18" s="303" t="s">
        <v>152</v>
      </c>
      <c r="M18" s="318" t="s">
        <v>797</v>
      </c>
      <c r="N18" s="318" t="s">
        <v>453</v>
      </c>
      <c r="O18" s="315" t="s">
        <v>422</v>
      </c>
      <c r="P18" s="315" t="s">
        <v>454</v>
      </c>
      <c r="Q18" s="319" t="s">
        <v>423</v>
      </c>
    </row>
    <row r="19" spans="1:17" ht="30" customHeight="1">
      <c r="A19" s="172" t="s">
        <v>61</v>
      </c>
      <c r="B19" s="302"/>
      <c r="C19" s="303" t="s">
        <v>64</v>
      </c>
      <c r="D19" s="303" t="s">
        <v>155</v>
      </c>
      <c r="E19" s="302" t="s">
        <v>420</v>
      </c>
      <c r="F19" s="302" t="s">
        <v>448</v>
      </c>
      <c r="G19" s="300"/>
      <c r="H19" s="302" t="s">
        <v>449</v>
      </c>
      <c r="I19" s="302" t="s">
        <v>450</v>
      </c>
      <c r="J19" s="42"/>
      <c r="K19" s="42"/>
      <c r="L19" s="42"/>
      <c r="M19" s="451" t="s">
        <v>798</v>
      </c>
      <c r="N19" s="318" t="s">
        <v>424</v>
      </c>
      <c r="O19" s="315" t="s">
        <v>424</v>
      </c>
      <c r="P19" s="315" t="s">
        <v>425</v>
      </c>
      <c r="Q19" s="319" t="s">
        <v>425</v>
      </c>
    </row>
    <row r="20" spans="1:17" ht="30" customHeight="1">
      <c r="A20" s="172"/>
      <c r="B20" s="302"/>
      <c r="C20" s="303"/>
      <c r="D20" s="303"/>
      <c r="E20" s="302"/>
      <c r="F20" s="302" t="s">
        <v>350</v>
      </c>
      <c r="G20" s="300"/>
      <c r="H20" s="302" t="s">
        <v>451</v>
      </c>
      <c r="I20" s="302"/>
      <c r="J20" s="303"/>
      <c r="K20" s="43" t="s">
        <v>151</v>
      </c>
      <c r="L20" s="303"/>
      <c r="M20" s="318"/>
      <c r="N20" s="314" t="s">
        <v>426</v>
      </c>
      <c r="O20" s="303" t="s">
        <v>426</v>
      </c>
      <c r="P20" s="303" t="s">
        <v>427</v>
      </c>
      <c r="Q20" s="304" t="s">
        <v>427</v>
      </c>
    </row>
    <row r="21" spans="1:17" ht="30" customHeight="1">
      <c r="A21" s="172"/>
      <c r="B21" s="302"/>
      <c r="C21" s="303"/>
      <c r="D21" s="303"/>
      <c r="E21" s="302"/>
      <c r="F21" s="302"/>
      <c r="G21" s="42"/>
      <c r="H21" s="302" t="s">
        <v>421</v>
      </c>
      <c r="I21" s="302"/>
      <c r="J21" s="42"/>
      <c r="K21" s="43"/>
      <c r="L21" s="42"/>
      <c r="M21" s="43"/>
      <c r="N21" s="318"/>
      <c r="O21" s="315"/>
      <c r="P21" s="315"/>
      <c r="Q21" s="319"/>
    </row>
    <row r="22" spans="1:17" ht="30" customHeight="1">
      <c r="A22" s="173"/>
      <c r="B22" s="311"/>
      <c r="C22" s="44"/>
      <c r="D22" s="44"/>
      <c r="E22" s="46"/>
      <c r="F22" s="310"/>
      <c r="G22" s="46"/>
      <c r="H22" s="47"/>
      <c r="I22" s="309"/>
      <c r="J22" s="44"/>
      <c r="K22" s="45" t="s">
        <v>159</v>
      </c>
      <c r="L22" s="47"/>
      <c r="M22" s="45" t="s">
        <v>160</v>
      </c>
      <c r="N22" s="320"/>
      <c r="O22" s="47"/>
      <c r="P22" s="47"/>
      <c r="Q22" s="321"/>
    </row>
    <row r="23" spans="1:17" ht="30" customHeight="1" hidden="1">
      <c r="A23" s="48"/>
      <c r="B23" s="27" t="s">
        <v>179</v>
      </c>
      <c r="C23" s="26" t="s">
        <v>180</v>
      </c>
      <c r="D23" s="26" t="s">
        <v>181</v>
      </c>
      <c r="E23" s="26" t="s">
        <v>182</v>
      </c>
      <c r="F23" s="27" t="s">
        <v>183</v>
      </c>
      <c r="G23" s="27" t="s">
        <v>184</v>
      </c>
      <c r="H23" s="27" t="s">
        <v>185</v>
      </c>
      <c r="I23" s="27" t="s">
        <v>186</v>
      </c>
      <c r="J23" s="26" t="s">
        <v>187</v>
      </c>
      <c r="K23" s="27" t="s">
        <v>188</v>
      </c>
      <c r="L23" s="26" t="s">
        <v>189</v>
      </c>
      <c r="M23" s="26" t="s">
        <v>190</v>
      </c>
      <c r="N23" s="26" t="s">
        <v>191</v>
      </c>
      <c r="O23" s="26" t="s">
        <v>192</v>
      </c>
      <c r="P23" s="26" t="s">
        <v>193</v>
      </c>
      <c r="Q23" s="332" t="s">
        <v>194</v>
      </c>
    </row>
    <row r="24" spans="1:17" ht="30" customHeight="1">
      <c r="A24" s="28" t="s">
        <v>5</v>
      </c>
      <c r="B24" s="468">
        <v>145478</v>
      </c>
      <c r="C24" s="468">
        <v>0</v>
      </c>
      <c r="D24" s="468">
        <v>0</v>
      </c>
      <c r="E24" s="468">
        <v>39582</v>
      </c>
      <c r="F24" s="468">
        <v>39582</v>
      </c>
      <c r="G24" s="468">
        <v>0</v>
      </c>
      <c r="H24" s="468">
        <v>0</v>
      </c>
      <c r="I24" s="468">
        <v>0</v>
      </c>
      <c r="J24" s="468">
        <v>100</v>
      </c>
      <c r="K24" s="468">
        <v>185160</v>
      </c>
      <c r="L24" s="468">
        <v>0</v>
      </c>
      <c r="M24" s="468">
        <v>86983</v>
      </c>
      <c r="N24" s="468">
        <v>76496</v>
      </c>
      <c r="O24" s="468">
        <v>0</v>
      </c>
      <c r="P24" s="468">
        <v>0</v>
      </c>
      <c r="Q24" s="469">
        <v>0</v>
      </c>
    </row>
    <row r="25" spans="1:17" ht="30" customHeight="1" thickBot="1">
      <c r="A25" s="488" t="s">
        <v>3</v>
      </c>
      <c r="B25" s="481">
        <f aca="true" t="shared" si="1" ref="B25:Q25">SUM(B24:B24)</f>
        <v>145478</v>
      </c>
      <c r="C25" s="481">
        <f t="shared" si="1"/>
        <v>0</v>
      </c>
      <c r="D25" s="481">
        <f t="shared" si="1"/>
        <v>0</v>
      </c>
      <c r="E25" s="481">
        <f t="shared" si="1"/>
        <v>39582</v>
      </c>
      <c r="F25" s="481">
        <f t="shared" si="1"/>
        <v>39582</v>
      </c>
      <c r="G25" s="481">
        <f t="shared" si="1"/>
        <v>0</v>
      </c>
      <c r="H25" s="481">
        <f t="shared" si="1"/>
        <v>0</v>
      </c>
      <c r="I25" s="481">
        <f t="shared" si="1"/>
        <v>0</v>
      </c>
      <c r="J25" s="481">
        <f t="shared" si="1"/>
        <v>100</v>
      </c>
      <c r="K25" s="481">
        <f t="shared" si="1"/>
        <v>185160</v>
      </c>
      <c r="L25" s="481">
        <f t="shared" si="1"/>
        <v>0</v>
      </c>
      <c r="M25" s="481">
        <f t="shared" si="1"/>
        <v>86983</v>
      </c>
      <c r="N25" s="481">
        <f t="shared" si="1"/>
        <v>76496</v>
      </c>
      <c r="O25" s="481">
        <f t="shared" si="1"/>
        <v>0</v>
      </c>
      <c r="P25" s="481">
        <f t="shared" si="1"/>
        <v>0</v>
      </c>
      <c r="Q25" s="482">
        <f t="shared" si="1"/>
        <v>0</v>
      </c>
    </row>
    <row r="26" ht="30" customHeight="1"/>
    <row r="27" spans="2:6" ht="30" customHeight="1" thickBot="1">
      <c r="B27" s="21"/>
      <c r="C27" s="21"/>
      <c r="D27" s="37"/>
      <c r="E27" s="21"/>
      <c r="F27" s="296" t="s">
        <v>248</v>
      </c>
    </row>
    <row r="28" spans="1:6" ht="30" customHeight="1">
      <c r="A28" s="171"/>
      <c r="B28" s="569" t="s">
        <v>783</v>
      </c>
      <c r="C28" s="570"/>
      <c r="D28" s="570"/>
      <c r="E28" s="570"/>
      <c r="F28" s="453" t="s">
        <v>784</v>
      </c>
    </row>
    <row r="29" spans="1:6" ht="30" customHeight="1">
      <c r="A29" s="172"/>
      <c r="B29" s="39" t="s">
        <v>444</v>
      </c>
      <c r="C29" s="297" t="s">
        <v>455</v>
      </c>
      <c r="D29" s="322" t="s">
        <v>456</v>
      </c>
      <c r="E29" s="323"/>
      <c r="F29" s="326" t="s">
        <v>775</v>
      </c>
    </row>
    <row r="30" spans="1:6" ht="30" customHeight="1">
      <c r="A30" s="172"/>
      <c r="B30" s="303" t="s">
        <v>457</v>
      </c>
      <c r="C30" s="302" t="s">
        <v>458</v>
      </c>
      <c r="D30" s="324" t="s">
        <v>432</v>
      </c>
      <c r="E30" s="325" t="s">
        <v>435</v>
      </c>
      <c r="F30" s="328" t="s">
        <v>156</v>
      </c>
    </row>
    <row r="31" spans="1:6" ht="30" customHeight="1">
      <c r="A31" s="172" t="s">
        <v>61</v>
      </c>
      <c r="B31" s="303" t="s">
        <v>459</v>
      </c>
      <c r="C31" s="302" t="s">
        <v>460</v>
      </c>
      <c r="D31" s="306"/>
      <c r="E31" s="327"/>
      <c r="F31" s="326"/>
    </row>
    <row r="32" spans="1:6" ht="30" customHeight="1">
      <c r="A32" s="172"/>
      <c r="B32" s="41"/>
      <c r="C32" s="297"/>
      <c r="D32" s="322"/>
      <c r="E32" s="325" t="s">
        <v>461</v>
      </c>
      <c r="F32" s="328"/>
    </row>
    <row r="33" spans="1:6" ht="30" customHeight="1">
      <c r="A33" s="172"/>
      <c r="B33" s="303"/>
      <c r="C33" s="302"/>
      <c r="D33" s="329"/>
      <c r="E33" s="325"/>
      <c r="F33" s="328"/>
    </row>
    <row r="34" spans="1:6" ht="30" customHeight="1">
      <c r="A34" s="173"/>
      <c r="B34" s="44"/>
      <c r="C34" s="309"/>
      <c r="D34" s="330"/>
      <c r="E34" s="331" t="s">
        <v>161</v>
      </c>
      <c r="F34" s="313" t="s">
        <v>162</v>
      </c>
    </row>
    <row r="35" spans="1:6" ht="30" customHeight="1" hidden="1">
      <c r="A35" s="48"/>
      <c r="B35" s="27" t="s">
        <v>195</v>
      </c>
      <c r="C35" s="27" t="s">
        <v>196</v>
      </c>
      <c r="D35" s="27" t="s">
        <v>197</v>
      </c>
      <c r="E35" s="49" t="s">
        <v>198</v>
      </c>
      <c r="F35" s="17" t="s">
        <v>199</v>
      </c>
    </row>
    <row r="36" spans="1:6" ht="30" customHeight="1">
      <c r="A36" s="28" t="s">
        <v>5</v>
      </c>
      <c r="B36" s="468">
        <v>0</v>
      </c>
      <c r="C36" s="468">
        <v>0</v>
      </c>
      <c r="D36" s="468">
        <v>10487</v>
      </c>
      <c r="E36" s="468">
        <v>86983</v>
      </c>
      <c r="F36" s="469">
        <v>0</v>
      </c>
    </row>
    <row r="37" spans="1:6" ht="30" customHeight="1" thickBot="1">
      <c r="A37" s="488" t="s">
        <v>3</v>
      </c>
      <c r="B37" s="481">
        <f>SUM(B36:B36)</f>
        <v>0</v>
      </c>
      <c r="C37" s="481">
        <f>SUM(C36:C36)</f>
        <v>0</v>
      </c>
      <c r="D37" s="481">
        <f>SUM(D36:D36)</f>
        <v>10487</v>
      </c>
      <c r="E37" s="481">
        <f>SUM(E36:E36)</f>
        <v>86983</v>
      </c>
      <c r="F37" s="482">
        <f>SUM(F36:F36)</f>
        <v>0</v>
      </c>
    </row>
  </sheetData>
  <sheetProtection/>
  <mergeCells count="7">
    <mergeCell ref="B28:E28"/>
    <mergeCell ref="B4:Q4"/>
    <mergeCell ref="N16:Q16"/>
    <mergeCell ref="C18:D18"/>
    <mergeCell ref="L16:M16"/>
    <mergeCell ref="L17:M17"/>
    <mergeCell ref="B16:K16"/>
  </mergeCells>
  <printOptions horizontalCentered="1"/>
  <pageMargins left="0.5905511811023623" right="0.5905511811023623" top="0.5905511811023623" bottom="0.5905511811023623" header="0.5118110236220472" footer="0.5118110236220472"/>
  <pageSetup fitToHeight="1" fitToWidth="1" horizontalDpi="300" verticalDpi="300" orientation="landscape" paperSize="9" scale="53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K25"/>
  <sheetViews>
    <sheetView showGridLines="0" view="pageBreakPreview" zoomScaleNormal="75" zoomScaleSheetLayoutView="100" zoomScalePageLayoutView="0" workbookViewId="0" topLeftCell="B1">
      <selection activeCell="B1" sqref="B1"/>
    </sheetView>
  </sheetViews>
  <sheetFormatPr defaultColWidth="9.00390625" defaultRowHeight="12.75"/>
  <cols>
    <col min="1" max="1" width="16.375" style="7" customWidth="1"/>
    <col min="2" max="37" width="14.25390625" style="7" customWidth="1"/>
    <col min="38" max="16384" width="9.125" style="7" customWidth="1"/>
  </cols>
  <sheetData>
    <row r="1" spans="1:2" s="21" customFormat="1" ht="30" customHeight="1">
      <c r="A1" s="20"/>
      <c r="B1" s="288" t="s">
        <v>6</v>
      </c>
    </row>
    <row r="2" spans="1:2" s="21" customFormat="1" ht="30" customHeight="1">
      <c r="A2" s="20"/>
      <c r="B2" s="288" t="s">
        <v>464</v>
      </c>
    </row>
    <row r="3" spans="1:20" s="21" customFormat="1" ht="30" customHeight="1" thickBot="1">
      <c r="A3" s="142"/>
      <c r="B3" s="143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142"/>
      <c r="R3" s="142"/>
      <c r="S3" s="454" t="s">
        <v>800</v>
      </c>
      <c r="T3" s="455" t="s">
        <v>801</v>
      </c>
    </row>
    <row r="4" spans="1:37" s="4" customFormat="1" ht="30" customHeight="1">
      <c r="A4" s="335"/>
      <c r="B4" s="144" t="s">
        <v>145</v>
      </c>
      <c r="C4" s="145"/>
      <c r="D4" s="146"/>
      <c r="E4" s="146"/>
      <c r="F4" s="146"/>
      <c r="G4" s="146"/>
      <c r="H4" s="146"/>
      <c r="I4" s="146"/>
      <c r="J4" s="147"/>
      <c r="K4" s="148"/>
      <c r="L4" s="144" t="s">
        <v>107</v>
      </c>
      <c r="M4" s="121"/>
      <c r="N4" s="149"/>
      <c r="O4" s="149"/>
      <c r="P4" s="149"/>
      <c r="Q4" s="123"/>
      <c r="R4" s="150" t="s">
        <v>108</v>
      </c>
      <c r="S4" s="124" t="s">
        <v>109</v>
      </c>
      <c r="T4" s="151" t="s">
        <v>110</v>
      </c>
      <c r="U4" s="149"/>
      <c r="V4" s="149"/>
      <c r="W4" s="149"/>
      <c r="X4" s="149"/>
      <c r="Y4" s="149"/>
      <c r="Z4" s="149"/>
      <c r="AA4" s="149"/>
      <c r="AB4" s="152"/>
      <c r="AC4" s="150" t="s">
        <v>111</v>
      </c>
      <c r="AD4" s="149"/>
      <c r="AE4" s="149"/>
      <c r="AF4" s="149"/>
      <c r="AG4" s="149"/>
      <c r="AH4" s="149"/>
      <c r="AI4" s="149"/>
      <c r="AJ4" s="149"/>
      <c r="AK4" s="351"/>
    </row>
    <row r="5" spans="1:37" s="4" customFormat="1" ht="30" customHeight="1">
      <c r="A5" s="89"/>
      <c r="B5" s="336" t="s">
        <v>465</v>
      </c>
      <c r="C5" s="337" t="s">
        <v>467</v>
      </c>
      <c r="D5" s="154"/>
      <c r="E5" s="154"/>
      <c r="F5" s="154"/>
      <c r="G5" s="154"/>
      <c r="H5" s="154"/>
      <c r="I5" s="154"/>
      <c r="J5" s="338" t="s">
        <v>468</v>
      </c>
      <c r="K5" s="338" t="s">
        <v>469</v>
      </c>
      <c r="L5" s="336" t="s">
        <v>499</v>
      </c>
      <c r="M5" s="524" t="s">
        <v>500</v>
      </c>
      <c r="N5" s="583"/>
      <c r="O5" s="583"/>
      <c r="P5" s="583"/>
      <c r="Q5" s="584"/>
      <c r="R5" s="345" t="s">
        <v>496</v>
      </c>
      <c r="S5" s="276" t="s">
        <v>501</v>
      </c>
      <c r="T5" s="336" t="s">
        <v>505</v>
      </c>
      <c r="U5" s="158" t="s">
        <v>466</v>
      </c>
      <c r="V5" s="158" t="s">
        <v>468</v>
      </c>
      <c r="W5" s="157" t="s">
        <v>469</v>
      </c>
      <c r="X5" s="157" t="s">
        <v>506</v>
      </c>
      <c r="Y5" s="157" t="s">
        <v>507</v>
      </c>
      <c r="Z5" s="157" t="s">
        <v>508</v>
      </c>
      <c r="AA5" s="157" t="s">
        <v>263</v>
      </c>
      <c r="AB5" s="158" t="s">
        <v>509</v>
      </c>
      <c r="AC5" s="352" t="s">
        <v>529</v>
      </c>
      <c r="AD5" s="158" t="s">
        <v>466</v>
      </c>
      <c r="AE5" s="158" t="s">
        <v>468</v>
      </c>
      <c r="AF5" s="157" t="s">
        <v>469</v>
      </c>
      <c r="AG5" s="157" t="s">
        <v>506</v>
      </c>
      <c r="AH5" s="157" t="s">
        <v>507</v>
      </c>
      <c r="AI5" s="157" t="s">
        <v>508</v>
      </c>
      <c r="AJ5" s="157" t="s">
        <v>263</v>
      </c>
      <c r="AK5" s="353" t="s">
        <v>509</v>
      </c>
    </row>
    <row r="6" spans="1:37" s="50" customFormat="1" ht="30" customHeight="1">
      <c r="A6" s="339"/>
      <c r="B6" s="153"/>
      <c r="C6" s="336" t="s">
        <v>470</v>
      </c>
      <c r="D6" s="336" t="s">
        <v>471</v>
      </c>
      <c r="E6" s="336" t="s">
        <v>472</v>
      </c>
      <c r="F6" s="334"/>
      <c r="G6" s="336" t="s">
        <v>473</v>
      </c>
      <c r="H6" s="334"/>
      <c r="I6" s="336" t="s">
        <v>474</v>
      </c>
      <c r="J6" s="276" t="s">
        <v>475</v>
      </c>
      <c r="K6" s="276" t="s">
        <v>476</v>
      </c>
      <c r="L6" s="126"/>
      <c r="M6" s="472" t="s">
        <v>813</v>
      </c>
      <c r="N6" s="472" t="s">
        <v>814</v>
      </c>
      <c r="O6" s="472" t="s">
        <v>815</v>
      </c>
      <c r="P6" s="472" t="s">
        <v>816</v>
      </c>
      <c r="Q6" s="472" t="s">
        <v>817</v>
      </c>
      <c r="R6" s="153"/>
      <c r="S6" s="160"/>
      <c r="T6" s="153"/>
      <c r="U6" s="336" t="s">
        <v>510</v>
      </c>
      <c r="V6" s="336" t="s">
        <v>511</v>
      </c>
      <c r="W6" s="336" t="s">
        <v>512</v>
      </c>
      <c r="X6" s="336" t="s">
        <v>510</v>
      </c>
      <c r="Y6" s="276" t="s">
        <v>511</v>
      </c>
      <c r="Z6" s="276" t="s">
        <v>513</v>
      </c>
      <c r="AA6" s="276" t="s">
        <v>514</v>
      </c>
      <c r="AB6" s="336" t="s">
        <v>312</v>
      </c>
      <c r="AC6" s="153"/>
      <c r="AD6" s="336" t="s">
        <v>510</v>
      </c>
      <c r="AE6" s="336" t="s">
        <v>511</v>
      </c>
      <c r="AF6" s="336" t="s">
        <v>510</v>
      </c>
      <c r="AG6" s="276" t="s">
        <v>511</v>
      </c>
      <c r="AH6" s="276" t="s">
        <v>513</v>
      </c>
      <c r="AI6" s="276" t="s">
        <v>514</v>
      </c>
      <c r="AJ6" s="276" t="s">
        <v>530</v>
      </c>
      <c r="AK6" s="346" t="s">
        <v>531</v>
      </c>
    </row>
    <row r="7" spans="1:37" s="51" customFormat="1" ht="30" customHeight="1">
      <c r="A7" s="360" t="s">
        <v>477</v>
      </c>
      <c r="B7" s="153"/>
      <c r="C7" s="336" t="s">
        <v>478</v>
      </c>
      <c r="D7" s="153"/>
      <c r="E7" s="153"/>
      <c r="F7" s="155" t="s">
        <v>479</v>
      </c>
      <c r="G7" s="336" t="s">
        <v>480</v>
      </c>
      <c r="H7" s="340" t="s">
        <v>479</v>
      </c>
      <c r="I7" s="336"/>
      <c r="J7" s="276" t="s">
        <v>478</v>
      </c>
      <c r="K7" s="276" t="s">
        <v>481</v>
      </c>
      <c r="L7" s="126"/>
      <c r="M7" s="276" t="s">
        <v>818</v>
      </c>
      <c r="N7" s="336" t="s">
        <v>819</v>
      </c>
      <c r="O7" s="336" t="s">
        <v>602</v>
      </c>
      <c r="P7" s="336" t="s">
        <v>820</v>
      </c>
      <c r="Q7" s="347" t="s">
        <v>821</v>
      </c>
      <c r="R7" s="153"/>
      <c r="S7" s="102"/>
      <c r="T7" s="153"/>
      <c r="U7" s="336" t="s">
        <v>515</v>
      </c>
      <c r="V7" s="336" t="s">
        <v>418</v>
      </c>
      <c r="W7" s="336" t="s">
        <v>603</v>
      </c>
      <c r="X7" s="336" t="s">
        <v>515</v>
      </c>
      <c r="Y7" s="276" t="s">
        <v>516</v>
      </c>
      <c r="Z7" s="273"/>
      <c r="AA7" s="273"/>
      <c r="AB7" s="341"/>
      <c r="AC7" s="153"/>
      <c r="AD7" s="336" t="s">
        <v>515</v>
      </c>
      <c r="AE7" s="336" t="s">
        <v>418</v>
      </c>
      <c r="AF7" s="336" t="s">
        <v>515</v>
      </c>
      <c r="AG7" s="276" t="s">
        <v>516</v>
      </c>
      <c r="AH7" s="273"/>
      <c r="AI7" s="273"/>
      <c r="AJ7" s="273"/>
      <c r="AK7" s="346" t="s">
        <v>497</v>
      </c>
    </row>
    <row r="8" spans="1:37" s="50" customFormat="1" ht="30" customHeight="1">
      <c r="A8" s="339"/>
      <c r="B8" s="153"/>
      <c r="C8" s="336"/>
      <c r="D8" s="336"/>
      <c r="E8" s="336"/>
      <c r="F8" s="341" t="s">
        <v>482</v>
      </c>
      <c r="G8" s="159" t="s">
        <v>777</v>
      </c>
      <c r="H8" s="342" t="s">
        <v>483</v>
      </c>
      <c r="I8" s="336"/>
      <c r="J8" s="160"/>
      <c r="K8" s="276" t="s">
        <v>484</v>
      </c>
      <c r="L8" s="126"/>
      <c r="M8" s="276" t="s">
        <v>822</v>
      </c>
      <c r="N8" s="336" t="s">
        <v>497</v>
      </c>
      <c r="O8" s="159" t="s">
        <v>823</v>
      </c>
      <c r="P8" s="153"/>
      <c r="Q8" s="347" t="s">
        <v>824</v>
      </c>
      <c r="R8" s="153"/>
      <c r="S8" s="102"/>
      <c r="T8" s="153"/>
      <c r="U8" s="336" t="s">
        <v>517</v>
      </c>
      <c r="V8" s="336"/>
      <c r="W8" s="336" t="s">
        <v>604</v>
      </c>
      <c r="X8" s="336" t="s">
        <v>517</v>
      </c>
      <c r="Y8" s="276"/>
      <c r="Z8" s="276"/>
      <c r="AA8" s="276"/>
      <c r="AB8" s="336"/>
      <c r="AC8" s="153"/>
      <c r="AD8" s="336" t="s">
        <v>517</v>
      </c>
      <c r="AE8" s="336"/>
      <c r="AF8" s="336" t="s">
        <v>517</v>
      </c>
      <c r="AG8" s="160"/>
      <c r="AH8" s="160"/>
      <c r="AI8" s="160"/>
      <c r="AJ8" s="160"/>
      <c r="AK8" s="346" t="s">
        <v>532</v>
      </c>
    </row>
    <row r="9" spans="1:37" s="50" customFormat="1" ht="30" customHeight="1">
      <c r="A9" s="339"/>
      <c r="B9" s="153"/>
      <c r="C9" s="336"/>
      <c r="D9" s="341"/>
      <c r="E9" s="341"/>
      <c r="F9" s="341"/>
      <c r="G9" s="336"/>
      <c r="H9" s="343" t="s">
        <v>485</v>
      </c>
      <c r="I9" s="336"/>
      <c r="J9" s="276"/>
      <c r="K9" s="276"/>
      <c r="L9" s="126"/>
      <c r="M9" s="276" t="s">
        <v>825</v>
      </c>
      <c r="N9" s="336" t="s">
        <v>498</v>
      </c>
      <c r="O9" s="336"/>
      <c r="P9" s="153"/>
      <c r="Q9" s="348"/>
      <c r="R9" s="153"/>
      <c r="S9" s="102"/>
      <c r="T9" s="153"/>
      <c r="U9" s="336" t="s">
        <v>518</v>
      </c>
      <c r="V9" s="336"/>
      <c r="W9" s="341"/>
      <c r="X9" s="336" t="s">
        <v>519</v>
      </c>
      <c r="Y9" s="276"/>
      <c r="Z9" s="273"/>
      <c r="AA9" s="273"/>
      <c r="AB9" s="341"/>
      <c r="AC9" s="153"/>
      <c r="AD9" s="336" t="s">
        <v>518</v>
      </c>
      <c r="AE9" s="336"/>
      <c r="AF9" s="336" t="s">
        <v>519</v>
      </c>
      <c r="AG9" s="276"/>
      <c r="AH9" s="273"/>
      <c r="AI9" s="273"/>
      <c r="AJ9" s="273"/>
      <c r="AK9" s="346"/>
    </row>
    <row r="10" spans="1:37" s="50" customFormat="1" ht="30" customHeight="1">
      <c r="A10" s="344"/>
      <c r="B10" s="162"/>
      <c r="C10" s="162"/>
      <c r="D10" s="359"/>
      <c r="E10" s="359"/>
      <c r="F10" s="153"/>
      <c r="G10" s="336"/>
      <c r="H10" s="446" t="s">
        <v>776</v>
      </c>
      <c r="I10" s="359"/>
      <c r="J10" s="132"/>
      <c r="K10" s="283"/>
      <c r="L10" s="130"/>
      <c r="M10" s="130"/>
      <c r="N10" s="349"/>
      <c r="O10" s="349"/>
      <c r="P10" s="359"/>
      <c r="Q10" s="350"/>
      <c r="R10" s="359"/>
      <c r="S10" s="132" t="s">
        <v>206</v>
      </c>
      <c r="T10" s="460"/>
      <c r="U10" s="283"/>
      <c r="V10" s="349"/>
      <c r="W10" s="162"/>
      <c r="X10" s="283"/>
      <c r="Y10" s="132"/>
      <c r="Z10" s="132"/>
      <c r="AA10" s="132"/>
      <c r="AB10" s="162"/>
      <c r="AC10" s="452"/>
      <c r="AD10" s="283"/>
      <c r="AE10" s="349"/>
      <c r="AF10" s="283"/>
      <c r="AG10" s="132"/>
      <c r="AH10" s="132"/>
      <c r="AI10" s="132"/>
      <c r="AJ10" s="132"/>
      <c r="AK10" s="354"/>
    </row>
    <row r="11" spans="1:37" s="52" customFormat="1" ht="30" customHeight="1" hidden="1">
      <c r="A11" s="163"/>
      <c r="B11" s="109" t="s">
        <v>486</v>
      </c>
      <c r="C11" s="109" t="s">
        <v>487</v>
      </c>
      <c r="D11" s="109" t="s">
        <v>488</v>
      </c>
      <c r="E11" s="109" t="s">
        <v>489</v>
      </c>
      <c r="F11" s="109" t="s">
        <v>490</v>
      </c>
      <c r="G11" s="109" t="s">
        <v>491</v>
      </c>
      <c r="H11" s="109" t="s">
        <v>492</v>
      </c>
      <c r="I11" s="108" t="s">
        <v>493</v>
      </c>
      <c r="J11" s="108" t="s">
        <v>494</v>
      </c>
      <c r="K11" s="108" t="s">
        <v>495</v>
      </c>
      <c r="L11" s="108" t="s">
        <v>502</v>
      </c>
      <c r="M11" s="109" t="s">
        <v>503</v>
      </c>
      <c r="N11" s="109" t="s">
        <v>504</v>
      </c>
      <c r="O11" s="109" t="s">
        <v>207</v>
      </c>
      <c r="P11" s="109" t="s">
        <v>208</v>
      </c>
      <c r="Q11" s="109" t="s">
        <v>209</v>
      </c>
      <c r="R11" s="109" t="s">
        <v>210</v>
      </c>
      <c r="S11" s="108" t="s">
        <v>211</v>
      </c>
      <c r="T11" s="109" t="s">
        <v>520</v>
      </c>
      <c r="U11" s="108" t="s">
        <v>521</v>
      </c>
      <c r="V11" s="108" t="s">
        <v>522</v>
      </c>
      <c r="W11" s="108" t="s">
        <v>523</v>
      </c>
      <c r="X11" s="108" t="s">
        <v>524</v>
      </c>
      <c r="Y11" s="109" t="s">
        <v>525</v>
      </c>
      <c r="Z11" s="109" t="s">
        <v>526</v>
      </c>
      <c r="AA11" s="109" t="s">
        <v>527</v>
      </c>
      <c r="AB11" s="109" t="s">
        <v>528</v>
      </c>
      <c r="AC11" s="109" t="s">
        <v>212</v>
      </c>
      <c r="AD11" s="109" t="s">
        <v>213</v>
      </c>
      <c r="AE11" s="108" t="s">
        <v>214</v>
      </c>
      <c r="AF11" s="108" t="s">
        <v>215</v>
      </c>
      <c r="AG11" s="109" t="s">
        <v>216</v>
      </c>
      <c r="AH11" s="109" t="s">
        <v>217</v>
      </c>
      <c r="AI11" s="109" t="s">
        <v>218</v>
      </c>
      <c r="AJ11" s="109" t="s">
        <v>219</v>
      </c>
      <c r="AK11" s="138" t="s">
        <v>220</v>
      </c>
    </row>
    <row r="12" spans="1:37" s="4" customFormat="1" ht="30" customHeight="1">
      <c r="A12" s="139" t="s">
        <v>5</v>
      </c>
      <c r="B12" s="140">
        <v>536844</v>
      </c>
      <c r="C12" s="140">
        <v>534314</v>
      </c>
      <c r="D12" s="140">
        <v>118849</v>
      </c>
      <c r="E12" s="140">
        <v>2181933</v>
      </c>
      <c r="F12" s="140">
        <v>0</v>
      </c>
      <c r="G12" s="140">
        <v>1766468</v>
      </c>
      <c r="H12" s="140">
        <v>0</v>
      </c>
      <c r="I12" s="140">
        <v>0</v>
      </c>
      <c r="J12" s="140">
        <v>0</v>
      </c>
      <c r="K12" s="140">
        <v>2530</v>
      </c>
      <c r="L12" s="140">
        <v>668314</v>
      </c>
      <c r="M12" s="140">
        <v>646593</v>
      </c>
      <c r="N12" s="140">
        <v>16269</v>
      </c>
      <c r="O12" s="140">
        <v>314</v>
      </c>
      <c r="P12" s="140">
        <v>2025</v>
      </c>
      <c r="Q12" s="140">
        <v>0</v>
      </c>
      <c r="R12" s="140">
        <v>0</v>
      </c>
      <c r="S12" s="140">
        <v>1205158</v>
      </c>
      <c r="T12" s="140">
        <v>233770</v>
      </c>
      <c r="U12" s="140">
        <v>161818</v>
      </c>
      <c r="V12" s="140">
        <v>0</v>
      </c>
      <c r="W12" s="140">
        <v>0</v>
      </c>
      <c r="X12" s="140">
        <v>0</v>
      </c>
      <c r="Y12" s="140">
        <v>0</v>
      </c>
      <c r="Z12" s="140">
        <v>70952</v>
      </c>
      <c r="AA12" s="140">
        <v>0</v>
      </c>
      <c r="AB12" s="140">
        <v>1000</v>
      </c>
      <c r="AC12" s="140">
        <v>133620</v>
      </c>
      <c r="AD12" s="140">
        <v>39765</v>
      </c>
      <c r="AE12" s="140">
        <v>0</v>
      </c>
      <c r="AF12" s="140">
        <v>0</v>
      </c>
      <c r="AG12" s="140">
        <v>0</v>
      </c>
      <c r="AH12" s="140">
        <v>27516</v>
      </c>
      <c r="AI12" s="140">
        <v>0</v>
      </c>
      <c r="AJ12" s="140">
        <v>0</v>
      </c>
      <c r="AK12" s="361">
        <v>54200</v>
      </c>
    </row>
    <row r="13" spans="1:37" s="4" customFormat="1" ht="30" customHeight="1" thickBot="1">
      <c r="A13" s="476" t="s">
        <v>3</v>
      </c>
      <c r="B13" s="478">
        <f aca="true" t="shared" si="0" ref="B13:AK13">SUM(B12:B12)</f>
        <v>536844</v>
      </c>
      <c r="C13" s="478">
        <f t="shared" si="0"/>
        <v>534314</v>
      </c>
      <c r="D13" s="478">
        <f t="shared" si="0"/>
        <v>118849</v>
      </c>
      <c r="E13" s="478">
        <f t="shared" si="0"/>
        <v>2181933</v>
      </c>
      <c r="F13" s="478">
        <f t="shared" si="0"/>
        <v>0</v>
      </c>
      <c r="G13" s="478">
        <f t="shared" si="0"/>
        <v>1766468</v>
      </c>
      <c r="H13" s="478">
        <f t="shared" si="0"/>
        <v>0</v>
      </c>
      <c r="I13" s="478">
        <f t="shared" si="0"/>
        <v>0</v>
      </c>
      <c r="J13" s="478">
        <f t="shared" si="0"/>
        <v>0</v>
      </c>
      <c r="K13" s="478">
        <f t="shared" si="0"/>
        <v>2530</v>
      </c>
      <c r="L13" s="478">
        <f t="shared" si="0"/>
        <v>668314</v>
      </c>
      <c r="M13" s="478">
        <f t="shared" si="0"/>
        <v>646593</v>
      </c>
      <c r="N13" s="478">
        <f t="shared" si="0"/>
        <v>16269</v>
      </c>
      <c r="O13" s="478">
        <f t="shared" si="0"/>
        <v>314</v>
      </c>
      <c r="P13" s="478">
        <f t="shared" si="0"/>
        <v>2025</v>
      </c>
      <c r="Q13" s="478">
        <f t="shared" si="0"/>
        <v>0</v>
      </c>
      <c r="R13" s="478">
        <f t="shared" si="0"/>
        <v>0</v>
      </c>
      <c r="S13" s="478">
        <f t="shared" si="0"/>
        <v>1205158</v>
      </c>
      <c r="T13" s="478">
        <f t="shared" si="0"/>
        <v>233770</v>
      </c>
      <c r="U13" s="478">
        <f t="shared" si="0"/>
        <v>161818</v>
      </c>
      <c r="V13" s="478">
        <f t="shared" si="0"/>
        <v>0</v>
      </c>
      <c r="W13" s="478">
        <f t="shared" si="0"/>
        <v>0</v>
      </c>
      <c r="X13" s="478">
        <f t="shared" si="0"/>
        <v>0</v>
      </c>
      <c r="Y13" s="478">
        <f t="shared" si="0"/>
        <v>0</v>
      </c>
      <c r="Z13" s="478">
        <f t="shared" si="0"/>
        <v>70952</v>
      </c>
      <c r="AA13" s="478">
        <f t="shared" si="0"/>
        <v>0</v>
      </c>
      <c r="AB13" s="478">
        <f t="shared" si="0"/>
        <v>1000</v>
      </c>
      <c r="AC13" s="478">
        <f t="shared" si="0"/>
        <v>133620</v>
      </c>
      <c r="AD13" s="478">
        <f t="shared" si="0"/>
        <v>39765</v>
      </c>
      <c r="AE13" s="478">
        <f t="shared" si="0"/>
        <v>0</v>
      </c>
      <c r="AF13" s="478">
        <f t="shared" si="0"/>
        <v>0</v>
      </c>
      <c r="AG13" s="478">
        <f t="shared" si="0"/>
        <v>0</v>
      </c>
      <c r="AH13" s="478">
        <f t="shared" si="0"/>
        <v>27516</v>
      </c>
      <c r="AI13" s="478">
        <f t="shared" si="0"/>
        <v>0</v>
      </c>
      <c r="AJ13" s="478">
        <f t="shared" si="0"/>
        <v>0</v>
      </c>
      <c r="AK13" s="479">
        <f t="shared" si="0"/>
        <v>54200</v>
      </c>
    </row>
    <row r="14" ht="29.25" customHeight="1"/>
    <row r="15" spans="19:36" s="84" customFormat="1" ht="29.25" customHeight="1" thickBot="1">
      <c r="S15" s="454" t="s">
        <v>802</v>
      </c>
      <c r="T15" s="455" t="s">
        <v>803</v>
      </c>
      <c r="U15" s="7"/>
      <c r="V15" s="7"/>
      <c r="W15" s="7"/>
      <c r="X15" s="7"/>
      <c r="Y15" s="7"/>
      <c r="Z15" s="7"/>
      <c r="AA15" s="7"/>
      <c r="AB15" s="7"/>
      <c r="AC15" s="7"/>
      <c r="AD15" s="7"/>
      <c r="AE15" s="7"/>
      <c r="AF15" s="7"/>
      <c r="AG15" s="7"/>
      <c r="AH15" s="7"/>
      <c r="AI15" s="7"/>
      <c r="AJ15" s="333" t="s">
        <v>781</v>
      </c>
    </row>
    <row r="16" spans="1:36" ht="29.25" customHeight="1">
      <c r="A16" s="335"/>
      <c r="B16" s="550" t="s">
        <v>799</v>
      </c>
      <c r="C16" s="552"/>
      <c r="D16" s="151" t="s">
        <v>112</v>
      </c>
      <c r="E16" s="149"/>
      <c r="F16" s="150"/>
      <c r="G16" s="124" t="s">
        <v>538</v>
      </c>
      <c r="H16" s="151" t="s">
        <v>240</v>
      </c>
      <c r="I16" s="149"/>
      <c r="J16" s="149"/>
      <c r="K16" s="149"/>
      <c r="L16" s="150"/>
      <c r="M16" s="151" t="s">
        <v>554</v>
      </c>
      <c r="N16" s="149"/>
      <c r="O16" s="149"/>
      <c r="P16" s="149"/>
      <c r="Q16" s="149"/>
      <c r="R16" s="149"/>
      <c r="S16" s="152"/>
      <c r="T16" s="550" t="s">
        <v>812</v>
      </c>
      <c r="U16" s="551"/>
      <c r="V16" s="551"/>
      <c r="W16" s="551"/>
      <c r="X16" s="551"/>
      <c r="Y16" s="551"/>
      <c r="Z16" s="551"/>
      <c r="AA16" s="551"/>
      <c r="AB16" s="552"/>
      <c r="AC16" s="124" t="s">
        <v>582</v>
      </c>
      <c r="AD16" s="124" t="s">
        <v>583</v>
      </c>
      <c r="AE16" s="124" t="s">
        <v>584</v>
      </c>
      <c r="AF16" s="124" t="s">
        <v>585</v>
      </c>
      <c r="AG16" s="124" t="s">
        <v>586</v>
      </c>
      <c r="AH16" s="151" t="s">
        <v>587</v>
      </c>
      <c r="AI16" s="151" t="s">
        <v>588</v>
      </c>
      <c r="AJ16" s="125" t="s">
        <v>589</v>
      </c>
    </row>
    <row r="17" spans="1:36" ht="29.25" customHeight="1">
      <c r="A17" s="89"/>
      <c r="B17" s="157" t="s">
        <v>265</v>
      </c>
      <c r="C17" s="158" t="s">
        <v>533</v>
      </c>
      <c r="D17" s="355" t="s">
        <v>539</v>
      </c>
      <c r="E17" s="157" t="s">
        <v>466</v>
      </c>
      <c r="F17" s="158" t="s">
        <v>468</v>
      </c>
      <c r="G17" s="355" t="s">
        <v>540</v>
      </c>
      <c r="H17" s="355" t="s">
        <v>541</v>
      </c>
      <c r="I17" s="276" t="s">
        <v>200</v>
      </c>
      <c r="J17" s="273" t="s">
        <v>542</v>
      </c>
      <c r="K17" s="341" t="s">
        <v>204</v>
      </c>
      <c r="L17" s="356" t="s">
        <v>201</v>
      </c>
      <c r="M17" s="352" t="s">
        <v>555</v>
      </c>
      <c r="N17" s="158" t="s">
        <v>466</v>
      </c>
      <c r="O17" s="156"/>
      <c r="P17" s="156"/>
      <c r="Q17" s="156"/>
      <c r="R17" s="156"/>
      <c r="S17" s="467"/>
      <c r="T17" s="461" t="s">
        <v>468</v>
      </c>
      <c r="U17" s="156"/>
      <c r="V17" s="156"/>
      <c r="W17" s="156"/>
      <c r="X17" s="156"/>
      <c r="Y17" s="156"/>
      <c r="Z17" s="156"/>
      <c r="AA17" s="156"/>
      <c r="AB17" s="156"/>
      <c r="AC17" s="355" t="s">
        <v>372</v>
      </c>
      <c r="AD17" s="355" t="s">
        <v>590</v>
      </c>
      <c r="AE17" s="355" t="s">
        <v>591</v>
      </c>
      <c r="AF17" s="355" t="s">
        <v>576</v>
      </c>
      <c r="AG17" s="355" t="s">
        <v>577</v>
      </c>
      <c r="AH17" s="355" t="s">
        <v>578</v>
      </c>
      <c r="AI17" s="276" t="s">
        <v>592</v>
      </c>
      <c r="AJ17" s="346" t="s">
        <v>577</v>
      </c>
    </row>
    <row r="18" spans="1:36" ht="29.25" customHeight="1">
      <c r="A18" s="339"/>
      <c r="B18" s="276" t="s">
        <v>534</v>
      </c>
      <c r="C18" s="336" t="s">
        <v>62</v>
      </c>
      <c r="D18" s="159"/>
      <c r="E18" s="276" t="s">
        <v>324</v>
      </c>
      <c r="F18" s="276" t="s">
        <v>324</v>
      </c>
      <c r="G18" s="126"/>
      <c r="H18" s="126"/>
      <c r="I18" s="276" t="s">
        <v>203</v>
      </c>
      <c r="J18" s="273" t="s">
        <v>541</v>
      </c>
      <c r="K18" s="341"/>
      <c r="L18" s="276" t="s">
        <v>205</v>
      </c>
      <c r="M18" s="153"/>
      <c r="N18" s="336" t="s">
        <v>556</v>
      </c>
      <c r="O18" s="336" t="s">
        <v>319</v>
      </c>
      <c r="P18" s="276" t="s">
        <v>434</v>
      </c>
      <c r="Q18" s="336" t="s">
        <v>557</v>
      </c>
      <c r="R18" s="336" t="s">
        <v>558</v>
      </c>
      <c r="S18" s="276" t="s">
        <v>312</v>
      </c>
      <c r="T18" s="345" t="s">
        <v>384</v>
      </c>
      <c r="U18" s="336" t="s">
        <v>561</v>
      </c>
      <c r="V18" s="336" t="s">
        <v>562</v>
      </c>
      <c r="W18" s="336" t="s">
        <v>446</v>
      </c>
      <c r="X18" s="276" t="s">
        <v>312</v>
      </c>
      <c r="Y18" s="516" t="s">
        <v>563</v>
      </c>
      <c r="Z18" s="585"/>
      <c r="AA18" s="161"/>
      <c r="AB18" s="334"/>
      <c r="AC18" s="355" t="s">
        <v>579</v>
      </c>
      <c r="AD18" s="126"/>
      <c r="AE18" s="355" t="s">
        <v>593</v>
      </c>
      <c r="AF18" s="355"/>
      <c r="AG18" s="126"/>
      <c r="AH18" s="355" t="s">
        <v>580</v>
      </c>
      <c r="AI18" s="276" t="s">
        <v>594</v>
      </c>
      <c r="AJ18" s="346" t="s">
        <v>594</v>
      </c>
    </row>
    <row r="19" spans="1:36" ht="29.25" customHeight="1">
      <c r="A19" s="360" t="s">
        <v>392</v>
      </c>
      <c r="B19" s="273" t="s">
        <v>497</v>
      </c>
      <c r="C19" s="159"/>
      <c r="D19" s="159"/>
      <c r="E19" s="160"/>
      <c r="F19" s="336" t="s">
        <v>543</v>
      </c>
      <c r="G19" s="126"/>
      <c r="H19" s="126"/>
      <c r="I19" s="276"/>
      <c r="J19" s="273"/>
      <c r="K19" s="341"/>
      <c r="L19" s="276"/>
      <c r="M19" s="153"/>
      <c r="N19" s="159"/>
      <c r="O19" s="336"/>
      <c r="P19" s="273"/>
      <c r="Q19" s="336"/>
      <c r="R19" s="336" t="s">
        <v>559</v>
      </c>
      <c r="S19" s="273"/>
      <c r="T19" s="462"/>
      <c r="U19" s="336"/>
      <c r="V19" s="336"/>
      <c r="W19" s="336" t="s">
        <v>559</v>
      </c>
      <c r="X19" s="276" t="s">
        <v>559</v>
      </c>
      <c r="Y19" s="336" t="s">
        <v>605</v>
      </c>
      <c r="Z19" s="276" t="s">
        <v>564</v>
      </c>
      <c r="AA19" s="516" t="s">
        <v>565</v>
      </c>
      <c r="AB19" s="517"/>
      <c r="AC19" s="355" t="s">
        <v>581</v>
      </c>
      <c r="AD19" s="126"/>
      <c r="AE19" s="126"/>
      <c r="AF19" s="126"/>
      <c r="AG19" s="126"/>
      <c r="AH19" s="153"/>
      <c r="AI19" s="153"/>
      <c r="AJ19" s="128"/>
    </row>
    <row r="20" spans="1:36" ht="29.25" customHeight="1">
      <c r="A20" s="339"/>
      <c r="B20" s="276" t="s">
        <v>535</v>
      </c>
      <c r="C20" s="159"/>
      <c r="D20" s="336"/>
      <c r="E20" s="276"/>
      <c r="F20" s="336" t="s">
        <v>480</v>
      </c>
      <c r="G20" s="126"/>
      <c r="H20" s="126"/>
      <c r="I20" s="276"/>
      <c r="J20" s="273"/>
      <c r="K20" s="341"/>
      <c r="L20" s="276"/>
      <c r="M20" s="153"/>
      <c r="N20" s="336"/>
      <c r="O20" s="336"/>
      <c r="P20" s="276"/>
      <c r="Q20" s="336"/>
      <c r="R20" s="336"/>
      <c r="S20" s="276"/>
      <c r="T20" s="345"/>
      <c r="U20" s="336"/>
      <c r="V20" s="336"/>
      <c r="W20" s="336"/>
      <c r="X20" s="276"/>
      <c r="Y20" s="336" t="s">
        <v>606</v>
      </c>
      <c r="Z20" s="276" t="s">
        <v>566</v>
      </c>
      <c r="AA20" s="336" t="s">
        <v>60</v>
      </c>
      <c r="AB20" s="336" t="s">
        <v>368</v>
      </c>
      <c r="AC20" s="126"/>
      <c r="AD20" s="126"/>
      <c r="AE20" s="126"/>
      <c r="AF20" s="126"/>
      <c r="AG20" s="126"/>
      <c r="AH20" s="153"/>
      <c r="AI20" s="153"/>
      <c r="AJ20" s="128"/>
    </row>
    <row r="21" spans="1:36" ht="29.25" customHeight="1">
      <c r="A21" s="339"/>
      <c r="B21" s="273"/>
      <c r="C21" s="160"/>
      <c r="D21" s="159"/>
      <c r="E21" s="273"/>
      <c r="F21" s="159" t="s">
        <v>779</v>
      </c>
      <c r="G21" s="126"/>
      <c r="H21" s="126"/>
      <c r="I21" s="276"/>
      <c r="J21" s="273"/>
      <c r="K21" s="341"/>
      <c r="L21" s="276"/>
      <c r="M21" s="153"/>
      <c r="N21" s="341"/>
      <c r="O21" s="336"/>
      <c r="P21" s="273"/>
      <c r="Q21" s="336"/>
      <c r="R21" s="336"/>
      <c r="S21" s="273"/>
      <c r="T21" s="463"/>
      <c r="U21" s="336"/>
      <c r="V21" s="336"/>
      <c r="W21" s="336"/>
      <c r="X21" s="276"/>
      <c r="Y21" s="341"/>
      <c r="Z21" s="160" t="s">
        <v>776</v>
      </c>
      <c r="AA21" s="341"/>
      <c r="AB21" s="160" t="s">
        <v>776</v>
      </c>
      <c r="AC21" s="126"/>
      <c r="AD21" s="126"/>
      <c r="AE21" s="126"/>
      <c r="AF21" s="357"/>
      <c r="AG21" s="357"/>
      <c r="AH21" s="357"/>
      <c r="AI21" s="153"/>
      <c r="AJ21" s="128"/>
    </row>
    <row r="22" spans="1:36" ht="29.25" customHeight="1">
      <c r="A22" s="344"/>
      <c r="B22" s="283"/>
      <c r="C22" s="132"/>
      <c r="D22" s="162"/>
      <c r="E22" s="283"/>
      <c r="F22" s="336"/>
      <c r="G22" s="132" t="s">
        <v>544</v>
      </c>
      <c r="H22" s="130"/>
      <c r="I22" s="130"/>
      <c r="J22" s="130"/>
      <c r="K22" s="359"/>
      <c r="L22" s="130"/>
      <c r="M22" s="359"/>
      <c r="N22" s="162"/>
      <c r="O22" s="130"/>
      <c r="P22" s="130"/>
      <c r="Q22" s="359"/>
      <c r="R22" s="359"/>
      <c r="S22" s="130"/>
      <c r="T22" s="464"/>
      <c r="U22" s="130"/>
      <c r="V22" s="452"/>
      <c r="W22" s="452"/>
      <c r="X22" s="130"/>
      <c r="Y22" s="274"/>
      <c r="Z22" s="276"/>
      <c r="AA22" s="274"/>
      <c r="AB22" s="276"/>
      <c r="AC22" s="132"/>
      <c r="AD22" s="132" t="s">
        <v>595</v>
      </c>
      <c r="AE22" s="132" t="s">
        <v>596</v>
      </c>
      <c r="AF22" s="358"/>
      <c r="AG22" s="358"/>
      <c r="AH22" s="358"/>
      <c r="AI22" s="452"/>
      <c r="AJ22" s="133"/>
    </row>
    <row r="23" spans="1:36" ht="29.25" customHeight="1" hidden="1">
      <c r="A23" s="163"/>
      <c r="B23" s="109" t="s">
        <v>536</v>
      </c>
      <c r="C23" s="109" t="s">
        <v>537</v>
      </c>
      <c r="D23" s="109" t="s">
        <v>545</v>
      </c>
      <c r="E23" s="109" t="s">
        <v>546</v>
      </c>
      <c r="F23" s="109" t="s">
        <v>547</v>
      </c>
      <c r="G23" s="108" t="s">
        <v>548</v>
      </c>
      <c r="H23" s="109" t="s">
        <v>549</v>
      </c>
      <c r="I23" s="108" t="s">
        <v>550</v>
      </c>
      <c r="J23" s="109" t="s">
        <v>551</v>
      </c>
      <c r="K23" s="109" t="s">
        <v>552</v>
      </c>
      <c r="L23" s="109" t="s">
        <v>553</v>
      </c>
      <c r="M23" s="108" t="s">
        <v>221</v>
      </c>
      <c r="N23" s="109" t="s">
        <v>222</v>
      </c>
      <c r="O23" s="109" t="s">
        <v>223</v>
      </c>
      <c r="P23" s="108" t="s">
        <v>224</v>
      </c>
      <c r="Q23" s="109" t="s">
        <v>225</v>
      </c>
      <c r="R23" s="109" t="s">
        <v>226</v>
      </c>
      <c r="S23" s="108" t="s">
        <v>560</v>
      </c>
      <c r="T23" s="465" t="s">
        <v>567</v>
      </c>
      <c r="U23" s="109" t="s">
        <v>568</v>
      </c>
      <c r="V23" s="109" t="s">
        <v>569</v>
      </c>
      <c r="W23" s="108" t="s">
        <v>570</v>
      </c>
      <c r="X23" s="109" t="s">
        <v>571</v>
      </c>
      <c r="Y23" s="109" t="s">
        <v>572</v>
      </c>
      <c r="Z23" s="109" t="s">
        <v>573</v>
      </c>
      <c r="AA23" s="109" t="s">
        <v>574</v>
      </c>
      <c r="AB23" s="108" t="s">
        <v>575</v>
      </c>
      <c r="AC23" s="108" t="s">
        <v>597</v>
      </c>
      <c r="AD23" s="108" t="s">
        <v>598</v>
      </c>
      <c r="AE23" s="108" t="s">
        <v>599</v>
      </c>
      <c r="AF23" s="164"/>
      <c r="AG23" s="109" t="s">
        <v>600</v>
      </c>
      <c r="AH23" s="111" t="s">
        <v>601</v>
      </c>
      <c r="AI23" s="165"/>
      <c r="AJ23" s="166"/>
    </row>
    <row r="24" spans="1:36" ht="29.25" customHeight="1">
      <c r="A24" s="139" t="s">
        <v>5</v>
      </c>
      <c r="B24" s="140">
        <v>4584</v>
      </c>
      <c r="C24" s="140">
        <v>7555</v>
      </c>
      <c r="D24" s="140">
        <v>38731</v>
      </c>
      <c r="E24" s="140">
        <v>281360</v>
      </c>
      <c r="F24" s="140">
        <v>242629</v>
      </c>
      <c r="G24" s="140">
        <v>406121</v>
      </c>
      <c r="H24" s="140">
        <v>733206</v>
      </c>
      <c r="I24" s="140">
        <v>12774</v>
      </c>
      <c r="J24" s="140">
        <v>0</v>
      </c>
      <c r="K24" s="140">
        <v>0</v>
      </c>
      <c r="L24" s="140">
        <v>720432</v>
      </c>
      <c r="M24" s="140">
        <v>65831</v>
      </c>
      <c r="N24" s="140">
        <v>0</v>
      </c>
      <c r="O24" s="140">
        <v>0</v>
      </c>
      <c r="P24" s="140">
        <v>0</v>
      </c>
      <c r="Q24" s="140">
        <v>0</v>
      </c>
      <c r="R24" s="140">
        <v>0</v>
      </c>
      <c r="S24" s="140">
        <v>0</v>
      </c>
      <c r="T24" s="466">
        <v>65831</v>
      </c>
      <c r="U24" s="140">
        <v>0</v>
      </c>
      <c r="V24" s="140">
        <v>1700</v>
      </c>
      <c r="W24" s="140">
        <v>0</v>
      </c>
      <c r="X24" s="140">
        <v>0</v>
      </c>
      <c r="Y24" s="140">
        <v>64131</v>
      </c>
      <c r="Z24" s="140">
        <v>0</v>
      </c>
      <c r="AA24" s="140">
        <v>4757</v>
      </c>
      <c r="AB24" s="140">
        <v>0</v>
      </c>
      <c r="AC24" s="140">
        <v>0</v>
      </c>
      <c r="AD24" s="140">
        <v>799037</v>
      </c>
      <c r="AE24" s="140">
        <v>1205158</v>
      </c>
      <c r="AF24" s="140">
        <v>0</v>
      </c>
      <c r="AG24" s="140">
        <v>0</v>
      </c>
      <c r="AH24" s="140">
        <v>0</v>
      </c>
      <c r="AI24" s="167">
        <v>0</v>
      </c>
      <c r="AJ24" s="168">
        <v>0</v>
      </c>
    </row>
    <row r="25" spans="1:36" ht="29.25" customHeight="1" thickBot="1">
      <c r="A25" s="476" t="s">
        <v>3</v>
      </c>
      <c r="B25" s="478">
        <f aca="true" t="shared" si="1" ref="B25:AH25">SUM(B24:B24)</f>
        <v>4584</v>
      </c>
      <c r="C25" s="478">
        <f t="shared" si="1"/>
        <v>7555</v>
      </c>
      <c r="D25" s="478">
        <f t="shared" si="1"/>
        <v>38731</v>
      </c>
      <c r="E25" s="478">
        <f t="shared" si="1"/>
        <v>281360</v>
      </c>
      <c r="F25" s="478">
        <f t="shared" si="1"/>
        <v>242629</v>
      </c>
      <c r="G25" s="478">
        <f t="shared" si="1"/>
        <v>406121</v>
      </c>
      <c r="H25" s="478">
        <f t="shared" si="1"/>
        <v>733206</v>
      </c>
      <c r="I25" s="478">
        <f t="shared" si="1"/>
        <v>12774</v>
      </c>
      <c r="J25" s="478">
        <f t="shared" si="1"/>
        <v>0</v>
      </c>
      <c r="K25" s="478">
        <f t="shared" si="1"/>
        <v>0</v>
      </c>
      <c r="L25" s="478">
        <f t="shared" si="1"/>
        <v>720432</v>
      </c>
      <c r="M25" s="478">
        <f t="shared" si="1"/>
        <v>65831</v>
      </c>
      <c r="N25" s="478">
        <f t="shared" si="1"/>
        <v>0</v>
      </c>
      <c r="O25" s="478">
        <f t="shared" si="1"/>
        <v>0</v>
      </c>
      <c r="P25" s="478">
        <f t="shared" si="1"/>
        <v>0</v>
      </c>
      <c r="Q25" s="478">
        <f t="shared" si="1"/>
        <v>0</v>
      </c>
      <c r="R25" s="478">
        <f t="shared" si="1"/>
        <v>0</v>
      </c>
      <c r="S25" s="478">
        <f t="shared" si="1"/>
        <v>0</v>
      </c>
      <c r="T25" s="489">
        <f t="shared" si="1"/>
        <v>65831</v>
      </c>
      <c r="U25" s="478">
        <f t="shared" si="1"/>
        <v>0</v>
      </c>
      <c r="V25" s="478">
        <f t="shared" si="1"/>
        <v>1700</v>
      </c>
      <c r="W25" s="478">
        <f t="shared" si="1"/>
        <v>0</v>
      </c>
      <c r="X25" s="478">
        <f t="shared" si="1"/>
        <v>0</v>
      </c>
      <c r="Y25" s="478">
        <f t="shared" si="1"/>
        <v>64131</v>
      </c>
      <c r="Z25" s="478">
        <f t="shared" si="1"/>
        <v>0</v>
      </c>
      <c r="AA25" s="478">
        <f t="shared" si="1"/>
        <v>4757</v>
      </c>
      <c r="AB25" s="478">
        <f t="shared" si="1"/>
        <v>0</v>
      </c>
      <c r="AC25" s="478">
        <f t="shared" si="1"/>
        <v>0</v>
      </c>
      <c r="AD25" s="478">
        <f t="shared" si="1"/>
        <v>799037</v>
      </c>
      <c r="AE25" s="478">
        <f t="shared" si="1"/>
        <v>1205158</v>
      </c>
      <c r="AF25" s="478">
        <f t="shared" si="1"/>
        <v>0</v>
      </c>
      <c r="AG25" s="478">
        <f t="shared" si="1"/>
        <v>0</v>
      </c>
      <c r="AH25" s="478">
        <f t="shared" si="1"/>
        <v>0</v>
      </c>
      <c r="AI25" s="477">
        <f>SUM(AI24:AI24)</f>
        <v>0</v>
      </c>
      <c r="AJ25" s="490">
        <f>SUM(AJ24:AJ24)</f>
        <v>0</v>
      </c>
    </row>
    <row r="26" ht="29.25" customHeight="1"/>
  </sheetData>
  <sheetProtection/>
  <mergeCells count="5">
    <mergeCell ref="M5:Q5"/>
    <mergeCell ref="Y18:Z18"/>
    <mergeCell ref="AA19:AB19"/>
    <mergeCell ref="B16:C16"/>
    <mergeCell ref="T16:AB16"/>
  </mergeCells>
  <printOptions horizontalCentered="1"/>
  <pageMargins left="0.5905511811023623" right="0.5905511811023623" top="0.7874015748031497" bottom="0.7874015748031497" header="0.5118110236220472" footer="0.5118110236220472"/>
  <pageSetup fitToWidth="2" horizontalDpi="300" verticalDpi="300" orientation="landscape" paperSize="9" scale="52" r:id="rId1"/>
  <colBreaks count="1" manualBreakCount="1">
    <brk id="19" max="26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9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7" customWidth="1"/>
    <col min="2" max="11" width="14.25390625" style="7" customWidth="1"/>
    <col min="12" max="13" width="10.375" style="7" customWidth="1"/>
    <col min="14" max="16384" width="9.125" style="7" customWidth="1"/>
  </cols>
  <sheetData>
    <row r="1" spans="1:2" ht="30" customHeight="1">
      <c r="A1" s="8"/>
      <c r="B1" s="288" t="s">
        <v>6</v>
      </c>
    </row>
    <row r="2" spans="1:2" ht="30" customHeight="1">
      <c r="A2" s="8"/>
      <c r="B2" s="288" t="s">
        <v>607</v>
      </c>
    </row>
    <row r="3" spans="2:11" ht="30" customHeight="1" thickBot="1">
      <c r="B3" s="53"/>
      <c r="K3" s="362" t="s">
        <v>411</v>
      </c>
    </row>
    <row r="4" spans="1:11" s="21" customFormat="1" ht="30" customHeight="1">
      <c r="A4" s="586" t="s">
        <v>61</v>
      </c>
      <c r="B4" s="363" t="s">
        <v>145</v>
      </c>
      <c r="C4" s="363" t="s">
        <v>107</v>
      </c>
      <c r="D4" s="364" t="s">
        <v>826</v>
      </c>
      <c r="E4" s="363" t="s">
        <v>109</v>
      </c>
      <c r="F4" s="364" t="s">
        <v>444</v>
      </c>
      <c r="G4" s="364" t="s">
        <v>455</v>
      </c>
      <c r="H4" s="589" t="s">
        <v>608</v>
      </c>
      <c r="I4" s="590"/>
      <c r="J4" s="590"/>
      <c r="K4" s="591"/>
    </row>
    <row r="5" spans="1:11" s="21" customFormat="1" ht="30" customHeight="1">
      <c r="A5" s="587"/>
      <c r="B5" s="365" t="s">
        <v>609</v>
      </c>
      <c r="C5" s="366" t="s">
        <v>610</v>
      </c>
      <c r="D5" s="367" t="s">
        <v>611</v>
      </c>
      <c r="E5" s="368" t="s">
        <v>612</v>
      </c>
      <c r="F5" s="366" t="s">
        <v>827</v>
      </c>
      <c r="G5" s="369" t="s">
        <v>613</v>
      </c>
      <c r="H5" s="370" t="s">
        <v>112</v>
      </c>
      <c r="I5" s="371" t="s">
        <v>113</v>
      </c>
      <c r="J5" s="370" t="s">
        <v>114</v>
      </c>
      <c r="K5" s="372" t="s">
        <v>554</v>
      </c>
    </row>
    <row r="6" spans="1:11" s="21" customFormat="1" ht="30" customHeight="1">
      <c r="A6" s="587"/>
      <c r="B6" s="366" t="s">
        <v>614</v>
      </c>
      <c r="C6" s="366" t="s">
        <v>615</v>
      </c>
      <c r="D6" s="367"/>
      <c r="E6" s="366" t="s">
        <v>594</v>
      </c>
      <c r="F6" s="366" t="s">
        <v>594</v>
      </c>
      <c r="G6" s="369" t="s">
        <v>616</v>
      </c>
      <c r="H6" s="367" t="s">
        <v>613</v>
      </c>
      <c r="I6" s="367" t="s">
        <v>617</v>
      </c>
      <c r="J6" s="367" t="s">
        <v>828</v>
      </c>
      <c r="K6" s="373" t="s">
        <v>366</v>
      </c>
    </row>
    <row r="7" spans="1:11" s="21" customFormat="1" ht="30" customHeight="1">
      <c r="A7" s="588"/>
      <c r="B7" s="374"/>
      <c r="C7" s="374" t="s">
        <v>829</v>
      </c>
      <c r="D7" s="375"/>
      <c r="E7" s="374"/>
      <c r="F7" s="374"/>
      <c r="G7" s="376" t="s">
        <v>830</v>
      </c>
      <c r="H7" s="377" t="s">
        <v>831</v>
      </c>
      <c r="I7" s="378"/>
      <c r="J7" s="377" t="s">
        <v>832</v>
      </c>
      <c r="K7" s="379"/>
    </row>
    <row r="8" spans="1:11" s="4" customFormat="1" ht="30" customHeight="1">
      <c r="A8" s="5" t="s">
        <v>5</v>
      </c>
      <c r="B8" s="380">
        <v>69.5152004965324</v>
      </c>
      <c r="C8" s="380">
        <v>50.10032308700205</v>
      </c>
      <c r="D8" s="380">
        <v>500.16015566531956</v>
      </c>
      <c r="E8" s="380">
        <v>100.73513927073412</v>
      </c>
      <c r="F8" s="380">
        <v>65.92767292550438</v>
      </c>
      <c r="G8" s="380">
        <v>56.35090117024003</v>
      </c>
      <c r="H8" s="380">
        <v>6.035801258640381</v>
      </c>
      <c r="I8" s="380">
        <v>0.03613978319179856</v>
      </c>
      <c r="J8" s="380">
        <v>6.07194104183218</v>
      </c>
      <c r="K8" s="381">
        <v>105.71481288894107</v>
      </c>
    </row>
    <row r="9" spans="1:11" s="4" customFormat="1" ht="30" customHeight="1" thickBot="1">
      <c r="A9" s="488" t="s">
        <v>3</v>
      </c>
      <c r="B9" s="382">
        <f>B8</f>
        <v>69.5152004965324</v>
      </c>
      <c r="C9" s="382">
        <f aca="true" t="shared" si="0" ref="C9:K9">C8</f>
        <v>50.10032308700205</v>
      </c>
      <c r="D9" s="382">
        <f t="shared" si="0"/>
        <v>500.16015566531956</v>
      </c>
      <c r="E9" s="382">
        <f t="shared" si="0"/>
        <v>100.73513927073412</v>
      </c>
      <c r="F9" s="382">
        <f t="shared" si="0"/>
        <v>65.92767292550438</v>
      </c>
      <c r="G9" s="382">
        <f t="shared" si="0"/>
        <v>56.35090117024003</v>
      </c>
      <c r="H9" s="382">
        <f t="shared" si="0"/>
        <v>6.035801258640381</v>
      </c>
      <c r="I9" s="382">
        <f t="shared" si="0"/>
        <v>0.03613978319179856</v>
      </c>
      <c r="J9" s="382">
        <f t="shared" si="0"/>
        <v>6.07194104183218</v>
      </c>
      <c r="K9" s="491">
        <f t="shared" si="0"/>
        <v>105.71481288894107</v>
      </c>
    </row>
  </sheetData>
  <sheetProtection/>
  <mergeCells count="2">
    <mergeCell ref="A4:A7"/>
    <mergeCell ref="H4:K4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85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28"/>
  <sheetViews>
    <sheetView showGridLines="0" view="pageBreakPreview" zoomScaleSheetLayoutView="100" zoomScalePageLayoutView="0" workbookViewId="0" topLeftCell="A1">
      <selection activeCell="A1" sqref="A1"/>
    </sheetView>
  </sheetViews>
  <sheetFormatPr defaultColWidth="13.375" defaultRowHeight="12.75"/>
  <cols>
    <col min="1" max="1" width="16.375" style="75" customWidth="1"/>
    <col min="2" max="15" width="14.625" style="75" customWidth="1"/>
    <col min="16" max="16384" width="13.375" style="75" customWidth="1"/>
  </cols>
  <sheetData>
    <row r="1" spans="2:14" s="21" customFormat="1" ht="30" customHeight="1">
      <c r="B1" s="288" t="s">
        <v>6</v>
      </c>
      <c r="N1" s="54"/>
    </row>
    <row r="2" spans="2:14" s="21" customFormat="1" ht="30" customHeight="1">
      <c r="B2" s="288" t="s">
        <v>618</v>
      </c>
      <c r="N2" s="54"/>
    </row>
    <row r="3" spans="1:8" s="58" customFormat="1" ht="30" customHeight="1" thickBot="1">
      <c r="A3" s="55"/>
      <c r="B3" s="56"/>
      <c r="C3" s="57"/>
      <c r="D3" s="57"/>
      <c r="E3" s="57"/>
      <c r="F3" s="57"/>
      <c r="G3" s="57"/>
      <c r="H3" s="57"/>
    </row>
    <row r="4" spans="1:15" s="60" customFormat="1" ht="30" customHeight="1">
      <c r="A4" s="592" t="s">
        <v>61</v>
      </c>
      <c r="B4" s="409" t="s">
        <v>620</v>
      </c>
      <c r="C4" s="409" t="s">
        <v>622</v>
      </c>
      <c r="D4" s="409" t="s">
        <v>627</v>
      </c>
      <c r="E4" s="409" t="s">
        <v>624</v>
      </c>
      <c r="F4" s="409" t="s">
        <v>628</v>
      </c>
      <c r="G4" s="409" t="s">
        <v>632</v>
      </c>
      <c r="H4" s="409" t="s">
        <v>636</v>
      </c>
      <c r="I4" s="409" t="s">
        <v>640</v>
      </c>
      <c r="J4" s="409" t="s">
        <v>643</v>
      </c>
      <c r="K4" s="409" t="s">
        <v>646</v>
      </c>
      <c r="L4" s="409" t="s">
        <v>648</v>
      </c>
      <c r="M4" s="409" t="s">
        <v>651</v>
      </c>
      <c r="N4" s="409" t="s">
        <v>654</v>
      </c>
      <c r="O4" s="430" t="s">
        <v>658</v>
      </c>
    </row>
    <row r="5" spans="1:15" s="60" customFormat="1" ht="30" customHeight="1">
      <c r="A5" s="593"/>
      <c r="B5" s="410" t="s">
        <v>619</v>
      </c>
      <c r="C5" s="410" t="s">
        <v>619</v>
      </c>
      <c r="D5" s="410" t="s">
        <v>619</v>
      </c>
      <c r="E5" s="408"/>
      <c r="F5" s="413" t="s">
        <v>629</v>
      </c>
      <c r="G5" s="413" t="s">
        <v>633</v>
      </c>
      <c r="H5" s="413" t="s">
        <v>637</v>
      </c>
      <c r="I5" s="413" t="s">
        <v>641</v>
      </c>
      <c r="J5" s="413" t="s">
        <v>327</v>
      </c>
      <c r="K5" s="413" t="s">
        <v>327</v>
      </c>
      <c r="L5" s="413" t="s">
        <v>649</v>
      </c>
      <c r="M5" s="413" t="s">
        <v>652</v>
      </c>
      <c r="N5" s="413" t="s">
        <v>655</v>
      </c>
      <c r="O5" s="432"/>
    </row>
    <row r="6" spans="1:15" s="60" customFormat="1" ht="30" customHeight="1">
      <c r="A6" s="593"/>
      <c r="B6" s="418"/>
      <c r="C6" s="418"/>
      <c r="D6" s="418"/>
      <c r="E6" s="419"/>
      <c r="F6" s="413"/>
      <c r="G6" s="413"/>
      <c r="H6" s="413"/>
      <c r="I6" s="413"/>
      <c r="J6" s="413"/>
      <c r="K6" s="413"/>
      <c r="L6" s="413"/>
      <c r="M6" s="413"/>
      <c r="N6" s="413"/>
      <c r="O6" s="432"/>
    </row>
    <row r="7" spans="1:15" s="60" customFormat="1" ht="30" customHeight="1">
      <c r="A7" s="593"/>
      <c r="B7" s="412" t="s">
        <v>621</v>
      </c>
      <c r="C7" s="412" t="s">
        <v>621</v>
      </c>
      <c r="D7" s="412" t="s">
        <v>621</v>
      </c>
      <c r="E7" s="412" t="s">
        <v>625</v>
      </c>
      <c r="F7" s="414" t="s">
        <v>630</v>
      </c>
      <c r="G7" s="414" t="s">
        <v>634</v>
      </c>
      <c r="H7" s="414" t="s">
        <v>638</v>
      </c>
      <c r="I7" s="415" t="s">
        <v>625</v>
      </c>
      <c r="J7" s="415" t="s">
        <v>644</v>
      </c>
      <c r="K7" s="415" t="s">
        <v>644</v>
      </c>
      <c r="L7" s="415" t="s">
        <v>644</v>
      </c>
      <c r="M7" s="415" t="s">
        <v>644</v>
      </c>
      <c r="N7" s="415" t="s">
        <v>656</v>
      </c>
      <c r="O7" s="433" t="s">
        <v>659</v>
      </c>
    </row>
    <row r="8" spans="1:15" s="60" customFormat="1" ht="30" customHeight="1">
      <c r="A8" s="594"/>
      <c r="B8" s="411" t="s">
        <v>439</v>
      </c>
      <c r="C8" s="411" t="s">
        <v>440</v>
      </c>
      <c r="D8" s="411" t="s">
        <v>623</v>
      </c>
      <c r="E8" s="411" t="s">
        <v>626</v>
      </c>
      <c r="F8" s="411" t="s">
        <v>631</v>
      </c>
      <c r="G8" s="411" t="s">
        <v>635</v>
      </c>
      <c r="H8" s="411" t="s">
        <v>639</v>
      </c>
      <c r="I8" s="416" t="s">
        <v>642</v>
      </c>
      <c r="J8" s="416" t="s">
        <v>645</v>
      </c>
      <c r="K8" s="416" t="s">
        <v>647</v>
      </c>
      <c r="L8" s="416" t="s">
        <v>650</v>
      </c>
      <c r="M8" s="416" t="s">
        <v>653</v>
      </c>
      <c r="N8" s="416" t="s">
        <v>657</v>
      </c>
      <c r="O8" s="432" t="s">
        <v>227</v>
      </c>
    </row>
    <row r="9" spans="1:15" s="67" customFormat="1" ht="30" customHeight="1" hidden="1">
      <c r="A9" s="63"/>
      <c r="B9" s="64" t="s">
        <v>230</v>
      </c>
      <c r="C9" s="64" t="s">
        <v>25</v>
      </c>
      <c r="D9" s="64" t="s">
        <v>13</v>
      </c>
      <c r="E9" s="65" t="s">
        <v>228</v>
      </c>
      <c r="F9" s="65" t="s">
        <v>27</v>
      </c>
      <c r="G9" s="64" t="s">
        <v>32</v>
      </c>
      <c r="H9" s="65" t="s">
        <v>229</v>
      </c>
      <c r="I9" s="595" t="s">
        <v>56</v>
      </c>
      <c r="J9" s="66" t="s">
        <v>40</v>
      </c>
      <c r="K9" s="595" t="s">
        <v>66</v>
      </c>
      <c r="L9" s="595" t="s">
        <v>123</v>
      </c>
      <c r="M9" s="595" t="s">
        <v>122</v>
      </c>
      <c r="N9" s="65" t="s">
        <v>42</v>
      </c>
      <c r="O9" s="511"/>
    </row>
    <row r="10" spans="1:15" s="67" customFormat="1" ht="30" customHeight="1" hidden="1">
      <c r="A10" s="68"/>
      <c r="B10" s="69" t="s">
        <v>231</v>
      </c>
      <c r="C10" s="69" t="s">
        <v>232</v>
      </c>
      <c r="D10" s="70" t="s">
        <v>233</v>
      </c>
      <c r="E10" s="69" t="s">
        <v>234</v>
      </c>
      <c r="F10" s="69" t="s">
        <v>235</v>
      </c>
      <c r="G10" s="70" t="s">
        <v>236</v>
      </c>
      <c r="H10" s="69" t="s">
        <v>237</v>
      </c>
      <c r="I10" s="596"/>
      <c r="J10" s="69" t="s">
        <v>238</v>
      </c>
      <c r="K10" s="596"/>
      <c r="L10" s="596"/>
      <c r="M10" s="596"/>
      <c r="N10" s="69" t="s">
        <v>239</v>
      </c>
      <c r="O10" s="515"/>
    </row>
    <row r="11" spans="1:15" s="60" customFormat="1" ht="30" customHeight="1">
      <c r="A11" s="593" t="s">
        <v>5</v>
      </c>
      <c r="B11" s="383">
        <v>4805</v>
      </c>
      <c r="C11" s="383">
        <v>1946</v>
      </c>
      <c r="D11" s="384">
        <v>13</v>
      </c>
      <c r="E11" s="385">
        <v>49.07692307692308</v>
      </c>
      <c r="F11" s="386">
        <v>231</v>
      </c>
      <c r="G11" s="383">
        <v>73</v>
      </c>
      <c r="H11" s="387">
        <v>114.43835616438356</v>
      </c>
      <c r="I11" s="385"/>
      <c r="J11" s="388">
        <v>130375</v>
      </c>
      <c r="K11" s="389"/>
      <c r="L11" s="390"/>
      <c r="M11" s="390"/>
      <c r="N11" s="386">
        <v>16637</v>
      </c>
      <c r="O11" s="434">
        <f>C11/B11*100</f>
        <v>40.49947970863684</v>
      </c>
    </row>
    <row r="12" spans="1:15" s="60" customFormat="1" ht="30" customHeight="1">
      <c r="A12" s="597"/>
      <c r="B12" s="396">
        <v>25928</v>
      </c>
      <c r="C12" s="396">
        <v>21596</v>
      </c>
      <c r="D12" s="396">
        <v>68</v>
      </c>
      <c r="E12" s="396">
        <v>53.838235294117645</v>
      </c>
      <c r="F12" s="396">
        <v>2779</v>
      </c>
      <c r="G12" s="396">
        <v>2501</v>
      </c>
      <c r="H12" s="397">
        <v>5.319072371051579</v>
      </c>
      <c r="I12" s="396">
        <v>123</v>
      </c>
      <c r="J12" s="398">
        <v>525412</v>
      </c>
      <c r="K12" s="396">
        <v>680396</v>
      </c>
      <c r="L12" s="396">
        <v>1035178</v>
      </c>
      <c r="M12" s="396">
        <v>693264</v>
      </c>
      <c r="N12" s="396">
        <v>239320</v>
      </c>
      <c r="O12" s="435">
        <f>C12/B12*100</f>
        <v>83.29219376735576</v>
      </c>
    </row>
    <row r="13" spans="1:15" s="60" customFormat="1" ht="30" customHeight="1">
      <c r="A13" s="598" t="s">
        <v>3</v>
      </c>
      <c r="B13" s="492">
        <f>B11</f>
        <v>4805</v>
      </c>
      <c r="C13" s="492">
        <f aca="true" t="shared" si="0" ref="C13:N13">C11</f>
        <v>1946</v>
      </c>
      <c r="D13" s="493">
        <f t="shared" si="0"/>
        <v>13</v>
      </c>
      <c r="E13" s="494">
        <f t="shared" si="0"/>
        <v>49.07692307692308</v>
      </c>
      <c r="F13" s="495">
        <f t="shared" si="0"/>
        <v>231</v>
      </c>
      <c r="G13" s="492">
        <f t="shared" si="0"/>
        <v>73</v>
      </c>
      <c r="H13" s="496">
        <f t="shared" si="0"/>
        <v>114.43835616438356</v>
      </c>
      <c r="I13" s="494"/>
      <c r="J13" s="497">
        <f t="shared" si="0"/>
        <v>130375</v>
      </c>
      <c r="K13" s="498"/>
      <c r="L13" s="499"/>
      <c r="M13" s="499"/>
      <c r="N13" s="495">
        <f t="shared" si="0"/>
        <v>16637</v>
      </c>
      <c r="O13" s="500">
        <f>C13/B13*100</f>
        <v>40.49947970863684</v>
      </c>
    </row>
    <row r="14" spans="1:15" s="60" customFormat="1" ht="30" customHeight="1" thickBot="1">
      <c r="A14" s="599"/>
      <c r="B14" s="401">
        <f>B12</f>
        <v>25928</v>
      </c>
      <c r="C14" s="401">
        <f aca="true" t="shared" si="1" ref="C14:N14">C12</f>
        <v>21596</v>
      </c>
      <c r="D14" s="401">
        <f t="shared" si="1"/>
        <v>68</v>
      </c>
      <c r="E14" s="401">
        <f t="shared" si="1"/>
        <v>53.838235294117645</v>
      </c>
      <c r="F14" s="401">
        <f t="shared" si="1"/>
        <v>2779</v>
      </c>
      <c r="G14" s="401">
        <f t="shared" si="1"/>
        <v>2501</v>
      </c>
      <c r="H14" s="402">
        <f t="shared" si="1"/>
        <v>5.319072371051579</v>
      </c>
      <c r="I14" s="401">
        <f t="shared" si="1"/>
        <v>123</v>
      </c>
      <c r="J14" s="403">
        <f t="shared" si="1"/>
        <v>525412</v>
      </c>
      <c r="K14" s="401">
        <f t="shared" si="1"/>
        <v>680396</v>
      </c>
      <c r="L14" s="401">
        <f t="shared" si="1"/>
        <v>1035178</v>
      </c>
      <c r="M14" s="401">
        <f t="shared" si="1"/>
        <v>693264</v>
      </c>
      <c r="N14" s="401">
        <f t="shared" si="1"/>
        <v>239320</v>
      </c>
      <c r="O14" s="436">
        <f>C14/B14*100</f>
        <v>83.29219376735576</v>
      </c>
    </row>
    <row r="15" spans="1:10" s="60" customFormat="1" ht="30" customHeight="1">
      <c r="A15" s="71"/>
      <c r="B15" s="406"/>
      <c r="C15" s="72"/>
      <c r="D15" s="72"/>
      <c r="E15" s="72"/>
      <c r="F15" s="72"/>
      <c r="G15" s="72"/>
      <c r="H15" s="73"/>
      <c r="I15" s="72"/>
      <c r="J15" s="72"/>
    </row>
    <row r="16" spans="1:10" s="60" customFormat="1" ht="30" customHeight="1" thickBot="1">
      <c r="A16" s="74"/>
      <c r="B16" s="72"/>
      <c r="C16" s="72"/>
      <c r="D16" s="72"/>
      <c r="E16" s="72"/>
      <c r="F16" s="72"/>
      <c r="G16" s="72"/>
      <c r="H16" s="73"/>
      <c r="I16" s="72"/>
      <c r="J16" s="72"/>
    </row>
    <row r="17" spans="1:14" ht="30" customHeight="1">
      <c r="A17" s="592" t="s">
        <v>61</v>
      </c>
      <c r="B17" s="417" t="s">
        <v>668</v>
      </c>
      <c r="C17" s="417" t="s">
        <v>668</v>
      </c>
      <c r="D17" s="417" t="s">
        <v>668</v>
      </c>
      <c r="E17" s="421" t="s">
        <v>665</v>
      </c>
      <c r="F17" s="475" t="s">
        <v>670</v>
      </c>
      <c r="G17" s="475" t="s">
        <v>836</v>
      </c>
      <c r="H17" s="417" t="s">
        <v>671</v>
      </c>
      <c r="I17" s="417" t="s">
        <v>671</v>
      </c>
      <c r="J17" s="417" t="s">
        <v>677</v>
      </c>
      <c r="K17" s="475" t="s">
        <v>838</v>
      </c>
      <c r="L17" s="475" t="s">
        <v>840</v>
      </c>
      <c r="M17" s="59" t="s">
        <v>683</v>
      </c>
      <c r="N17" s="430" t="s">
        <v>842</v>
      </c>
    </row>
    <row r="18" spans="1:14" ht="30" customHeight="1">
      <c r="A18" s="593"/>
      <c r="B18" s="420" t="s">
        <v>834</v>
      </c>
      <c r="C18" s="420" t="s">
        <v>834</v>
      </c>
      <c r="D18" s="420" t="s">
        <v>834</v>
      </c>
      <c r="E18" s="415" t="s">
        <v>659</v>
      </c>
      <c r="F18" s="473" t="s">
        <v>835</v>
      </c>
      <c r="G18" s="420" t="s">
        <v>671</v>
      </c>
      <c r="H18" s="420" t="s">
        <v>673</v>
      </c>
      <c r="I18" s="420" t="s">
        <v>678</v>
      </c>
      <c r="J18" s="420" t="s">
        <v>837</v>
      </c>
      <c r="K18" s="420" t="s">
        <v>839</v>
      </c>
      <c r="L18" s="420" t="s">
        <v>841</v>
      </c>
      <c r="M18" s="428" t="s">
        <v>837</v>
      </c>
      <c r="N18" s="431" t="s">
        <v>685</v>
      </c>
    </row>
    <row r="19" spans="1:14" ht="30" customHeight="1">
      <c r="A19" s="593"/>
      <c r="B19" s="420" t="s">
        <v>667</v>
      </c>
      <c r="C19" s="420" t="s">
        <v>662</v>
      </c>
      <c r="D19" s="420" t="s">
        <v>805</v>
      </c>
      <c r="E19" s="424" t="s">
        <v>806</v>
      </c>
      <c r="F19" s="474" t="s">
        <v>366</v>
      </c>
      <c r="G19" s="415" t="s">
        <v>663</v>
      </c>
      <c r="H19" s="61"/>
      <c r="I19" s="61"/>
      <c r="J19" s="420" t="s">
        <v>676</v>
      </c>
      <c r="K19" s="420"/>
      <c r="L19" s="61"/>
      <c r="M19" s="428" t="s">
        <v>682</v>
      </c>
      <c r="N19" s="62"/>
    </row>
    <row r="20" spans="1:14" ht="30" customHeight="1">
      <c r="A20" s="593"/>
      <c r="B20" s="414" t="s">
        <v>252</v>
      </c>
      <c r="C20" s="415" t="s">
        <v>625</v>
      </c>
      <c r="D20" s="415" t="s">
        <v>663</v>
      </c>
      <c r="E20" s="425" t="s">
        <v>666</v>
      </c>
      <c r="F20" s="415" t="s">
        <v>663</v>
      </c>
      <c r="G20" s="422" t="s">
        <v>687</v>
      </c>
      <c r="H20" s="415" t="s">
        <v>659</v>
      </c>
      <c r="I20" s="415" t="s">
        <v>659</v>
      </c>
      <c r="J20" s="415" t="s">
        <v>625</v>
      </c>
      <c r="K20" s="415" t="s">
        <v>663</v>
      </c>
      <c r="L20" s="415" t="s">
        <v>663</v>
      </c>
      <c r="M20" s="414" t="s">
        <v>252</v>
      </c>
      <c r="N20" s="433" t="s">
        <v>625</v>
      </c>
    </row>
    <row r="21" spans="1:14" ht="30" customHeight="1">
      <c r="A21" s="594"/>
      <c r="B21" s="416" t="s">
        <v>660</v>
      </c>
      <c r="C21" s="416" t="s">
        <v>661</v>
      </c>
      <c r="D21" s="416" t="s">
        <v>688</v>
      </c>
      <c r="E21" s="426" t="s">
        <v>664</v>
      </c>
      <c r="F21" s="416" t="s">
        <v>669</v>
      </c>
      <c r="G21" s="423" t="s">
        <v>672</v>
      </c>
      <c r="H21" s="427" t="s">
        <v>674</v>
      </c>
      <c r="I21" s="427" t="s">
        <v>675</v>
      </c>
      <c r="J21" s="416" t="s">
        <v>679</v>
      </c>
      <c r="K21" s="416" t="s">
        <v>689</v>
      </c>
      <c r="L21" s="416" t="s">
        <v>680</v>
      </c>
      <c r="M21" s="407" t="s">
        <v>681</v>
      </c>
      <c r="N21" s="429" t="s">
        <v>684</v>
      </c>
    </row>
    <row r="22" spans="1:14" ht="30" customHeight="1" hidden="1">
      <c r="A22" s="63"/>
      <c r="B22" s="508"/>
      <c r="C22" s="508"/>
      <c r="D22" s="508"/>
      <c r="E22" s="509"/>
      <c r="F22" s="508"/>
      <c r="G22" s="508" t="s">
        <v>686</v>
      </c>
      <c r="H22" s="508"/>
      <c r="I22" s="508"/>
      <c r="J22" s="508"/>
      <c r="K22" s="508"/>
      <c r="L22" s="508"/>
      <c r="M22" s="510"/>
      <c r="N22" s="511"/>
    </row>
    <row r="23" spans="1:14" ht="30" customHeight="1" hidden="1">
      <c r="A23" s="68"/>
      <c r="B23" s="512"/>
      <c r="C23" s="512"/>
      <c r="D23" s="512"/>
      <c r="E23" s="513"/>
      <c r="F23" s="512"/>
      <c r="G23" s="512"/>
      <c r="H23" s="512"/>
      <c r="I23" s="512"/>
      <c r="J23" s="512"/>
      <c r="K23" s="512"/>
      <c r="L23" s="512"/>
      <c r="M23" s="514"/>
      <c r="N23" s="515"/>
    </row>
    <row r="24" spans="1:14" ht="30" customHeight="1">
      <c r="A24" s="593" t="s">
        <v>5</v>
      </c>
      <c r="B24" s="386">
        <f>F11/C11*1000</f>
        <v>118.70503597122303</v>
      </c>
      <c r="C24" s="385">
        <f>G11/C11*1000</f>
        <v>37.51284686536485</v>
      </c>
      <c r="D24" s="385">
        <f>J11/C11*1000</f>
        <v>66996.40287769785</v>
      </c>
      <c r="E24" s="391">
        <f>(G11*H11)/(E11*F11)*100</f>
        <v>73.68942447312352</v>
      </c>
      <c r="F24" s="389"/>
      <c r="G24" s="389"/>
      <c r="H24" s="392"/>
      <c r="I24" s="392"/>
      <c r="J24" s="393"/>
      <c r="K24" s="386">
        <f>J11/F11</f>
        <v>564.3939393939394</v>
      </c>
      <c r="L24" s="389"/>
      <c r="M24" s="394"/>
      <c r="N24" s="395"/>
    </row>
    <row r="25" spans="1:14" ht="30" customHeight="1">
      <c r="A25" s="597"/>
      <c r="B25" s="396">
        <f>F12/C12*1000</f>
        <v>128.6812372661604</v>
      </c>
      <c r="C25" s="396">
        <f>G12/C12*1000</f>
        <v>115.80848305241712</v>
      </c>
      <c r="D25" s="396">
        <f>J12/C12*1000</f>
        <v>24329.13502500463</v>
      </c>
      <c r="E25" s="399">
        <f>(G12*H12)/(E12*F12)*100</f>
        <v>8.891401631957166</v>
      </c>
      <c r="F25" s="396">
        <f>M12/F12</f>
        <v>249.4652752788773</v>
      </c>
      <c r="G25" s="507">
        <f>(M12-'第3-4表'!E9)*1000/N12</f>
        <v>2728.163128865118</v>
      </c>
      <c r="H25" s="397">
        <f>M12/K12*100</f>
        <v>101.89125156526492</v>
      </c>
      <c r="I25" s="397">
        <f>M12/L12*100</f>
        <v>66.97051135167092</v>
      </c>
      <c r="J25" s="396">
        <f>G12*1000/I12</f>
        <v>20333.333333333332</v>
      </c>
      <c r="K25" s="396">
        <f>J12/F12</f>
        <v>189.06513134220944</v>
      </c>
      <c r="L25" s="396">
        <f>L12/F12</f>
        <v>372.50017992083485</v>
      </c>
      <c r="M25" s="396">
        <f>F12*1000/I12</f>
        <v>22593.49593495935</v>
      </c>
      <c r="N25" s="400">
        <f>I12/D12</f>
        <v>1.8088235294117647</v>
      </c>
    </row>
    <row r="26" spans="1:14" ht="30" customHeight="1">
      <c r="A26" s="598" t="s">
        <v>3</v>
      </c>
      <c r="B26" s="495">
        <f>F13/C13*1000</f>
        <v>118.70503597122303</v>
      </c>
      <c r="C26" s="495">
        <f>G13/C13*1000</f>
        <v>37.51284686536485</v>
      </c>
      <c r="D26" s="495">
        <f>J13/C13*1000</f>
        <v>66996.40287769785</v>
      </c>
      <c r="E26" s="501">
        <f>(G13*H13)/(E13*F13)*100</f>
        <v>73.68942447312352</v>
      </c>
      <c r="F26" s="498"/>
      <c r="G26" s="498"/>
      <c r="H26" s="502"/>
      <c r="I26" s="502"/>
      <c r="J26" s="503"/>
      <c r="K26" s="495">
        <f>J13/F13</f>
        <v>564.3939393939394</v>
      </c>
      <c r="L26" s="498"/>
      <c r="M26" s="504"/>
      <c r="N26" s="505"/>
    </row>
    <row r="27" spans="1:14" ht="30" customHeight="1" thickBot="1">
      <c r="A27" s="599"/>
      <c r="B27" s="401">
        <f>F14/C14*1000</f>
        <v>128.6812372661604</v>
      </c>
      <c r="C27" s="401">
        <f>G14/C14*1000</f>
        <v>115.80848305241712</v>
      </c>
      <c r="D27" s="401">
        <f>J14/C14*1000</f>
        <v>24329.13502500463</v>
      </c>
      <c r="E27" s="404">
        <f>(G14*H14)/(E14*F14)*100</f>
        <v>8.891401631957166</v>
      </c>
      <c r="F27" s="401">
        <f>M14/F14</f>
        <v>249.4652752788773</v>
      </c>
      <c r="G27" s="401">
        <f>G25</f>
        <v>2728.163128865118</v>
      </c>
      <c r="H27" s="402">
        <f>M14/K14*100</f>
        <v>101.89125156526492</v>
      </c>
      <c r="I27" s="402">
        <f>M14/L14*100</f>
        <v>66.97051135167092</v>
      </c>
      <c r="J27" s="401">
        <f>G14*1000/I14</f>
        <v>20333.333333333332</v>
      </c>
      <c r="K27" s="401">
        <f>J14/F14</f>
        <v>189.06513134220944</v>
      </c>
      <c r="L27" s="401">
        <f>L14/F14</f>
        <v>372.50017992083485</v>
      </c>
      <c r="M27" s="401">
        <f>F14*1000/I14</f>
        <v>22593.49593495935</v>
      </c>
      <c r="N27" s="405">
        <f>I14/D14</f>
        <v>1.8088235294117647</v>
      </c>
    </row>
    <row r="28" spans="1:14" ht="30" customHeight="1">
      <c r="A28" s="406"/>
      <c r="B28" s="406" t="s">
        <v>804</v>
      </c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</row>
    <row r="29" ht="30" customHeight="1"/>
  </sheetData>
  <sheetProtection/>
  <mergeCells count="10">
    <mergeCell ref="A17:A21"/>
    <mergeCell ref="A24:A25"/>
    <mergeCell ref="A26:A27"/>
    <mergeCell ref="A13:A14"/>
    <mergeCell ref="A4:A8"/>
    <mergeCell ref="I9:I10"/>
    <mergeCell ref="K9:K10"/>
    <mergeCell ref="L9:L10"/>
    <mergeCell ref="M9:M10"/>
    <mergeCell ref="A11:A12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600" verticalDpi="600" orientation="landscape" paperSize="9" scale="63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9"/>
  <sheetViews>
    <sheetView showGridLines="0" view="pageBreakPreview" zoomScaleNormal="75" zoomScaleSheetLayoutView="100" zoomScalePageLayoutView="0" workbookViewId="0" topLeftCell="A1">
      <selection activeCell="A1" sqref="A1"/>
    </sheetView>
  </sheetViews>
  <sheetFormatPr defaultColWidth="9.00390625" defaultRowHeight="12.75"/>
  <cols>
    <col min="1" max="1" width="16.375" style="58" customWidth="1"/>
    <col min="2" max="13" width="14.25390625" style="58" customWidth="1"/>
    <col min="14" max="14" width="9.125" style="58" customWidth="1"/>
    <col min="15" max="15" width="13.00390625" style="58" bestFit="1" customWidth="1"/>
    <col min="16" max="16384" width="9.125" style="58" customWidth="1"/>
  </cols>
  <sheetData>
    <row r="1" ht="30" customHeight="1">
      <c r="B1" s="288" t="s">
        <v>6</v>
      </c>
    </row>
    <row r="2" ht="30" customHeight="1">
      <c r="B2" s="288" t="s">
        <v>690</v>
      </c>
    </row>
    <row r="3" spans="1:2" ht="30" customHeight="1" thickBot="1">
      <c r="A3" s="76"/>
      <c r="B3" s="76"/>
    </row>
    <row r="4" spans="1:13" s="60" customFormat="1" ht="30" customHeight="1">
      <c r="A4" s="603" t="s">
        <v>729</v>
      </c>
      <c r="B4" s="77"/>
      <c r="C4" s="569" t="s">
        <v>691</v>
      </c>
      <c r="D4" s="606"/>
      <c r="E4" s="606"/>
      <c r="F4" s="606"/>
      <c r="G4" s="606"/>
      <c r="H4" s="606"/>
      <c r="I4" s="606"/>
      <c r="J4" s="606"/>
      <c r="K4" s="606"/>
      <c r="L4" s="606"/>
      <c r="M4" s="607"/>
    </row>
    <row r="5" spans="1:13" s="60" customFormat="1" ht="30" customHeight="1">
      <c r="A5" s="604"/>
      <c r="B5" s="303" t="s">
        <v>730</v>
      </c>
      <c r="C5" s="608" t="s">
        <v>731</v>
      </c>
      <c r="D5" s="609"/>
      <c r="E5" s="609"/>
      <c r="F5" s="78" t="s">
        <v>732</v>
      </c>
      <c r="G5" s="41" t="s">
        <v>733</v>
      </c>
      <c r="H5" s="41" t="s">
        <v>734</v>
      </c>
      <c r="I5" s="41" t="s">
        <v>735</v>
      </c>
      <c r="J5" s="41" t="s">
        <v>736</v>
      </c>
      <c r="K5" s="41" t="s">
        <v>737</v>
      </c>
      <c r="L5" s="41" t="s">
        <v>738</v>
      </c>
      <c r="M5" s="317" t="s">
        <v>739</v>
      </c>
    </row>
    <row r="6" spans="1:13" s="60" customFormat="1" ht="30" customHeight="1">
      <c r="A6" s="604"/>
      <c r="B6" s="303" t="s">
        <v>692</v>
      </c>
      <c r="C6" s="443" t="s">
        <v>243</v>
      </c>
      <c r="D6" s="443" t="s">
        <v>693</v>
      </c>
      <c r="E6" s="303" t="s">
        <v>782</v>
      </c>
      <c r="F6" s="437" t="s">
        <v>694</v>
      </c>
      <c r="G6" s="303" t="s">
        <v>695</v>
      </c>
      <c r="H6" s="438" t="s">
        <v>696</v>
      </c>
      <c r="I6" s="303" t="s">
        <v>697</v>
      </c>
      <c r="J6" s="303" t="s">
        <v>698</v>
      </c>
      <c r="K6" s="79" t="s">
        <v>699</v>
      </c>
      <c r="L6" s="303" t="s">
        <v>700</v>
      </c>
      <c r="M6" s="304" t="s">
        <v>9</v>
      </c>
    </row>
    <row r="7" spans="1:13" s="60" customFormat="1" ht="30" customHeight="1">
      <c r="A7" s="605"/>
      <c r="B7" s="47"/>
      <c r="C7" s="47"/>
      <c r="D7" s="47"/>
      <c r="E7" s="47" t="s">
        <v>701</v>
      </c>
      <c r="F7" s="439" t="s">
        <v>702</v>
      </c>
      <c r="G7" s="47"/>
      <c r="H7" s="440" t="s">
        <v>244</v>
      </c>
      <c r="I7" s="44"/>
      <c r="J7" s="44"/>
      <c r="K7" s="441" t="s">
        <v>245</v>
      </c>
      <c r="L7" s="44"/>
      <c r="M7" s="442"/>
    </row>
    <row r="8" spans="1:13" s="80" customFormat="1" ht="30" customHeight="1" hidden="1">
      <c r="A8" s="15"/>
      <c r="B8" s="11" t="s">
        <v>740</v>
      </c>
      <c r="C8" s="11" t="s">
        <v>741</v>
      </c>
      <c r="D8" s="11" t="s">
        <v>742</v>
      </c>
      <c r="E8" s="11" t="s">
        <v>743</v>
      </c>
      <c r="F8" s="11" t="s">
        <v>744</v>
      </c>
      <c r="G8" s="11" t="s">
        <v>745</v>
      </c>
      <c r="H8" s="11" t="s">
        <v>746</v>
      </c>
      <c r="I8" s="11" t="s">
        <v>747</v>
      </c>
      <c r="J8" s="11" t="s">
        <v>748</v>
      </c>
      <c r="K8" s="11" t="s">
        <v>749</v>
      </c>
      <c r="L8" s="11" t="s">
        <v>750</v>
      </c>
      <c r="M8" s="17" t="s">
        <v>751</v>
      </c>
    </row>
    <row r="9" spans="1:13" s="60" customFormat="1" ht="30" customHeight="1">
      <c r="A9" s="5" t="s">
        <v>5</v>
      </c>
      <c r="B9" s="81">
        <v>201583</v>
      </c>
      <c r="C9" s="81">
        <v>201583</v>
      </c>
      <c r="D9" s="81">
        <v>0</v>
      </c>
      <c r="E9" s="81">
        <v>0</v>
      </c>
      <c r="F9" s="81">
        <v>0</v>
      </c>
      <c r="G9" s="81">
        <v>0</v>
      </c>
      <c r="H9" s="81">
        <v>0</v>
      </c>
      <c r="I9" s="82">
        <v>0</v>
      </c>
      <c r="J9" s="81">
        <v>0</v>
      </c>
      <c r="K9" s="81">
        <v>0</v>
      </c>
      <c r="L9" s="81">
        <v>0</v>
      </c>
      <c r="M9" s="457">
        <v>0</v>
      </c>
    </row>
    <row r="10" spans="1:13" s="60" customFormat="1" ht="30" customHeight="1" thickBot="1">
      <c r="A10" s="488" t="s">
        <v>3</v>
      </c>
      <c r="B10" s="506">
        <f aca="true" t="shared" si="0" ref="B10:M10">SUM(B9:B9)</f>
        <v>201583</v>
      </c>
      <c r="C10" s="506">
        <f t="shared" si="0"/>
        <v>201583</v>
      </c>
      <c r="D10" s="506">
        <f t="shared" si="0"/>
        <v>0</v>
      </c>
      <c r="E10" s="506">
        <f t="shared" si="0"/>
        <v>0</v>
      </c>
      <c r="F10" s="506">
        <f t="shared" si="0"/>
        <v>0</v>
      </c>
      <c r="G10" s="506">
        <f t="shared" si="0"/>
        <v>0</v>
      </c>
      <c r="H10" s="506">
        <f t="shared" si="0"/>
        <v>0</v>
      </c>
      <c r="I10" s="506">
        <f t="shared" si="0"/>
        <v>0</v>
      </c>
      <c r="J10" s="506">
        <f t="shared" si="0"/>
        <v>0</v>
      </c>
      <c r="K10" s="506">
        <f t="shared" si="0"/>
        <v>0</v>
      </c>
      <c r="L10" s="506">
        <f t="shared" si="0"/>
        <v>0</v>
      </c>
      <c r="M10" s="456">
        <f t="shared" si="0"/>
        <v>0</v>
      </c>
    </row>
    <row r="11" ht="29.25" customHeight="1"/>
    <row r="12" ht="29.25" customHeight="1" thickBot="1">
      <c r="L12" s="362" t="s">
        <v>249</v>
      </c>
    </row>
    <row r="13" spans="1:12" ht="29.25" customHeight="1">
      <c r="A13" s="603" t="s">
        <v>729</v>
      </c>
      <c r="B13" s="600" t="s">
        <v>703</v>
      </c>
      <c r="C13" s="601"/>
      <c r="D13" s="601"/>
      <c r="E13" s="601"/>
      <c r="F13" s="601"/>
      <c r="G13" s="601"/>
      <c r="H13" s="601"/>
      <c r="I13" s="601"/>
      <c r="J13" s="601"/>
      <c r="K13" s="601"/>
      <c r="L13" s="602"/>
    </row>
    <row r="14" spans="1:12" ht="29.25" customHeight="1">
      <c r="A14" s="604"/>
      <c r="B14" s="303" t="s">
        <v>241</v>
      </c>
      <c r="C14" s="303" t="s">
        <v>704</v>
      </c>
      <c r="D14" s="303" t="s">
        <v>705</v>
      </c>
      <c r="E14" s="303" t="s">
        <v>706</v>
      </c>
      <c r="F14" s="303" t="s">
        <v>707</v>
      </c>
      <c r="G14" s="303" t="s">
        <v>708</v>
      </c>
      <c r="H14" s="303" t="s">
        <v>709</v>
      </c>
      <c r="I14" s="303" t="s">
        <v>710</v>
      </c>
      <c r="J14" s="303" t="s">
        <v>752</v>
      </c>
      <c r="K14" s="303" t="s">
        <v>242</v>
      </c>
      <c r="L14" s="304" t="s">
        <v>711</v>
      </c>
    </row>
    <row r="15" spans="1:12" ht="29.25" customHeight="1">
      <c r="A15" s="604"/>
      <c r="B15" s="42"/>
      <c r="C15" s="42"/>
      <c r="D15" s="303" t="s">
        <v>712</v>
      </c>
      <c r="E15" s="303" t="s">
        <v>713</v>
      </c>
      <c r="F15" s="303" t="s">
        <v>714</v>
      </c>
      <c r="G15" s="303" t="s">
        <v>715</v>
      </c>
      <c r="H15" s="303" t="s">
        <v>716</v>
      </c>
      <c r="I15" s="303" t="s">
        <v>717</v>
      </c>
      <c r="J15" s="303" t="s">
        <v>246</v>
      </c>
      <c r="K15" s="303" t="s">
        <v>247</v>
      </c>
      <c r="L15" s="307"/>
    </row>
    <row r="16" spans="1:12" ht="29.25" customHeight="1">
      <c r="A16" s="605"/>
      <c r="B16" s="46"/>
      <c r="C16" s="46"/>
      <c r="D16" s="47"/>
      <c r="E16" s="47"/>
      <c r="F16" s="47"/>
      <c r="G16" s="47"/>
      <c r="H16" s="47"/>
      <c r="I16" s="47"/>
      <c r="J16" s="47"/>
      <c r="K16" s="47"/>
      <c r="L16" s="442"/>
    </row>
    <row r="17" spans="1:12" ht="29.25" customHeight="1" hidden="1">
      <c r="A17" s="15"/>
      <c r="B17" s="11" t="s">
        <v>718</v>
      </c>
      <c r="C17" s="11" t="s">
        <v>719</v>
      </c>
      <c r="D17" s="11" t="s">
        <v>720</v>
      </c>
      <c r="E17" s="11" t="s">
        <v>721</v>
      </c>
      <c r="F17" s="11" t="s">
        <v>722</v>
      </c>
      <c r="G17" s="11" t="s">
        <v>723</v>
      </c>
      <c r="H17" s="11" t="s">
        <v>724</v>
      </c>
      <c r="I17" s="11" t="s">
        <v>725</v>
      </c>
      <c r="J17" s="11" t="s">
        <v>726</v>
      </c>
      <c r="K17" s="11" t="s">
        <v>727</v>
      </c>
      <c r="L17" s="17" t="s">
        <v>728</v>
      </c>
    </row>
    <row r="18" spans="1:12" ht="29.25" customHeight="1">
      <c r="A18" s="5" t="s">
        <v>5</v>
      </c>
      <c r="B18" s="82">
        <v>0</v>
      </c>
      <c r="C18" s="81">
        <v>201583</v>
      </c>
      <c r="D18" s="81">
        <v>0</v>
      </c>
      <c r="E18" s="81">
        <v>0</v>
      </c>
      <c r="F18" s="81">
        <v>0</v>
      </c>
      <c r="G18" s="81">
        <v>0</v>
      </c>
      <c r="H18" s="81">
        <v>0</v>
      </c>
      <c r="I18" s="81">
        <v>0</v>
      </c>
      <c r="J18" s="81">
        <v>0</v>
      </c>
      <c r="K18" s="81">
        <v>0</v>
      </c>
      <c r="L18" s="83">
        <v>0</v>
      </c>
    </row>
    <row r="19" spans="1:12" ht="30" customHeight="1" thickBot="1">
      <c r="A19" s="488" t="s">
        <v>3</v>
      </c>
      <c r="B19" s="506">
        <f aca="true" t="shared" si="1" ref="B19:L19">SUM(B18:B18)</f>
        <v>0</v>
      </c>
      <c r="C19" s="506">
        <f t="shared" si="1"/>
        <v>201583</v>
      </c>
      <c r="D19" s="506">
        <f t="shared" si="1"/>
        <v>0</v>
      </c>
      <c r="E19" s="506">
        <f t="shared" si="1"/>
        <v>0</v>
      </c>
      <c r="F19" s="506">
        <f t="shared" si="1"/>
        <v>0</v>
      </c>
      <c r="G19" s="506">
        <f t="shared" si="1"/>
        <v>0</v>
      </c>
      <c r="H19" s="506">
        <f t="shared" si="1"/>
        <v>0</v>
      </c>
      <c r="I19" s="506">
        <f t="shared" si="1"/>
        <v>0</v>
      </c>
      <c r="J19" s="506">
        <f t="shared" si="1"/>
        <v>0</v>
      </c>
      <c r="K19" s="506">
        <f t="shared" si="1"/>
        <v>0</v>
      </c>
      <c r="L19" s="456">
        <f t="shared" si="1"/>
        <v>0</v>
      </c>
    </row>
  </sheetData>
  <sheetProtection/>
  <mergeCells count="5">
    <mergeCell ref="B13:L13"/>
    <mergeCell ref="A13:A16"/>
    <mergeCell ref="C4:M4"/>
    <mergeCell ref="C5:E5"/>
    <mergeCell ref="A4:A7"/>
  </mergeCells>
  <printOptions horizontalCentered="1"/>
  <pageMargins left="0.5905511811023623" right="0.5905511811023623" top="0.7874015748031497" bottom="0.7874015748031497" header="0.5118110236220472" footer="0.5118110236220472"/>
  <pageSetup fitToHeight="1" fitToWidth="1" horizontalDpi="300" verticalDpi="300" orientation="landscape" paperSize="9" scale="7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山口県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cp:lastPrinted>2017-03-16T02:36:11Z</cp:lastPrinted>
  <dcterms:created xsi:type="dcterms:W3CDTF">2003-01-31T04:49:16Z</dcterms:created>
  <dcterms:modified xsi:type="dcterms:W3CDTF">2017-03-17T04:27:49Z</dcterms:modified>
  <cp:category/>
  <cp:version/>
  <cp:contentType/>
  <cp:contentStatus/>
</cp:coreProperties>
</file>