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075" windowHeight="8355" activeTab="0"/>
  </bookViews>
  <sheets>
    <sheet name="港湾整備（施設及び業務概況）" sheetId="1" r:id="rId1"/>
    <sheet name="港湾整備（収支の状況）" sheetId="2" r:id="rId2"/>
    <sheet name="港湾整備（地方債の状況）" sheetId="3" r:id="rId3"/>
  </sheets>
  <definedNames>
    <definedName name="_xlnm.Print_Area" localSheetId="0">'港湾整備（施設及び業務概況）'!$C$1:$O$22</definedName>
    <definedName name="_xlnm.Print_Area" localSheetId="1">'港湾整備（収支の状況）'!$C$1:$P$30</definedName>
    <definedName name="_xlnm.Print_Area" localSheetId="2">'港湾整備（地方債の状況）'!$C$1:$N$18</definedName>
    <definedName name="_xlnm.Print_Titles" localSheetId="0">'港湾整備（施設及び業務概況）'!$B:$B</definedName>
    <definedName name="_xlnm.Print_Titles" localSheetId="1">'港湾整備（収支の状況）'!$B:$B</definedName>
    <definedName name="_xlnm.Print_Titles" localSheetId="2">'港湾整備（地方債の状況）'!$B:$B</definedName>
  </definedNames>
  <calcPr fullCalcOnLoad="1"/>
</workbook>
</file>

<file path=xl/sharedStrings.xml><?xml version="1.0" encoding="utf-8"?>
<sst xmlns="http://schemas.openxmlformats.org/spreadsheetml/2006/main" count="302" uniqueCount="191">
  <si>
    <t>項　目</t>
  </si>
  <si>
    <t>事業開始</t>
  </si>
  <si>
    <t>港湾区分</t>
  </si>
  <si>
    <t>年 月 日</t>
  </si>
  <si>
    <t>団体名</t>
  </si>
  <si>
    <t>(基)</t>
  </si>
  <si>
    <t>(千円)</t>
  </si>
  <si>
    <t>(棟)</t>
  </si>
  <si>
    <t>(人)</t>
  </si>
  <si>
    <t>(港湾整備事業)</t>
  </si>
  <si>
    <t>下関市</t>
  </si>
  <si>
    <t>合計</t>
  </si>
  <si>
    <t>(ｔ)</t>
  </si>
  <si>
    <t>(㎡)</t>
  </si>
  <si>
    <t>(ｔ)</t>
  </si>
  <si>
    <t>S34.04.01</t>
  </si>
  <si>
    <t>(1)</t>
  </si>
  <si>
    <t>計</t>
  </si>
  <si>
    <t>２　法非適用公営企業会計決算の状況</t>
  </si>
  <si>
    <t>機械数</t>
  </si>
  <si>
    <t>(1)</t>
  </si>
  <si>
    <t>(2)</t>
  </si>
  <si>
    <t>損益勘定</t>
  </si>
  <si>
    <t>資本勘定</t>
  </si>
  <si>
    <t>所属職員</t>
  </si>
  <si>
    <t>　　　第3-10表　施設及び業務概況</t>
  </si>
  <si>
    <t>施設数</t>
  </si>
  <si>
    <t>　（３）港湾整備事業</t>
  </si>
  <si>
    <t>国際拠点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</si>
  <si>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</si>
  <si>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</si>
  <si>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</si>
  <si>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</si>
  <si>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</si>
  <si>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</si>
  <si>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</si>
  <si>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</si>
  <si>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</si>
  <si>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</si>
  <si>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</si>
  <si>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</si>
  <si>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</si>
  <si>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</si>
  <si>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</si>
  <si>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</si>
  <si>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</si>
  <si>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</si>
  <si>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</si>
  <si>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</si>
  <si>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</si>
  <si>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</si>
  <si>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</si>
  <si>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</si>
  <si>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</si>
  <si>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</si>
  <si>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</si>
  <si>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（３）港湾整備事業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</si>
  <si>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</si>
  <si>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</si>
  <si>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</si>
  <si>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</si>
  <si>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</si>
  <si>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</si>
  <si>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</si>
  <si>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</si>
  <si>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</si>
  <si>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</si>
  <si>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</si>
  <si>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</si>
  <si>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</si>
  <si>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</si>
  <si>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</si>
  <si>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</si>
  <si>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</si>
  <si>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</si>
  <si>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</si>
  <si>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</si>
  <si>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</si>
  <si>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</si>
  <si>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</si>
  <si>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</si>
  <si>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</si>
  <si>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（３）港湾整備事業</t>
  </si>
  <si>
    <t>（単位　千円、％）</t>
  </si>
  <si>
    <t>1.</t>
  </si>
  <si>
    <t>2.</t>
  </si>
  <si>
    <t>3. 荷　役　機　械</t>
  </si>
  <si>
    <t>4. 旅   客   上   屋</t>
  </si>
  <si>
    <t>5. そ　の　他　上　屋</t>
  </si>
  <si>
    <t>6. 倉　　　庫</t>
  </si>
  <si>
    <t>7. 貯       木   　　場</t>
  </si>
  <si>
    <t>8. ふ 頭 用 地</t>
  </si>
  <si>
    <t>棟　数</t>
  </si>
  <si>
    <t>面　積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</si>
  <si>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</si>
  <si>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</si>
  <si>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</si>
  <si>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</si>
  <si>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</si>
  <si>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</si>
  <si>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</si>
  <si>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</si>
  <si>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</si>
  <si>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</si>
  <si>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</si>
  <si>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</si>
  <si>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</si>
  <si>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</si>
  <si>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</si>
  <si>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</si>
  <si>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</si>
  <si>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</si>
  <si>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</si>
  <si>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</si>
  <si>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</si>
  <si>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</si>
  <si>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</si>
  <si>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</si>
  <si>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</si>
  <si>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</si>
  <si>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</si>
  <si>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</si>
  <si>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</si>
  <si>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</si>
  <si>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</si>
  <si>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</si>
  <si>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</si>
  <si>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</si>
  <si>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</si>
  <si>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</si>
  <si>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</si>
  <si>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</si>
  <si>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</si>
  <si>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</si>
  <si>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</si>
  <si>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</si>
  <si>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</si>
  <si>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</si>
  <si>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</si>
  <si>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</si>
  <si>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</si>
  <si>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</si>
  <si>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</si>
  <si>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</si>
  <si>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</si>
  <si>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</si>
  <si>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</si>
  <si>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</si>
  <si>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</si>
  <si>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</si>
  <si>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</si>
  <si>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</si>
  <si>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</si>
  <si>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</si>
  <si>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</si>
  <si>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</si>
  <si>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</si>
  <si>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</si>
  <si>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</si>
  <si>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</si>
  <si>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</si>
  <si>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</si>
  <si>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</si>
  <si>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</si>
  <si>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</si>
  <si>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</si>
  <si>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</si>
  <si>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</si>
  <si>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</si>
  <si>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</si>
  <si>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</si>
  <si>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</si>
  <si>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</si>
  <si>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</si>
  <si>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</si>
  <si>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</si>
  <si>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</si>
  <si>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内　　　訳</t>
  </si>
  <si>
    <t>9. 職　員　数 (人)</t>
  </si>
  <si>
    <t>荷 物 量</t>
  </si>
  <si>
    <t>年間取扱</t>
  </si>
  <si>
    <t>(2)</t>
  </si>
  <si>
    <t>年間使用料</t>
  </si>
  <si>
    <t>(3)</t>
  </si>
  <si>
    <t>収　入　額</t>
  </si>
  <si>
    <t>利用者数</t>
  </si>
  <si>
    <t>(3)</t>
  </si>
  <si>
    <t>年　　間</t>
  </si>
  <si>
    <t>(4)</t>
  </si>
  <si>
    <t>(3)</t>
  </si>
  <si>
    <t>荷 物 量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</si>
</sst>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_);_(* &quot;△&quot;#,##0;_(* &quot;-&quot;_);_(@_)"/>
    <numFmt numFmtId="195" formatCode="_(* #,##0_);_(* &quot;△&quot;#,##0\ \ \ ;_(* &quot;-&quot;_);_(@_)"/>
    <numFmt numFmtId="196" formatCode="_(* #,##0.0_);_(* &quot;△&quot;#,##0.0\ ;_(* &quot;-&quot;_);_(@_)"/>
    <numFmt numFmtId="197" formatCode="_(* #,##0\ \ _);_(* &quot;△&quot;#,##0\ ;_(* &quot;-&quot;_);_(@_)"/>
    <numFmt numFmtId="198" formatCode="_(* \ #,##0_)\ ;_(* &quot;△&quot;#,##0\ ;_(* &quot;-&quot;_);_(@_)"/>
    <numFmt numFmtId="199" formatCode="_(* #,##0_)\ ;_(* &quot;△&quot;#,##0\ ;_(* &quot;-&quot;_);_(@_)"/>
    <numFmt numFmtId="200" formatCode="_(#,##0_)\ ;_(* &quot;△&quot;#,##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6" fillId="0" borderId="12" xfId="52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182" fontId="6" fillId="0" borderId="17" xfId="52" applyFont="1" applyFill="1" applyBorder="1" applyAlignment="1">
      <alignment horizontal="center" vertical="center" shrinkToFit="1"/>
    </xf>
    <xf numFmtId="182" fontId="6" fillId="0" borderId="0" xfId="52" applyFont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9" fillId="0" borderId="0" xfId="52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shrinkToFit="1"/>
    </xf>
    <xf numFmtId="193" fontId="8" fillId="0" borderId="21" xfId="0" applyNumberFormat="1" applyFont="1" applyFill="1" applyBorder="1" applyAlignment="1">
      <alignment vertical="center"/>
    </xf>
    <xf numFmtId="193" fontId="8" fillId="0" borderId="22" xfId="0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6" fillId="0" borderId="19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7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49" fontId="12" fillId="0" borderId="0" xfId="51" applyNumberFormat="1" applyFont="1" applyAlignment="1">
      <alignment vertical="center" shrinkToFit="1"/>
    </xf>
    <xf numFmtId="49" fontId="9" fillId="0" borderId="0" xfId="51" applyNumberFormat="1" applyFont="1" applyFill="1" applyBorder="1" applyAlignment="1">
      <alignment horizontal="distributed" vertical="center" shrinkToFit="1"/>
    </xf>
    <xf numFmtId="49" fontId="6" fillId="0" borderId="0" xfId="51" applyNumberFormat="1" applyFont="1" applyAlignment="1">
      <alignment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29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3" borderId="14" xfId="63" applyNumberFormat="1" applyFont="1" applyFill="1" applyBorder="1" applyAlignment="1">
      <alignment horizontal="right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21" xfId="52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34" borderId="21" xfId="52" applyNumberFormat="1" applyFont="1" applyFill="1" applyBorder="1" applyAlignment="1">
      <alignment horizontal="center" vertical="center" shrinkToFit="1"/>
    </xf>
    <xf numFmtId="193" fontId="6" fillId="0" borderId="21" xfId="52" applyNumberFormat="1" applyFont="1" applyFill="1" applyBorder="1" applyAlignment="1">
      <alignment horizontal="center" vertical="center" shrinkToFit="1"/>
    </xf>
    <xf numFmtId="196" fontId="8" fillId="0" borderId="21" xfId="0" applyNumberFormat="1" applyFont="1" applyBorder="1" applyAlignment="1">
      <alignment horizontal="center" vertical="center" shrinkToFit="1"/>
    </xf>
    <xf numFmtId="196" fontId="8" fillId="0" borderId="22" xfId="0" applyNumberFormat="1" applyFont="1" applyBorder="1" applyAlignment="1">
      <alignment horizontal="center" vertical="center" shrinkToFit="1"/>
    </xf>
    <xf numFmtId="193" fontId="6" fillId="0" borderId="33" xfId="52" applyNumberFormat="1" applyFont="1" applyFill="1" applyBorder="1" applyAlignment="1">
      <alignment vertical="center"/>
    </xf>
    <xf numFmtId="193" fontId="6" fillId="0" borderId="34" xfId="52" applyNumberFormat="1" applyFont="1" applyFill="1" applyBorder="1" applyAlignment="1">
      <alignment vertical="center"/>
    </xf>
    <xf numFmtId="193" fontId="6" fillId="0" borderId="33" xfId="52" applyNumberFormat="1" applyFont="1" applyFill="1" applyBorder="1" applyAlignment="1">
      <alignment vertical="center" shrinkToFit="1"/>
    </xf>
    <xf numFmtId="193" fontId="6" fillId="34" borderId="33" xfId="52" applyNumberFormat="1" applyFont="1" applyFill="1" applyBorder="1" applyAlignment="1">
      <alignment vertical="center" shrinkToFit="1"/>
    </xf>
    <xf numFmtId="193" fontId="6" fillId="0" borderId="33" xfId="51" applyNumberFormat="1" applyFont="1" applyFill="1" applyBorder="1" applyAlignment="1">
      <alignment vertical="center"/>
    </xf>
    <xf numFmtId="193" fontId="6" fillId="0" borderId="3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31" xfId="51" applyNumberFormat="1" applyFont="1" applyFill="1" applyBorder="1" applyAlignment="1">
      <alignment vertical="center"/>
    </xf>
    <xf numFmtId="49" fontId="6" fillId="0" borderId="33" xfId="52" applyNumberFormat="1" applyFont="1" applyBorder="1" applyAlignment="1">
      <alignment horizontal="center" vertical="center" shrinkToFit="1"/>
    </xf>
    <xf numFmtId="182" fontId="6" fillId="0" borderId="33" xfId="52" applyFont="1" applyBorder="1" applyAlignment="1">
      <alignment horizontal="center" vertical="center" shrinkToFit="1"/>
    </xf>
    <xf numFmtId="196" fontId="8" fillId="0" borderId="33" xfId="0" applyNumberFormat="1" applyFont="1" applyBorder="1" applyAlignment="1">
      <alignment horizontal="center" vertical="center" shrinkToFit="1"/>
    </xf>
    <xf numFmtId="196" fontId="8" fillId="0" borderId="34" xfId="0" applyNumberFormat="1" applyFont="1" applyBorder="1" applyAlignment="1">
      <alignment horizontal="center" vertical="center" shrinkToFit="1"/>
    </xf>
    <xf numFmtId="49" fontId="8" fillId="0" borderId="30" xfId="63" applyNumberFormat="1" applyFont="1" applyBorder="1" applyAlignment="1">
      <alignment horizontal="center" vertical="center" wrapText="1" shrinkToFit="1"/>
      <protection/>
    </xf>
    <xf numFmtId="49" fontId="8" fillId="0" borderId="31" xfId="63" applyNumberFormat="1" applyFont="1" applyBorder="1" applyAlignment="1">
      <alignment horizontal="right" vertical="center" shrinkToFit="1"/>
      <protection/>
    </xf>
    <xf numFmtId="193" fontId="8" fillId="0" borderId="22" xfId="51" applyNumberFormat="1" applyFont="1" applyFill="1" applyBorder="1" applyAlignment="1">
      <alignment vertical="center"/>
    </xf>
    <xf numFmtId="193" fontId="6" fillId="0" borderId="34" xfId="52" applyNumberFormat="1" applyFont="1" applyFill="1" applyBorder="1" applyAlignment="1">
      <alignment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33" borderId="13" xfId="63" applyNumberFormat="1" applyFont="1" applyFill="1" applyBorder="1" applyAlignment="1">
      <alignment horizontal="center" vertical="center" wrapText="1" shrinkToFit="1"/>
      <protection/>
    </xf>
    <xf numFmtId="49" fontId="8" fillId="33" borderId="14" xfId="63" applyNumberFormat="1" applyFont="1" applyFill="1" applyBorder="1" applyAlignment="1">
      <alignment horizontal="center" vertical="center" wrapText="1" shrinkToFit="1"/>
      <protection/>
    </xf>
    <xf numFmtId="49" fontId="8" fillId="0" borderId="18" xfId="51" applyNumberFormat="1" applyFont="1" applyBorder="1" applyAlignment="1">
      <alignment horizontal="center" vertical="center"/>
    </xf>
    <xf numFmtId="49" fontId="8" fillId="0" borderId="19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2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4572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715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3429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001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view="pageBreakPreview" zoomScaleNormal="7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1" customWidth="1"/>
    <col min="2" max="2" width="17.50390625" style="5" customWidth="1"/>
    <col min="3" max="15" width="15.875" style="1" customWidth="1"/>
    <col min="16" max="28" width="18.50390625" style="1" customWidth="1"/>
    <col min="29" max="16384" width="12.00390625" style="1" customWidth="1"/>
  </cols>
  <sheetData>
    <row r="1" s="5" customFormat="1" ht="22.5" customHeight="1">
      <c r="C1" s="19" t="s">
        <v>18</v>
      </c>
    </row>
    <row r="2" spans="2:3" s="6" customFormat="1" ht="22.5" customHeight="1">
      <c r="B2" s="2"/>
      <c r="C2" s="2" t="s">
        <v>27</v>
      </c>
    </row>
    <row r="3" spans="2:3" s="6" customFormat="1" ht="22.5" customHeight="1">
      <c r="B3" s="2"/>
      <c r="C3" s="2" t="s">
        <v>25</v>
      </c>
    </row>
    <row r="4" spans="2:3" s="6" customFormat="1" ht="22.5" customHeight="1" thickBot="1">
      <c r="B4" s="2"/>
      <c r="C4" s="2"/>
    </row>
    <row r="5" spans="2:15" s="6" customFormat="1" ht="22.5" customHeight="1">
      <c r="B5" s="15" t="s">
        <v>0</v>
      </c>
      <c r="C5" s="8" t="s">
        <v>84</v>
      </c>
      <c r="D5" s="8" t="s">
        <v>85</v>
      </c>
      <c r="E5" s="95" t="s">
        <v>86</v>
      </c>
      <c r="F5" s="95"/>
      <c r="G5" s="95"/>
      <c r="H5" s="95" t="s">
        <v>87</v>
      </c>
      <c r="I5" s="95"/>
      <c r="J5" s="95"/>
      <c r="K5" s="95"/>
      <c r="L5" s="95" t="s">
        <v>88</v>
      </c>
      <c r="M5" s="95"/>
      <c r="N5" s="95"/>
      <c r="O5" s="95"/>
    </row>
    <row r="6" spans="2:15" s="6" customFormat="1" ht="22.5" customHeight="1">
      <c r="B6" s="16"/>
      <c r="C6" s="9" t="s">
        <v>1</v>
      </c>
      <c r="D6" s="9" t="s">
        <v>2</v>
      </c>
      <c r="E6" s="18" t="s">
        <v>16</v>
      </c>
      <c r="F6" s="18" t="s">
        <v>181</v>
      </c>
      <c r="G6" s="18" t="s">
        <v>183</v>
      </c>
      <c r="H6" s="18" t="s">
        <v>20</v>
      </c>
      <c r="I6" s="18" t="s">
        <v>21</v>
      </c>
      <c r="J6" s="18" t="s">
        <v>186</v>
      </c>
      <c r="K6" s="18" t="s">
        <v>188</v>
      </c>
      <c r="L6" s="18" t="s">
        <v>20</v>
      </c>
      <c r="M6" s="18" t="s">
        <v>21</v>
      </c>
      <c r="N6" s="18" t="s">
        <v>189</v>
      </c>
      <c r="O6" s="18" t="s">
        <v>188</v>
      </c>
    </row>
    <row r="7" spans="2:15" s="6" customFormat="1" ht="22.5" customHeight="1">
      <c r="B7" s="16"/>
      <c r="C7" s="9" t="s">
        <v>3</v>
      </c>
      <c r="D7" s="9"/>
      <c r="E7" s="9" t="s">
        <v>19</v>
      </c>
      <c r="F7" s="9" t="s">
        <v>180</v>
      </c>
      <c r="G7" s="9" t="s">
        <v>182</v>
      </c>
      <c r="H7" s="9" t="s">
        <v>92</v>
      </c>
      <c r="I7" s="9" t="s">
        <v>93</v>
      </c>
      <c r="J7" s="9" t="s">
        <v>187</v>
      </c>
      <c r="K7" s="9" t="s">
        <v>182</v>
      </c>
      <c r="L7" s="9" t="s">
        <v>92</v>
      </c>
      <c r="M7" s="9" t="s">
        <v>93</v>
      </c>
      <c r="N7" s="9" t="s">
        <v>180</v>
      </c>
      <c r="O7" s="9" t="s">
        <v>182</v>
      </c>
    </row>
    <row r="8" spans="2:15" s="6" customFormat="1" ht="22.5" customHeight="1">
      <c r="B8" s="16"/>
      <c r="C8" s="9"/>
      <c r="D8" s="9"/>
      <c r="E8" s="9"/>
      <c r="F8" s="9" t="s">
        <v>179</v>
      </c>
      <c r="G8" s="9" t="s">
        <v>184</v>
      </c>
      <c r="H8" s="9"/>
      <c r="I8" s="9"/>
      <c r="J8" s="9" t="s">
        <v>185</v>
      </c>
      <c r="K8" s="9" t="s">
        <v>184</v>
      </c>
      <c r="L8" s="9"/>
      <c r="M8" s="9"/>
      <c r="N8" s="9" t="s">
        <v>190</v>
      </c>
      <c r="O8" s="9" t="s">
        <v>184</v>
      </c>
    </row>
    <row r="9" spans="2:15" s="6" customFormat="1" ht="22.5" customHeight="1">
      <c r="B9" s="17" t="s">
        <v>4</v>
      </c>
      <c r="C9" s="11"/>
      <c r="D9" s="11"/>
      <c r="E9" s="12" t="s">
        <v>5</v>
      </c>
      <c r="F9" s="12" t="s">
        <v>12</v>
      </c>
      <c r="G9" s="12" t="s">
        <v>6</v>
      </c>
      <c r="H9" s="12" t="s">
        <v>7</v>
      </c>
      <c r="I9" s="12" t="s">
        <v>13</v>
      </c>
      <c r="J9" s="12" t="s">
        <v>8</v>
      </c>
      <c r="K9" s="12" t="s">
        <v>6</v>
      </c>
      <c r="L9" s="12" t="s">
        <v>7</v>
      </c>
      <c r="M9" s="12" t="s">
        <v>13</v>
      </c>
      <c r="N9" s="12" t="s">
        <v>14</v>
      </c>
      <c r="O9" s="12" t="s">
        <v>6</v>
      </c>
    </row>
    <row r="10" spans="1:15" s="14" customFormat="1" ht="33.75" customHeight="1">
      <c r="A10" s="13" t="s">
        <v>9</v>
      </c>
      <c r="B10" s="3" t="s">
        <v>10</v>
      </c>
      <c r="C10" s="7" t="s">
        <v>15</v>
      </c>
      <c r="D10" s="7" t="s">
        <v>28</v>
      </c>
      <c r="E10" s="21">
        <v>6</v>
      </c>
      <c r="F10" s="21">
        <v>31814</v>
      </c>
      <c r="G10" s="21">
        <v>13813</v>
      </c>
      <c r="H10" s="21">
        <v>1</v>
      </c>
      <c r="I10" s="21">
        <v>7169</v>
      </c>
      <c r="J10" s="21">
        <v>190348</v>
      </c>
      <c r="K10" s="21">
        <v>60190</v>
      </c>
      <c r="L10" s="21">
        <v>23</v>
      </c>
      <c r="M10" s="21">
        <v>46301</v>
      </c>
      <c r="N10" s="21">
        <v>576237</v>
      </c>
      <c r="O10" s="21">
        <v>104569</v>
      </c>
    </row>
    <row r="11" spans="2:15" ht="33.75" customHeight="1" thickBot="1">
      <c r="B11" s="4" t="s">
        <v>11</v>
      </c>
      <c r="C11" s="87"/>
      <c r="D11" s="88"/>
      <c r="E11" s="79">
        <f>SUM(E10)</f>
        <v>6</v>
      </c>
      <c r="F11" s="79">
        <f aca="true" t="shared" si="0" ref="F11:O11">SUM(F10)</f>
        <v>31814</v>
      </c>
      <c r="G11" s="79">
        <f t="shared" si="0"/>
        <v>13813</v>
      </c>
      <c r="H11" s="79">
        <f t="shared" si="0"/>
        <v>1</v>
      </c>
      <c r="I11" s="79">
        <f t="shared" si="0"/>
        <v>7169</v>
      </c>
      <c r="J11" s="79">
        <f t="shared" si="0"/>
        <v>190348</v>
      </c>
      <c r="K11" s="79">
        <f t="shared" si="0"/>
        <v>60190</v>
      </c>
      <c r="L11" s="79">
        <f t="shared" si="0"/>
        <v>23</v>
      </c>
      <c r="M11" s="79">
        <f t="shared" si="0"/>
        <v>46301</v>
      </c>
      <c r="N11" s="79">
        <f t="shared" si="0"/>
        <v>576237</v>
      </c>
      <c r="O11" s="79">
        <f t="shared" si="0"/>
        <v>104569</v>
      </c>
    </row>
    <row r="12" ht="22.5" customHeight="1"/>
    <row r="13" ht="22.5" customHeight="1"/>
    <row r="14" ht="22.5" customHeight="1"/>
    <row r="15" ht="22.5" customHeight="1" thickBot="1"/>
    <row r="16" spans="2:15" ht="22.5" customHeight="1">
      <c r="B16" s="15" t="s">
        <v>0</v>
      </c>
      <c r="C16" s="95" t="s">
        <v>89</v>
      </c>
      <c r="D16" s="95"/>
      <c r="E16" s="95"/>
      <c r="F16" s="95"/>
      <c r="G16" s="95" t="s">
        <v>90</v>
      </c>
      <c r="H16" s="95"/>
      <c r="I16" s="95"/>
      <c r="J16" s="95"/>
      <c r="K16" s="95" t="s">
        <v>91</v>
      </c>
      <c r="L16" s="95"/>
      <c r="M16" s="95" t="s">
        <v>178</v>
      </c>
      <c r="N16" s="95"/>
      <c r="O16" s="96"/>
    </row>
    <row r="17" spans="2:15" ht="22.5" customHeight="1">
      <c r="B17" s="16"/>
      <c r="C17" s="18" t="s">
        <v>16</v>
      </c>
      <c r="D17" s="18" t="s">
        <v>21</v>
      </c>
      <c r="E17" s="18" t="s">
        <v>189</v>
      </c>
      <c r="F17" s="18" t="s">
        <v>188</v>
      </c>
      <c r="G17" s="18" t="s">
        <v>16</v>
      </c>
      <c r="H17" s="18" t="s">
        <v>21</v>
      </c>
      <c r="I17" s="18" t="s">
        <v>189</v>
      </c>
      <c r="J17" s="18" t="s">
        <v>188</v>
      </c>
      <c r="K17" s="18" t="s">
        <v>16</v>
      </c>
      <c r="L17" s="18" t="s">
        <v>21</v>
      </c>
      <c r="M17" s="10" t="s">
        <v>16</v>
      </c>
      <c r="N17" s="10" t="s">
        <v>21</v>
      </c>
      <c r="O17" s="97" t="s">
        <v>17</v>
      </c>
    </row>
    <row r="18" spans="2:15" ht="22.5" customHeight="1">
      <c r="B18" s="16"/>
      <c r="C18" s="9" t="s">
        <v>92</v>
      </c>
      <c r="D18" s="9" t="s">
        <v>93</v>
      </c>
      <c r="E18" s="9" t="s">
        <v>180</v>
      </c>
      <c r="F18" s="9" t="s">
        <v>182</v>
      </c>
      <c r="G18" s="9" t="s">
        <v>26</v>
      </c>
      <c r="H18" s="9" t="s">
        <v>93</v>
      </c>
      <c r="I18" s="9" t="s">
        <v>180</v>
      </c>
      <c r="J18" s="9" t="s">
        <v>182</v>
      </c>
      <c r="K18" s="9" t="s">
        <v>93</v>
      </c>
      <c r="L18" s="9" t="s">
        <v>182</v>
      </c>
      <c r="M18" s="9" t="s">
        <v>22</v>
      </c>
      <c r="N18" s="9" t="s">
        <v>23</v>
      </c>
      <c r="O18" s="98"/>
    </row>
    <row r="19" spans="2:15" ht="22.5" customHeight="1">
      <c r="B19" s="16"/>
      <c r="C19" s="9"/>
      <c r="D19" s="9"/>
      <c r="E19" s="9" t="s">
        <v>190</v>
      </c>
      <c r="F19" s="9" t="s">
        <v>184</v>
      </c>
      <c r="G19" s="9"/>
      <c r="H19" s="9"/>
      <c r="I19" s="9" t="s">
        <v>190</v>
      </c>
      <c r="J19" s="9" t="s">
        <v>184</v>
      </c>
      <c r="K19" s="9"/>
      <c r="L19" s="9" t="s">
        <v>184</v>
      </c>
      <c r="M19" s="9" t="s">
        <v>24</v>
      </c>
      <c r="N19" s="9" t="s">
        <v>24</v>
      </c>
      <c r="O19" s="98"/>
    </row>
    <row r="20" spans="2:15" ht="22.5" customHeight="1">
      <c r="B20" s="17" t="s">
        <v>4</v>
      </c>
      <c r="C20" s="12" t="s">
        <v>7</v>
      </c>
      <c r="D20" s="12" t="s">
        <v>13</v>
      </c>
      <c r="E20" s="12" t="s">
        <v>12</v>
      </c>
      <c r="F20" s="12" t="s">
        <v>6</v>
      </c>
      <c r="G20" s="12"/>
      <c r="H20" s="12" t="s">
        <v>13</v>
      </c>
      <c r="I20" s="12" t="s">
        <v>12</v>
      </c>
      <c r="J20" s="12" t="s">
        <v>6</v>
      </c>
      <c r="K20" s="12" t="s">
        <v>13</v>
      </c>
      <c r="L20" s="12" t="s">
        <v>6</v>
      </c>
      <c r="M20" s="9"/>
      <c r="N20" s="9"/>
      <c r="O20" s="99"/>
    </row>
    <row r="21" spans="2:15" ht="33.75" customHeight="1">
      <c r="B21" s="3" t="s">
        <v>10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114855</v>
      </c>
      <c r="I21" s="21">
        <v>4327</v>
      </c>
      <c r="J21" s="21">
        <v>4333</v>
      </c>
      <c r="K21" s="21">
        <v>362487</v>
      </c>
      <c r="L21" s="21">
        <v>126737</v>
      </c>
      <c r="M21" s="21">
        <v>18</v>
      </c>
      <c r="N21" s="21">
        <v>0</v>
      </c>
      <c r="O21" s="22">
        <v>18</v>
      </c>
    </row>
    <row r="22" spans="2:15" ht="33.75" customHeight="1" thickBot="1">
      <c r="B22" s="4" t="s">
        <v>11</v>
      </c>
      <c r="C22" s="79">
        <f aca="true" t="shared" si="1" ref="C22:O22">SUM(C21)</f>
        <v>0</v>
      </c>
      <c r="D22" s="79">
        <f t="shared" si="1"/>
        <v>0</v>
      </c>
      <c r="E22" s="79">
        <f t="shared" si="1"/>
        <v>0</v>
      </c>
      <c r="F22" s="79">
        <f t="shared" si="1"/>
        <v>0</v>
      </c>
      <c r="G22" s="79">
        <f t="shared" si="1"/>
        <v>2</v>
      </c>
      <c r="H22" s="79">
        <f t="shared" si="1"/>
        <v>114855</v>
      </c>
      <c r="I22" s="79">
        <f t="shared" si="1"/>
        <v>4327</v>
      </c>
      <c r="J22" s="79">
        <f t="shared" si="1"/>
        <v>4333</v>
      </c>
      <c r="K22" s="79">
        <f t="shared" si="1"/>
        <v>362487</v>
      </c>
      <c r="L22" s="79">
        <f t="shared" si="1"/>
        <v>126737</v>
      </c>
      <c r="M22" s="79">
        <f t="shared" si="1"/>
        <v>18</v>
      </c>
      <c r="N22" s="79">
        <f t="shared" si="1"/>
        <v>0</v>
      </c>
      <c r="O22" s="80">
        <f t="shared" si="1"/>
        <v>18</v>
      </c>
    </row>
  </sheetData>
  <sheetProtection/>
  <mergeCells count="8">
    <mergeCell ref="C16:F16"/>
    <mergeCell ref="G16:J16"/>
    <mergeCell ref="K16:L16"/>
    <mergeCell ref="M16:O16"/>
    <mergeCell ref="O17:O20"/>
    <mergeCell ref="E5:G5"/>
    <mergeCell ref="H5:K5"/>
    <mergeCell ref="L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view="pageBreakPreview" zoomScaleNormal="5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5" customWidth="1"/>
    <col min="2" max="2" width="17.50390625" style="5" customWidth="1"/>
    <col min="3" max="16" width="15.875" style="23" customWidth="1"/>
    <col min="17" max="16384" width="12.00390625" style="23" customWidth="1"/>
  </cols>
  <sheetData>
    <row r="1" s="5" customFormat="1" ht="22.5" customHeight="1">
      <c r="C1" s="19" t="s">
        <v>18</v>
      </c>
    </row>
    <row r="2" s="5" customFormat="1" ht="22.5" customHeight="1">
      <c r="C2" s="19" t="s">
        <v>56</v>
      </c>
    </row>
    <row r="3" s="5" customFormat="1" ht="22.5" customHeight="1">
      <c r="C3" s="19" t="s">
        <v>55</v>
      </c>
    </row>
    <row r="4" s="5" customFormat="1" ht="22.5" customHeight="1" thickBot="1">
      <c r="C4" s="19"/>
    </row>
    <row r="5" spans="2:16" s="5" customFormat="1" ht="22.5" customHeight="1">
      <c r="B5" s="15" t="s">
        <v>0</v>
      </c>
      <c r="C5" s="105" t="s">
        <v>54</v>
      </c>
      <c r="D5" s="105" t="s">
        <v>53</v>
      </c>
      <c r="E5" s="105" t="s">
        <v>52</v>
      </c>
      <c r="F5" s="108"/>
      <c r="G5" s="58" t="s">
        <v>94</v>
      </c>
      <c r="H5" s="105" t="s">
        <v>36</v>
      </c>
      <c r="I5" s="58" t="s">
        <v>95</v>
      </c>
      <c r="J5" s="58" t="s">
        <v>96</v>
      </c>
      <c r="K5" s="58" t="s">
        <v>97</v>
      </c>
      <c r="L5" s="58" t="s">
        <v>98</v>
      </c>
      <c r="M5" s="105" t="s">
        <v>36</v>
      </c>
      <c r="N5" s="105" t="s">
        <v>51</v>
      </c>
      <c r="O5" s="58" t="s">
        <v>99</v>
      </c>
      <c r="P5" s="58" t="s">
        <v>100</v>
      </c>
    </row>
    <row r="6" spans="2:16" s="5" customFormat="1" ht="22.5" customHeight="1">
      <c r="B6" s="27"/>
      <c r="C6" s="104"/>
      <c r="D6" s="104"/>
      <c r="E6" s="104"/>
      <c r="F6" s="109"/>
      <c r="G6" s="63" t="s">
        <v>116</v>
      </c>
      <c r="H6" s="104"/>
      <c r="I6" s="63" t="s">
        <v>117</v>
      </c>
      <c r="J6" s="63" t="s">
        <v>118</v>
      </c>
      <c r="K6" s="63" t="s">
        <v>118</v>
      </c>
      <c r="L6" s="63" t="s">
        <v>119</v>
      </c>
      <c r="M6" s="104"/>
      <c r="N6" s="104"/>
      <c r="O6" s="63" t="s">
        <v>120</v>
      </c>
      <c r="P6" s="63" t="s">
        <v>121</v>
      </c>
    </row>
    <row r="7" spans="2:16" s="5" customFormat="1" ht="22.5" customHeight="1">
      <c r="B7" s="67" t="s">
        <v>4</v>
      </c>
      <c r="C7" s="68" t="s">
        <v>141</v>
      </c>
      <c r="D7" s="68" t="s">
        <v>142</v>
      </c>
      <c r="E7" s="68"/>
      <c r="F7" s="69"/>
      <c r="G7" s="68"/>
      <c r="H7" s="68"/>
      <c r="I7" s="68" t="s">
        <v>143</v>
      </c>
      <c r="J7" s="68"/>
      <c r="K7" s="68"/>
      <c r="L7" s="68"/>
      <c r="M7" s="68"/>
      <c r="N7" s="68" t="s">
        <v>144</v>
      </c>
      <c r="O7" s="68" t="s">
        <v>145</v>
      </c>
      <c r="P7" s="68"/>
    </row>
    <row r="8" spans="1:16" s="24" customFormat="1" ht="33.75" customHeight="1">
      <c r="A8" s="26" t="s">
        <v>9</v>
      </c>
      <c r="B8" s="72" t="s">
        <v>10</v>
      </c>
      <c r="C8" s="73">
        <v>508139</v>
      </c>
      <c r="D8" s="74">
        <v>348012</v>
      </c>
      <c r="E8" s="74">
        <v>324549</v>
      </c>
      <c r="F8" s="75">
        <v>0</v>
      </c>
      <c r="G8" s="74">
        <v>0</v>
      </c>
      <c r="H8" s="74">
        <v>23463</v>
      </c>
      <c r="I8" s="74">
        <v>160127</v>
      </c>
      <c r="J8" s="74">
        <v>0</v>
      </c>
      <c r="K8" s="74">
        <v>0</v>
      </c>
      <c r="L8" s="74">
        <v>0</v>
      </c>
      <c r="M8" s="74">
        <v>160127</v>
      </c>
      <c r="N8" s="73">
        <v>508139</v>
      </c>
      <c r="O8" s="74">
        <v>400918</v>
      </c>
      <c r="P8" s="74">
        <v>140575</v>
      </c>
    </row>
    <row r="9" spans="1:16" s="24" customFormat="1" ht="33.75" customHeight="1" thickBot="1">
      <c r="A9" s="26"/>
      <c r="B9" s="25" t="s">
        <v>29</v>
      </c>
      <c r="C9" s="81">
        <f>SUM(C8)</f>
        <v>508139</v>
      </c>
      <c r="D9" s="81">
        <f>SUM(D8)</f>
        <v>348012</v>
      </c>
      <c r="E9" s="81">
        <f>SUM(E8)</f>
        <v>324549</v>
      </c>
      <c r="F9" s="82"/>
      <c r="G9" s="81">
        <f aca="true" t="shared" si="0" ref="G9:P9">SUM(G8)</f>
        <v>0</v>
      </c>
      <c r="H9" s="81">
        <f t="shared" si="0"/>
        <v>23463</v>
      </c>
      <c r="I9" s="81">
        <f t="shared" si="0"/>
        <v>160127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160127</v>
      </c>
      <c r="N9" s="81">
        <f t="shared" si="0"/>
        <v>508139</v>
      </c>
      <c r="O9" s="81">
        <f t="shared" si="0"/>
        <v>400918</v>
      </c>
      <c r="P9" s="81">
        <f t="shared" si="0"/>
        <v>140575</v>
      </c>
    </row>
    <row r="10" ht="22.5" customHeight="1"/>
    <row r="11" ht="22.5" customHeight="1" thickBot="1"/>
    <row r="12" spans="2:16" ht="22.5" customHeight="1">
      <c r="B12" s="15" t="s">
        <v>0</v>
      </c>
      <c r="C12" s="58" t="s">
        <v>101</v>
      </c>
      <c r="D12" s="105" t="s">
        <v>36</v>
      </c>
      <c r="E12" s="58" t="s">
        <v>102</v>
      </c>
      <c r="F12" s="58" t="s">
        <v>103</v>
      </c>
      <c r="G12" s="100" t="s">
        <v>50</v>
      </c>
      <c r="H12" s="102"/>
      <c r="I12" s="105" t="s">
        <v>36</v>
      </c>
      <c r="J12" s="105" t="s">
        <v>49</v>
      </c>
      <c r="K12" s="58" t="s">
        <v>104</v>
      </c>
      <c r="L12" s="105" t="s">
        <v>48</v>
      </c>
      <c r="M12" s="58" t="s">
        <v>46</v>
      </c>
      <c r="N12" s="58" t="s">
        <v>46</v>
      </c>
      <c r="O12" s="58" t="s">
        <v>105</v>
      </c>
      <c r="P12" s="91" t="s">
        <v>96</v>
      </c>
    </row>
    <row r="13" spans="2:16" ht="22.5" customHeight="1">
      <c r="B13" s="27"/>
      <c r="C13" s="63" t="s">
        <v>122</v>
      </c>
      <c r="D13" s="104"/>
      <c r="E13" s="63" t="s">
        <v>120</v>
      </c>
      <c r="F13" s="63" t="s">
        <v>123</v>
      </c>
      <c r="G13" s="64" t="s">
        <v>37</v>
      </c>
      <c r="H13" s="64" t="s">
        <v>124</v>
      </c>
      <c r="I13" s="104"/>
      <c r="J13" s="104"/>
      <c r="K13" s="63" t="s">
        <v>125</v>
      </c>
      <c r="L13" s="104"/>
      <c r="M13" s="63" t="s">
        <v>118</v>
      </c>
      <c r="N13" s="63" t="s">
        <v>126</v>
      </c>
      <c r="O13" s="63" t="s">
        <v>127</v>
      </c>
      <c r="P13" s="66" t="s">
        <v>118</v>
      </c>
    </row>
    <row r="14" spans="2:16" ht="22.5" customHeight="1">
      <c r="B14" s="67" t="s">
        <v>4</v>
      </c>
      <c r="C14" s="68"/>
      <c r="D14" s="68"/>
      <c r="E14" s="68" t="s">
        <v>146</v>
      </c>
      <c r="F14" s="68"/>
      <c r="G14" s="63" t="s">
        <v>123</v>
      </c>
      <c r="H14" s="63" t="s">
        <v>147</v>
      </c>
      <c r="I14" s="63"/>
      <c r="J14" s="68" t="s">
        <v>148</v>
      </c>
      <c r="K14" s="68" t="s">
        <v>149</v>
      </c>
      <c r="L14" s="68"/>
      <c r="M14" s="68"/>
      <c r="N14" s="68"/>
      <c r="O14" s="68"/>
      <c r="P14" s="92"/>
    </row>
    <row r="15" spans="2:16" ht="33.75" customHeight="1">
      <c r="B15" s="72" t="s">
        <v>10</v>
      </c>
      <c r="C15" s="74">
        <v>0</v>
      </c>
      <c r="D15" s="74">
        <v>260343</v>
      </c>
      <c r="E15" s="74">
        <v>107221</v>
      </c>
      <c r="F15" s="73">
        <v>104510</v>
      </c>
      <c r="G15" s="74">
        <v>104510</v>
      </c>
      <c r="H15" s="74">
        <v>0</v>
      </c>
      <c r="I15" s="74">
        <v>2711</v>
      </c>
      <c r="J15" s="73">
        <v>0</v>
      </c>
      <c r="K15" s="74">
        <v>831433</v>
      </c>
      <c r="L15" s="74">
        <v>367900</v>
      </c>
      <c r="M15" s="74">
        <v>0</v>
      </c>
      <c r="N15" s="74">
        <v>0</v>
      </c>
      <c r="O15" s="74">
        <v>0</v>
      </c>
      <c r="P15" s="93">
        <v>0</v>
      </c>
    </row>
    <row r="16" spans="2:16" ht="33.75" customHeight="1" thickBot="1">
      <c r="B16" s="25" t="s">
        <v>29</v>
      </c>
      <c r="C16" s="81">
        <f aca="true" t="shared" si="1" ref="C16:P16">SUM(C15)</f>
        <v>0</v>
      </c>
      <c r="D16" s="81">
        <f t="shared" si="1"/>
        <v>260343</v>
      </c>
      <c r="E16" s="81">
        <f t="shared" si="1"/>
        <v>107221</v>
      </c>
      <c r="F16" s="81">
        <f t="shared" si="1"/>
        <v>104510</v>
      </c>
      <c r="G16" s="81">
        <f t="shared" si="1"/>
        <v>104510</v>
      </c>
      <c r="H16" s="81">
        <f t="shared" si="1"/>
        <v>0</v>
      </c>
      <c r="I16" s="81">
        <f t="shared" si="1"/>
        <v>2711</v>
      </c>
      <c r="J16" s="81">
        <f t="shared" si="1"/>
        <v>0</v>
      </c>
      <c r="K16" s="81">
        <f t="shared" si="1"/>
        <v>831433</v>
      </c>
      <c r="L16" s="81">
        <f t="shared" si="1"/>
        <v>367900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94">
        <f t="shared" si="1"/>
        <v>0</v>
      </c>
    </row>
    <row r="17" spans="3:16" ht="22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22.5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22.5" customHeight="1">
      <c r="B19" s="15" t="s">
        <v>0</v>
      </c>
      <c r="C19" s="58" t="s">
        <v>97</v>
      </c>
      <c r="D19" s="58" t="s">
        <v>106</v>
      </c>
      <c r="E19" s="105" t="s">
        <v>36</v>
      </c>
      <c r="F19" s="58" t="s">
        <v>104</v>
      </c>
      <c r="G19" s="58" t="s">
        <v>107</v>
      </c>
      <c r="H19" s="100" t="s">
        <v>108</v>
      </c>
      <c r="I19" s="102"/>
      <c r="J19" s="58" t="s">
        <v>37</v>
      </c>
      <c r="K19" s="57" t="s">
        <v>47</v>
      </c>
      <c r="L19" s="57" t="s">
        <v>46</v>
      </c>
      <c r="M19" s="105" t="s">
        <v>36</v>
      </c>
      <c r="N19" s="58" t="s">
        <v>109</v>
      </c>
      <c r="O19" s="58" t="s">
        <v>109</v>
      </c>
      <c r="P19" s="106" t="s">
        <v>45</v>
      </c>
    </row>
    <row r="20" spans="2:16" ht="22.5" customHeight="1">
      <c r="B20" s="27"/>
      <c r="C20" s="63" t="s">
        <v>118</v>
      </c>
      <c r="D20" s="63" t="s">
        <v>128</v>
      </c>
      <c r="E20" s="104"/>
      <c r="F20" s="63" t="s">
        <v>129</v>
      </c>
      <c r="G20" s="63" t="s">
        <v>130</v>
      </c>
      <c r="H20" s="64" t="s">
        <v>131</v>
      </c>
      <c r="I20" s="64" t="s">
        <v>107</v>
      </c>
      <c r="J20" s="63" t="s">
        <v>132</v>
      </c>
      <c r="K20" s="63" t="s">
        <v>40</v>
      </c>
      <c r="L20" s="63" t="s">
        <v>133</v>
      </c>
      <c r="M20" s="104"/>
      <c r="N20" s="63" t="s">
        <v>134</v>
      </c>
      <c r="O20" s="63" t="s">
        <v>135</v>
      </c>
      <c r="P20" s="107"/>
    </row>
    <row r="21" spans="2:16" ht="22.5" customHeight="1">
      <c r="B21" s="67" t="s">
        <v>4</v>
      </c>
      <c r="C21" s="68"/>
      <c r="D21" s="68"/>
      <c r="E21" s="68"/>
      <c r="F21" s="68" t="s">
        <v>150</v>
      </c>
      <c r="G21" s="68"/>
      <c r="H21" s="70" t="s">
        <v>121</v>
      </c>
      <c r="I21" s="70" t="s">
        <v>123</v>
      </c>
      <c r="J21" s="68" t="s">
        <v>151</v>
      </c>
      <c r="K21" s="63" t="s">
        <v>32</v>
      </c>
      <c r="L21" s="63" t="s">
        <v>31</v>
      </c>
      <c r="M21" s="63"/>
      <c r="N21" s="68" t="s">
        <v>152</v>
      </c>
      <c r="O21" s="68" t="s">
        <v>153</v>
      </c>
      <c r="P21" s="92" t="s">
        <v>154</v>
      </c>
    </row>
    <row r="22" spans="2:16" ht="33.75" customHeight="1">
      <c r="B22" s="72" t="s">
        <v>10</v>
      </c>
      <c r="C22" s="74">
        <v>0</v>
      </c>
      <c r="D22" s="74">
        <v>0</v>
      </c>
      <c r="E22" s="74">
        <v>463533</v>
      </c>
      <c r="F22" s="74">
        <v>785099</v>
      </c>
      <c r="G22" s="74">
        <v>119098</v>
      </c>
      <c r="H22" s="74">
        <v>0</v>
      </c>
      <c r="I22" s="74">
        <v>0</v>
      </c>
      <c r="J22" s="74">
        <v>666001</v>
      </c>
      <c r="K22" s="74">
        <v>0</v>
      </c>
      <c r="L22" s="74">
        <v>0</v>
      </c>
      <c r="M22" s="74">
        <v>0</v>
      </c>
      <c r="N22" s="73">
        <v>46334</v>
      </c>
      <c r="O22" s="73">
        <v>46334</v>
      </c>
      <c r="P22" s="93">
        <v>0</v>
      </c>
    </row>
    <row r="23" spans="2:16" ht="33.75" customHeight="1" thickBot="1">
      <c r="B23" s="25" t="s">
        <v>29</v>
      </c>
      <c r="C23" s="81">
        <f aca="true" t="shared" si="2" ref="C23:P23">SUM(C22)</f>
        <v>0</v>
      </c>
      <c r="D23" s="81">
        <f t="shared" si="2"/>
        <v>0</v>
      </c>
      <c r="E23" s="81">
        <f t="shared" si="2"/>
        <v>463533</v>
      </c>
      <c r="F23" s="81">
        <f t="shared" si="2"/>
        <v>785099</v>
      </c>
      <c r="G23" s="81">
        <f t="shared" si="2"/>
        <v>119098</v>
      </c>
      <c r="H23" s="81">
        <f t="shared" si="2"/>
        <v>0</v>
      </c>
      <c r="I23" s="81">
        <f t="shared" si="2"/>
        <v>0</v>
      </c>
      <c r="J23" s="81">
        <f t="shared" si="2"/>
        <v>666001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46334</v>
      </c>
      <c r="O23" s="81">
        <f t="shared" si="2"/>
        <v>46334</v>
      </c>
      <c r="P23" s="94">
        <f t="shared" si="2"/>
        <v>0</v>
      </c>
    </row>
    <row r="24" ht="22.5" customHeight="1"/>
    <row r="25" ht="22.5" customHeight="1" thickBot="1">
      <c r="P25" s="29" t="s">
        <v>83</v>
      </c>
    </row>
    <row r="26" spans="2:16" ht="22.5" customHeight="1">
      <c r="B26" s="15" t="s">
        <v>0</v>
      </c>
      <c r="C26" s="57" t="s">
        <v>110</v>
      </c>
      <c r="D26" s="59" t="s">
        <v>111</v>
      </c>
      <c r="E26" s="57" t="s">
        <v>112</v>
      </c>
      <c r="F26" s="28" t="s">
        <v>113</v>
      </c>
      <c r="G26" s="28" t="s">
        <v>44</v>
      </c>
      <c r="H26" s="60" t="s">
        <v>114</v>
      </c>
      <c r="I26" s="100" t="s">
        <v>177</v>
      </c>
      <c r="J26" s="101"/>
      <c r="K26" s="102"/>
      <c r="L26" s="61" t="s">
        <v>43</v>
      </c>
      <c r="M26" s="100" t="s">
        <v>42</v>
      </c>
      <c r="N26" s="102"/>
      <c r="O26" s="57" t="s">
        <v>41</v>
      </c>
      <c r="P26" s="62" t="s">
        <v>115</v>
      </c>
    </row>
    <row r="27" spans="2:16" ht="22.5" customHeight="1">
      <c r="B27" s="27"/>
      <c r="C27" s="63" t="s">
        <v>136</v>
      </c>
      <c r="D27" s="63" t="s">
        <v>37</v>
      </c>
      <c r="E27" s="63" t="s">
        <v>39</v>
      </c>
      <c r="F27" s="9" t="s">
        <v>137</v>
      </c>
      <c r="G27" s="20" t="s">
        <v>138</v>
      </c>
      <c r="H27" s="63" t="s">
        <v>139</v>
      </c>
      <c r="I27" s="65" t="s">
        <v>38</v>
      </c>
      <c r="J27" s="103" t="s">
        <v>37</v>
      </c>
      <c r="K27" s="103" t="s">
        <v>36</v>
      </c>
      <c r="L27" s="63" t="s">
        <v>35</v>
      </c>
      <c r="M27" s="63" t="s">
        <v>34</v>
      </c>
      <c r="N27" s="63" t="s">
        <v>174</v>
      </c>
      <c r="O27" s="63" t="s">
        <v>33</v>
      </c>
      <c r="P27" s="66" t="s">
        <v>140</v>
      </c>
    </row>
    <row r="28" spans="2:16" ht="22.5" customHeight="1">
      <c r="B28" s="67" t="s">
        <v>4</v>
      </c>
      <c r="C28" s="68" t="s">
        <v>155</v>
      </c>
      <c r="D28" s="63"/>
      <c r="E28" s="68" t="s">
        <v>156</v>
      </c>
      <c r="F28" s="20" t="s">
        <v>157</v>
      </c>
      <c r="G28" s="71" t="s">
        <v>158</v>
      </c>
      <c r="H28" s="63"/>
      <c r="I28" s="63" t="s">
        <v>159</v>
      </c>
      <c r="J28" s="104"/>
      <c r="K28" s="104"/>
      <c r="L28" s="68" t="s">
        <v>160</v>
      </c>
      <c r="M28" s="63"/>
      <c r="N28" s="63"/>
      <c r="O28" s="63" t="s">
        <v>30</v>
      </c>
      <c r="P28" s="66"/>
    </row>
    <row r="29" spans="2:16" ht="31.5" customHeight="1">
      <c r="B29" s="72" t="s">
        <v>10</v>
      </c>
      <c r="C29" s="74">
        <v>0</v>
      </c>
      <c r="D29" s="74">
        <v>0</v>
      </c>
      <c r="E29" s="74">
        <v>404237</v>
      </c>
      <c r="F29" s="76">
        <v>0</v>
      </c>
      <c r="G29" s="73">
        <v>-357903</v>
      </c>
      <c r="H29" s="73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357903</v>
      </c>
      <c r="O29" s="77">
        <f>IF(C8&gt;0,C8/(N8+J22)*100,0)</f>
        <v>43.27754782223585</v>
      </c>
      <c r="P29" s="78">
        <f>IF(N29&gt;0,N29/(D8-G8)*100,0)</f>
        <v>102.84214337436639</v>
      </c>
    </row>
    <row r="30" spans="2:16" ht="31.5" customHeight="1" thickBot="1">
      <c r="B30" s="25" t="s">
        <v>29</v>
      </c>
      <c r="C30" s="81">
        <f>SUM(C29)</f>
        <v>0</v>
      </c>
      <c r="D30" s="81">
        <f>SUM(D29)</f>
        <v>0</v>
      </c>
      <c r="E30" s="81">
        <f>SUM(E29)</f>
        <v>404237</v>
      </c>
      <c r="F30" s="81"/>
      <c r="G30" s="81">
        <f aca="true" t="shared" si="3" ref="G30:N30">SUM(G29)</f>
        <v>-357903</v>
      </c>
      <c r="H30" s="81">
        <f t="shared" si="3"/>
        <v>0</v>
      </c>
      <c r="I30" s="81">
        <f t="shared" si="3"/>
        <v>0</v>
      </c>
      <c r="J30" s="81">
        <f t="shared" si="3"/>
        <v>0</v>
      </c>
      <c r="K30" s="81">
        <f t="shared" si="3"/>
        <v>0</v>
      </c>
      <c r="L30" s="81">
        <f t="shared" si="3"/>
        <v>0</v>
      </c>
      <c r="M30" s="81">
        <f t="shared" si="3"/>
        <v>0</v>
      </c>
      <c r="N30" s="81">
        <f t="shared" si="3"/>
        <v>357903</v>
      </c>
      <c r="O30" s="89">
        <f>IF(C9&gt;0,C9/(N9+J23)*100,0)</f>
        <v>43.27754782223585</v>
      </c>
      <c r="P30" s="90">
        <f>IF(N30&gt;0,N30/(D9-G9)*100,0)</f>
        <v>102.84214337436639</v>
      </c>
    </row>
  </sheetData>
  <sheetProtection/>
  <mergeCells count="20">
    <mergeCell ref="H19:I19"/>
    <mergeCell ref="M19:M20"/>
    <mergeCell ref="P19:P20"/>
    <mergeCell ref="C5:C6"/>
    <mergeCell ref="D5:D6"/>
    <mergeCell ref="E5:E6"/>
    <mergeCell ref="F5:F6"/>
    <mergeCell ref="H5:H6"/>
    <mergeCell ref="N5:N6"/>
    <mergeCell ref="M5:M6"/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0"/>
  <sheetViews>
    <sheetView showGridLines="0"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33" customWidth="1"/>
    <col min="2" max="2" width="17.50390625" style="32" customWidth="1"/>
    <col min="3" max="14" width="15.875" style="31" customWidth="1"/>
    <col min="15" max="16384" width="9.375" style="30" customWidth="1"/>
  </cols>
  <sheetData>
    <row r="1" spans="1:14" s="40" customFormat="1" ht="22.5" customHeight="1">
      <c r="A1" s="46"/>
      <c r="B1" s="32"/>
      <c r="C1" s="52" t="s">
        <v>18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50" customFormat="1" ht="22.5" customHeight="1">
      <c r="A2" s="54"/>
      <c r="B2" s="55"/>
      <c r="C2" s="52" t="s">
        <v>82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0" customFormat="1" ht="22.5" customHeight="1">
      <c r="A3" s="54"/>
      <c r="B3" s="53"/>
      <c r="C3" s="52" t="s">
        <v>81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0" customFormat="1" ht="22.5" customHeight="1" thickBot="1">
      <c r="A4" s="54"/>
      <c r="B4" s="53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40" customFormat="1" ht="22.5" customHeight="1">
      <c r="A5" s="46"/>
      <c r="B5" s="110" t="s">
        <v>80</v>
      </c>
      <c r="C5" s="113" t="s">
        <v>79</v>
      </c>
      <c r="D5" s="116" t="s">
        <v>78</v>
      </c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40" customFormat="1" ht="22.5" customHeight="1">
      <c r="A6" s="46"/>
      <c r="B6" s="111"/>
      <c r="C6" s="114"/>
      <c r="D6" s="119" t="s">
        <v>161</v>
      </c>
      <c r="E6" s="120"/>
      <c r="F6" s="121"/>
      <c r="G6" s="49" t="s">
        <v>162</v>
      </c>
      <c r="H6" s="48" t="s">
        <v>163</v>
      </c>
      <c r="I6" s="48" t="s">
        <v>164</v>
      </c>
      <c r="J6" s="48" t="s">
        <v>165</v>
      </c>
      <c r="K6" s="48" t="s">
        <v>166</v>
      </c>
      <c r="L6" s="48" t="s">
        <v>167</v>
      </c>
      <c r="M6" s="48" t="s">
        <v>168</v>
      </c>
      <c r="N6" s="48" t="s">
        <v>169</v>
      </c>
    </row>
    <row r="7" spans="1:17" s="40" customFormat="1" ht="45" customHeight="1">
      <c r="A7" s="46"/>
      <c r="B7" s="112"/>
      <c r="C7" s="115"/>
      <c r="D7" s="45" t="s">
        <v>76</v>
      </c>
      <c r="E7" s="44" t="s">
        <v>175</v>
      </c>
      <c r="F7" s="43" t="s">
        <v>176</v>
      </c>
      <c r="G7" s="43" t="s">
        <v>172</v>
      </c>
      <c r="H7" s="43" t="s">
        <v>75</v>
      </c>
      <c r="I7" s="43" t="s">
        <v>74</v>
      </c>
      <c r="J7" s="43" t="s">
        <v>73</v>
      </c>
      <c r="K7" s="43" t="s">
        <v>72</v>
      </c>
      <c r="L7" s="43" t="s">
        <v>71</v>
      </c>
      <c r="M7" s="43" t="s">
        <v>70</v>
      </c>
      <c r="N7" s="43" t="s">
        <v>69</v>
      </c>
      <c r="P7" s="41"/>
      <c r="Q7" s="41"/>
    </row>
    <row r="8" spans="1:14" ht="33.75" customHeight="1">
      <c r="A8" s="33" t="s">
        <v>9</v>
      </c>
      <c r="B8" s="39" t="s">
        <v>10</v>
      </c>
      <c r="C8" s="85">
        <v>7761102</v>
      </c>
      <c r="D8" s="85">
        <v>6435073</v>
      </c>
      <c r="E8" s="85">
        <v>0</v>
      </c>
      <c r="F8" s="85">
        <v>90774</v>
      </c>
      <c r="G8" s="85">
        <v>743838</v>
      </c>
      <c r="H8" s="85">
        <v>311695</v>
      </c>
      <c r="I8" s="85">
        <v>179722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 ht="33.75" customHeight="1" thickBot="1">
      <c r="A9" s="33" t="s">
        <v>9</v>
      </c>
      <c r="B9" s="38" t="s">
        <v>57</v>
      </c>
      <c r="C9" s="83">
        <f aca="true" t="shared" si="0" ref="C9:N9">C8</f>
        <v>7761102</v>
      </c>
      <c r="D9" s="83">
        <f t="shared" si="0"/>
        <v>6435073</v>
      </c>
      <c r="E9" s="83">
        <f t="shared" si="0"/>
        <v>0</v>
      </c>
      <c r="F9" s="83">
        <f t="shared" si="0"/>
        <v>90774</v>
      </c>
      <c r="G9" s="83">
        <f t="shared" si="0"/>
        <v>743838</v>
      </c>
      <c r="H9" s="83">
        <f t="shared" si="0"/>
        <v>311695</v>
      </c>
      <c r="I9" s="83">
        <f t="shared" si="0"/>
        <v>179722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</row>
    <row r="10" spans="2:14" ht="22.5" customHeight="1"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2:14" ht="22.5" customHeight="1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22.5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2:14" ht="22.5" customHeight="1" thickBot="1">
      <c r="B13" s="3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9" t="s">
        <v>173</v>
      </c>
      <c r="N13" s="34"/>
    </row>
    <row r="14" spans="2:14" ht="22.5" customHeight="1">
      <c r="B14" s="110" t="s">
        <v>80</v>
      </c>
      <c r="C14" s="116" t="s">
        <v>77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22"/>
      <c r="N14" s="34"/>
    </row>
    <row r="15" spans="2:14" ht="22.5" customHeight="1">
      <c r="B15" s="111"/>
      <c r="C15" s="48" t="s">
        <v>84</v>
      </c>
      <c r="D15" s="48" t="s">
        <v>85</v>
      </c>
      <c r="E15" s="48" t="s">
        <v>163</v>
      </c>
      <c r="F15" s="48" t="s">
        <v>164</v>
      </c>
      <c r="G15" s="48" t="s">
        <v>165</v>
      </c>
      <c r="H15" s="48" t="s">
        <v>166</v>
      </c>
      <c r="I15" s="48" t="s">
        <v>167</v>
      </c>
      <c r="J15" s="48" t="s">
        <v>168</v>
      </c>
      <c r="K15" s="48" t="s">
        <v>169</v>
      </c>
      <c r="L15" s="48" t="s">
        <v>170</v>
      </c>
      <c r="M15" s="47" t="s">
        <v>171</v>
      </c>
      <c r="N15" s="34"/>
    </row>
    <row r="16" spans="2:14" ht="45" customHeight="1">
      <c r="B16" s="112"/>
      <c r="C16" s="43" t="s">
        <v>68</v>
      </c>
      <c r="D16" s="43" t="s">
        <v>67</v>
      </c>
      <c r="E16" s="43" t="s">
        <v>66</v>
      </c>
      <c r="F16" s="43" t="s">
        <v>65</v>
      </c>
      <c r="G16" s="43" t="s">
        <v>64</v>
      </c>
      <c r="H16" s="43" t="s">
        <v>63</v>
      </c>
      <c r="I16" s="43" t="s">
        <v>62</v>
      </c>
      <c r="J16" s="43" t="s">
        <v>61</v>
      </c>
      <c r="K16" s="43" t="s">
        <v>60</v>
      </c>
      <c r="L16" s="43" t="s">
        <v>59</v>
      </c>
      <c r="M16" s="42" t="s">
        <v>58</v>
      </c>
      <c r="N16" s="34"/>
    </row>
    <row r="17" spans="2:14" ht="33.75" customHeight="1">
      <c r="B17" s="39" t="s">
        <v>10</v>
      </c>
      <c r="C17" s="85">
        <v>0</v>
      </c>
      <c r="D17" s="85">
        <v>3543023</v>
      </c>
      <c r="E17" s="85">
        <v>3919875</v>
      </c>
      <c r="F17" s="85">
        <v>298204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  <c r="N17" s="34"/>
    </row>
    <row r="18" spans="2:14" ht="33.75" customHeight="1" thickBot="1">
      <c r="B18" s="38" t="s">
        <v>57</v>
      </c>
      <c r="C18" s="83">
        <f aca="true" t="shared" si="1" ref="C18:M18">C17</f>
        <v>0</v>
      </c>
      <c r="D18" s="83">
        <f t="shared" si="1"/>
        <v>3543023</v>
      </c>
      <c r="E18" s="83">
        <f t="shared" si="1"/>
        <v>3919875</v>
      </c>
      <c r="F18" s="83">
        <f t="shared" si="1"/>
        <v>298204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4">
        <f t="shared" si="1"/>
        <v>0</v>
      </c>
      <c r="N18" s="34"/>
    </row>
    <row r="19" spans="2:14" ht="18" customHeight="1"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8" customHeight="1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ht="18" customHeight="1"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4" ht="18" customHeight="1"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8" customHeight="1"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8" customHeight="1"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8" customHeight="1"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18" customHeight="1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4" ht="18" customHeight="1"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8" customHeight="1"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18" customHeight="1"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8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8" customHeight="1"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8" customHeight="1"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8" customHeight="1"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ht="18" customHeight="1"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8" customHeight="1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8" customHeight="1"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8" customHeight="1"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4" ht="18" customHeight="1"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8" customHeight="1"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ht="18" customHeight="1"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ht="18" customHeight="1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ht="18" customHeight="1"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ht="18" customHeight="1"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ht="18" customHeight="1"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 ht="18" customHeight="1"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ht="18" customHeight="1"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ht="18" customHeight="1"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14" ht="18" customHeight="1"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ht="18" customHeight="1"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ht="18" customHeight="1"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ht="18" customHeight="1"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ht="18" customHeight="1"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ht="18" customHeight="1"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ht="18" customHeight="1"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ht="18" customHeight="1"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8" customHeight="1"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ht="18" customHeight="1"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8" customHeight="1"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ht="18" customHeight="1"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ht="18" customHeight="1"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ht="18" customHeight="1"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8" customHeight="1"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ht="18" customHeight="1"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ht="18" customHeight="1"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ht="18" customHeight="1"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ht="18" customHeight="1"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ht="18" customHeight="1"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ht="18" customHeight="1"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ht="18" customHeight="1"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ht="18" customHeight="1"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ht="18" customHeight="1"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ht="18" customHeight="1"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ht="18" customHeight="1"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8" customHeight="1"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ht="18" customHeight="1"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8" customHeight="1"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8" customHeight="1"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8" customHeight="1"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8" customHeight="1"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8" customHeight="1"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8" customHeight="1"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8" customHeight="1"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8" customHeight="1"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8" customHeight="1"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8" customHeight="1"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8" customHeight="1"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8" customHeight="1"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8" customHeight="1"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8" customHeight="1"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8" customHeight="1"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8" customHeight="1"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8" customHeight="1"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8" customHeight="1"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8" customHeight="1"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8" customHeight="1"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8" customHeight="1"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8" customHeight="1"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8" customHeight="1"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8" customHeight="1"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8" customHeight="1"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8" customHeight="1"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8" customHeight="1"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8" customHeight="1"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8" customHeight="1"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8" customHeight="1"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8" customHeight="1"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8" customHeight="1"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8" customHeight="1"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8" customHeight="1"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8" customHeight="1"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8" customHeight="1"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8" customHeight="1"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8" customHeight="1"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8" customHeight="1"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8" customHeight="1"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8" customHeight="1"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8" customHeight="1"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8" customHeight="1"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8" customHeight="1"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8" customHeight="1"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8" customHeight="1"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8" customHeight="1"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8" customHeight="1"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8" customHeight="1"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8" customHeight="1"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8" customHeight="1"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8" customHeight="1"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8" customHeight="1"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8" customHeight="1"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8" customHeight="1"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8" customHeight="1"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8" customHeight="1"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8" customHeight="1"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8" customHeight="1"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8" customHeight="1"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8" customHeight="1"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8" customHeight="1"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8" customHeight="1"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8" customHeight="1"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8" customHeight="1"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8" customHeight="1"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8" customHeight="1"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8" customHeight="1"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8" customHeight="1"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8" customHeight="1"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8" customHeight="1"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8" customHeight="1"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8" customHeight="1"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8" customHeight="1"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8" customHeight="1"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8" customHeight="1"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8" customHeight="1"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8" customHeight="1"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8" customHeight="1"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8" customHeight="1"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8" customHeight="1"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8" customHeight="1"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8" customHeight="1"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8" customHeight="1"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8" customHeight="1"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8" customHeight="1"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8" customHeight="1"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8" customHeight="1"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8" customHeight="1"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8" customHeight="1"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8" customHeight="1"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8" customHeight="1"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8" customHeight="1"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8" customHeight="1"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8" customHeight="1"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8" customHeight="1"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8" customHeight="1"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8" customHeight="1"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8" customHeight="1"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8" customHeight="1"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8" customHeight="1"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8" customHeight="1"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8" customHeight="1"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8" customHeight="1"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8" customHeight="1"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8" customHeight="1"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8" customHeight="1"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8" customHeight="1"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8" customHeight="1"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8" customHeight="1"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ht="18" customHeight="1"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ht="18" customHeight="1"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ht="18" customHeight="1"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ht="18" customHeight="1"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ht="18" customHeight="1"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ht="18" customHeight="1"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ht="18" customHeight="1"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ht="18" customHeight="1"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ht="18" customHeight="1"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ht="18" customHeight="1"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ht="18" customHeight="1"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ht="18" customHeight="1"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ht="18" customHeight="1"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ht="18" customHeight="1"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ht="18" customHeight="1"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ht="18" customHeight="1"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ht="18" customHeight="1"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ht="18" customHeight="1"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ht="18" customHeight="1"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ht="18" customHeight="1"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ht="18" customHeight="1"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ht="18" customHeight="1"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ht="18" customHeight="1"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ht="18" customHeight="1"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ht="18" customHeight="1"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ht="18" customHeight="1"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ht="18" customHeight="1"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ht="18" customHeight="1"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ht="18" customHeight="1"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ht="18" customHeight="1"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ht="18" customHeight="1"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ht="18" customHeight="1"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ht="18" customHeight="1"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ht="18" customHeight="1"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ht="18" customHeight="1"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ht="18" customHeight="1"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ht="18" customHeight="1"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ht="18" customHeight="1"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ht="18" customHeight="1"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ht="18" customHeight="1"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ht="18" customHeight="1"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ht="18" customHeight="1"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ht="18" customHeight="1"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ht="18" customHeight="1"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ht="18" customHeight="1"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ht="18" customHeight="1"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ht="18" customHeight="1"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ht="18" customHeight="1"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ht="18" customHeight="1"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ht="18" customHeight="1"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ht="18" customHeight="1"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ht="18" customHeight="1"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ht="18" customHeight="1"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ht="18" customHeight="1"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ht="18" customHeight="1"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ht="18" customHeight="1"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ht="18" customHeight="1"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ht="18" customHeight="1"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ht="18" customHeight="1"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ht="18" customHeight="1"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ht="18" customHeight="1"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ht="18" customHeight="1"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ht="18" customHeight="1"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ht="18" customHeight="1"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ht="18" customHeight="1"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ht="18" customHeight="1"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ht="18" customHeight="1"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ht="18" customHeight="1"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ht="18" customHeight="1"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ht="18" customHeight="1"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ht="18" customHeight="1"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ht="18" customHeight="1"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ht="18" customHeight="1"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ht="18" customHeight="1"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ht="18" customHeight="1"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ht="18" customHeight="1"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ht="18" customHeight="1"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ht="18" customHeight="1"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ht="18" customHeight="1"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ht="18" customHeight="1"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ht="18" customHeight="1"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ht="18" customHeight="1"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ht="18" customHeight="1"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ht="18" customHeight="1"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ht="18" customHeight="1"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ht="18" customHeight="1"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ht="18" customHeight="1"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ht="18" customHeight="1"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ht="18" customHeight="1"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ht="18" customHeight="1"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ht="18" customHeight="1"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ht="18" customHeight="1"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ht="18" customHeight="1"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ht="18" customHeight="1"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ht="18" customHeight="1"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ht="18" customHeight="1"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ht="18" customHeight="1"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ht="18" customHeight="1"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ht="18" customHeight="1"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ht="18" customHeight="1"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ht="18" customHeight="1"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ht="18" customHeight="1"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ht="18" customHeight="1"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ht="18" customHeight="1"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ht="18" customHeight="1"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ht="18" customHeight="1"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ht="18" customHeight="1"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ht="18" customHeight="1"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ht="18" customHeight="1"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ht="18" customHeight="1"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ht="18" customHeight="1"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ht="18" customHeight="1"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ht="18" customHeight="1"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ht="18" customHeight="1"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ht="18" customHeight="1"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ht="18" customHeight="1"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ht="18" customHeight="1"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ht="18" customHeight="1"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ht="18" customHeight="1"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ht="18" customHeight="1"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ht="18" customHeight="1"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ht="18" customHeight="1"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ht="18" customHeight="1"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ht="18" customHeight="1"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ht="18" customHeight="1"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ht="18" customHeight="1"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ht="18" customHeight="1"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ht="18" customHeight="1"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ht="18" customHeight="1"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ht="18" customHeight="1"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ht="18" customHeight="1"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ht="18" customHeight="1"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ht="18" customHeight="1"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ht="18" customHeight="1"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ht="18" customHeight="1"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ht="18" customHeight="1"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ht="18" customHeight="1"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ht="18" customHeight="1"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ht="18" customHeight="1"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ht="18" customHeight="1"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ht="18" customHeight="1"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ht="18" customHeight="1"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ht="18" customHeight="1"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ht="18" customHeight="1"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ht="18" customHeight="1"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ht="18" customHeight="1"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ht="18" customHeight="1"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ht="18" customHeight="1"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ht="18" customHeight="1"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ht="18" customHeight="1"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ht="18" customHeight="1"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ht="18" customHeight="1"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ht="18" customHeight="1"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ht="18" customHeight="1"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ht="18" customHeight="1"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ht="18" customHeight="1"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ht="18" customHeight="1"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ht="18" customHeight="1"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ht="18" customHeight="1"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ht="18" customHeight="1"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ht="18" customHeight="1"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ht="18" customHeight="1"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ht="18" customHeight="1"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ht="18" customHeight="1"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ht="18" customHeight="1"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ht="18" customHeight="1"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ht="18" customHeight="1"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ht="18" customHeight="1"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ht="18" customHeight="1"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ht="18" customHeight="1"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ht="18" customHeight="1"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ht="18" customHeight="1"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ht="18" customHeight="1"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ht="18" customHeight="1"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ht="18" customHeight="1"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ht="18" customHeight="1"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ht="18" customHeight="1"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ht="18" customHeight="1"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ht="18" customHeight="1"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ht="18" customHeight="1"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ht="18" customHeight="1"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ht="18" customHeight="1"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ht="18" customHeight="1"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ht="18" customHeight="1"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ht="18" customHeight="1"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ht="18" customHeight="1"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ht="18" customHeight="1"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ht="18" customHeight="1"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ht="18" customHeight="1"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ht="18" customHeight="1"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ht="18" customHeight="1"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ht="18" customHeight="1"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ht="18" customHeight="1"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ht="18" customHeight="1"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ht="18" customHeight="1"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ht="18" customHeight="1"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ht="18" customHeight="1"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ht="18" customHeight="1"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ht="18" customHeight="1"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ht="18" customHeight="1"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ht="18" customHeight="1"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ht="18" customHeight="1"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ht="18" customHeight="1"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ht="18" customHeight="1"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ht="18" customHeight="1"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ht="18" customHeight="1"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ht="18" customHeight="1"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ht="18" customHeight="1"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ht="18" customHeight="1"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ht="18" customHeight="1"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ht="18" customHeight="1"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ht="18" customHeight="1"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ht="18" customHeight="1"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ht="18" customHeight="1"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ht="18" customHeight="1"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ht="18" customHeight="1"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ht="18" customHeight="1"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ht="18" customHeight="1"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ht="18" customHeight="1"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ht="18" customHeight="1"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ht="18" customHeight="1"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ht="18" customHeight="1"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ht="18" customHeight="1"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ht="18" customHeight="1"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ht="18" customHeight="1"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ht="18" customHeight="1"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ht="18" customHeight="1"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ht="18" customHeight="1"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ht="18" customHeight="1"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ht="18" customHeight="1"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ht="18" customHeight="1"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ht="18" customHeight="1"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ht="18" customHeight="1"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ht="18" customHeight="1"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ht="18" customHeight="1"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ht="18" customHeight="1"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ht="18" customHeight="1"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ht="18" customHeight="1"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ht="18" customHeight="1"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ht="18" customHeight="1"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ht="18" customHeight="1"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ht="18" customHeight="1"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ht="18" customHeight="1"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ht="18" customHeight="1"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ht="18" customHeight="1"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ht="18" customHeight="1"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ht="18" customHeight="1"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ht="18" customHeight="1"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ht="18" customHeight="1"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ht="18" customHeight="1"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ht="18" customHeight="1"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ht="18" customHeight="1"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ht="18" customHeight="1"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ht="18" customHeight="1"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ht="18" customHeight="1"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ht="18" customHeight="1"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ht="18" customHeight="1"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ht="18" customHeight="1"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ht="18" customHeight="1"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ht="18" customHeight="1"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ht="18" customHeight="1"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ht="18" customHeight="1"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ht="18" customHeight="1"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ht="18" customHeight="1"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ht="18" customHeight="1"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ht="18" customHeight="1"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ht="18" customHeight="1"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ht="18" customHeight="1"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ht="18" customHeight="1"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ht="18" customHeight="1"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ht="18" customHeight="1"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ht="18" customHeight="1"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ht="18" customHeight="1"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ht="18" customHeight="1"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ht="18" customHeight="1"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ht="18" customHeight="1"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ht="18" customHeight="1"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ht="18" customHeight="1"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ht="18" customHeight="1"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ht="18" customHeight="1"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ht="18" customHeight="1"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ht="18" customHeight="1"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ht="18" customHeight="1"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ht="18" customHeight="1"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ht="18" customHeight="1"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ht="18" customHeight="1"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ht="18" customHeight="1"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ht="18" customHeight="1"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ht="18" customHeight="1"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ht="18" customHeight="1"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ht="18" customHeight="1"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ht="18" customHeight="1"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ht="18" customHeight="1"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ht="18" customHeight="1"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ht="18" customHeight="1"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ht="18" customHeight="1"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ht="18" customHeight="1"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ht="18" customHeight="1"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ht="18" customHeight="1"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ht="18" customHeight="1"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ht="18" customHeight="1"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ht="18" customHeight="1"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ht="18" customHeight="1"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ht="18" customHeight="1"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ht="18" customHeight="1"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ht="18" customHeight="1"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ht="18" customHeight="1"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ht="18" customHeight="1"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ht="18" customHeight="1"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ht="18" customHeight="1"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ht="18" customHeight="1"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ht="18" customHeight="1"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ht="18" customHeight="1"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ht="18" customHeight="1"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ht="18" customHeight="1"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ht="18" customHeight="1"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ht="18" customHeight="1"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ht="18" customHeight="1"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ht="18" customHeight="1"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ht="18" customHeight="1"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ht="18" customHeight="1"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ht="18" customHeight="1"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ht="18" customHeight="1"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ht="18" customHeight="1"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ht="18" customHeight="1"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ht="18" customHeight="1"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ht="18" customHeight="1"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ht="18" customHeight="1"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ht="18" customHeight="1"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ht="18" customHeight="1"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ht="18" customHeight="1"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ht="18" customHeight="1"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ht="18" customHeight="1"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ht="18" customHeight="1"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ht="18" customHeight="1"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ht="18" customHeight="1"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ht="18" customHeight="1"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ht="18" customHeight="1"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ht="18" customHeight="1"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ht="18" customHeight="1"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ht="18" customHeight="1"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ht="18" customHeight="1"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ht="18" customHeight="1"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ht="18" customHeight="1"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ht="18" customHeight="1"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ht="18" customHeight="1"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ht="18" customHeight="1"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ht="18" customHeight="1"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ht="18" customHeight="1"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ht="18" customHeight="1"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ht="18" customHeight="1"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ht="18" customHeight="1"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ht="18" customHeight="1"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ht="18" customHeight="1"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ht="18" customHeight="1"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ht="18" customHeight="1"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ht="18" customHeight="1"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ht="18" customHeight="1"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ht="18" customHeight="1"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ht="18" customHeight="1"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ht="18" customHeight="1"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ht="18" customHeight="1"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ht="18" customHeight="1"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ht="18" customHeight="1"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ht="18" customHeight="1"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ht="18" customHeight="1"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ht="18" customHeight="1"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ht="18" customHeight="1"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ht="18" customHeight="1"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ht="18" customHeight="1"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ht="18" customHeight="1"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ht="18" customHeight="1"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ht="18" customHeight="1"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ht="18" customHeight="1"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ht="18" customHeight="1"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ht="18" customHeight="1"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ht="18" customHeight="1"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ht="18" customHeight="1"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ht="18" customHeight="1"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ht="18" customHeight="1"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ht="18" customHeight="1"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ht="18" customHeight="1"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ht="18" customHeight="1"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ht="18" customHeight="1"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ht="18" customHeight="1"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ht="18" customHeight="1"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ht="18" customHeight="1"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ht="18" customHeight="1"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ht="18" customHeight="1"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ht="18" customHeight="1"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ht="18" customHeight="1"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ht="18" customHeight="1"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ht="18" customHeight="1"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ht="18" customHeight="1"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ht="18" customHeight="1"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ht="18" customHeight="1"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ht="18" customHeight="1"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ht="18" customHeight="1"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ht="18" customHeight="1"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ht="18" customHeight="1"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ht="18" customHeight="1"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ht="18" customHeight="1"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ht="18" customHeight="1"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ht="18" customHeight="1"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ht="18" customHeight="1"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ht="18" customHeight="1"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ht="18" customHeight="1"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ht="18" customHeight="1"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ht="18" customHeight="1"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ht="18" customHeight="1"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ht="18" customHeight="1"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ht="18" customHeight="1"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ht="18" customHeight="1"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ht="18" customHeight="1"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ht="18" customHeight="1"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ht="18" customHeight="1"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ht="18" customHeight="1"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ht="18" customHeight="1"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2:14" ht="18" customHeight="1"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2:14" ht="18" customHeight="1"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2:14" ht="18" customHeight="1"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2:14" ht="18" customHeight="1"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2:14" ht="18" customHeight="1"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2:14" ht="18" customHeight="1"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2:14" ht="18" customHeight="1"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2:14" ht="18" customHeight="1"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2:14" ht="18" customHeight="1"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2:14" ht="18" customHeight="1"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2:14" ht="18" customHeight="1"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2:14" ht="18" customHeight="1"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2:14" ht="18" customHeight="1"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2:14" ht="18" customHeight="1"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2:14" ht="18" customHeight="1"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2:14" ht="18" customHeight="1"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2:14" ht="18" customHeight="1"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2:14" ht="18" customHeight="1"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2:14" ht="18" customHeight="1"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2:14" ht="18" customHeight="1"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2:14" ht="18" customHeight="1"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2:14" ht="18" customHeight="1"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2:14" ht="18" customHeight="1"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2:14" ht="18" customHeight="1"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2:14" ht="18" customHeight="1"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2:14" ht="18" customHeight="1"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2:14" ht="18" customHeight="1"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2:14" ht="18" customHeight="1"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2:14" ht="18" customHeight="1"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2:14" ht="18" customHeight="1"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2:14" ht="18" customHeight="1"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2:14" ht="18" customHeight="1"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2:14" ht="18" customHeight="1"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2:14" ht="18" customHeight="1"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2:14" ht="18" customHeight="1"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2:14" ht="18" customHeight="1"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2:14" ht="18" customHeight="1"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</sheetData>
  <sheetProtection/>
  <mergeCells count="6">
    <mergeCell ref="B5:B7"/>
    <mergeCell ref="C5:C7"/>
    <mergeCell ref="D5:N5"/>
    <mergeCell ref="D6:F6"/>
    <mergeCell ref="C14:M14"/>
    <mergeCell ref="B14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2016-02-03T05:42:09Z</cp:lastPrinted>
  <dcterms:created xsi:type="dcterms:W3CDTF">2003-01-21T11:54:38Z</dcterms:created>
  <dcterms:modified xsi:type="dcterms:W3CDTF">2017-03-17T04:30:40Z</dcterms:modified>
  <cp:category/>
  <cp:version/>
  <cp:contentType/>
  <cp:contentStatus/>
</cp:coreProperties>
</file>