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（経営の状況）" sheetId="1" r:id="rId1"/>
  </sheets>
  <definedNames>
    <definedName name="_xlnm.Print_Area" localSheetId="0">'下水道（経営の状況）'!$A$1:$H$115</definedName>
    <definedName name="_xlnm.Print_Titles" localSheetId="0">'下水道（経営の状況）'!$B:$B</definedName>
  </definedNames>
  <calcPr fullCalcOnLoad="1"/>
</workbook>
</file>

<file path=xl/sharedStrings.xml><?xml version="1.0" encoding="utf-8"?>
<sst xmlns="http://schemas.openxmlformats.org/spreadsheetml/2006/main" count="239" uniqueCount="65">
  <si>
    <t>項　目</t>
  </si>
  <si>
    <t>団体名</t>
  </si>
  <si>
    <t>下水道事業(公共下水道事業)</t>
  </si>
  <si>
    <t>下関市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</si>
  <si>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</si>
  <si>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</si>
  <si>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</si>
  <si>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</si>
  <si>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</si>
  <si>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</si>
  <si>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</si>
  <si>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</si>
  <si>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</si>
  <si>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</si>
  <si>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</si>
  <si>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</si>
  <si>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</si>
  <si>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</si>
  <si>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</si>
  <si>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</si>
  <si>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</si>
  <si>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</si>
  <si>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</si>
  <si>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萩市</t>
  </si>
  <si>
    <t>岩国市</t>
  </si>
  <si>
    <t>山陽小野田市</t>
  </si>
  <si>
    <t>周防大島町</t>
  </si>
  <si>
    <t>合　計</t>
  </si>
  <si>
    <t>２　法非適用公営企業会計決算の状況</t>
  </si>
  <si>
    <t>(D)/(E)</t>
  </si>
  <si>
    <t>(E)=(C)/(A)</t>
  </si>
  <si>
    <t>(D)=(B)/(A)</t>
  </si>
  <si>
    <t>(C)</t>
  </si>
  <si>
    <t>(B)</t>
  </si>
  <si>
    <t>(A)</t>
  </si>
  <si>
    <t>汚水処理原価</t>
  </si>
  <si>
    <t>使用料単価</t>
  </si>
  <si>
    <t>汚水処理費</t>
  </si>
  <si>
    <t>使用料収入</t>
  </si>
  <si>
    <t>有収水量</t>
  </si>
  <si>
    <t>　　　第3-13表　経営の状況</t>
  </si>
  <si>
    <t>(D)/(E)</t>
  </si>
  <si>
    <t>（％）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</si>
  <si>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</si>
  <si>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(千円）</t>
  </si>
  <si>
    <t>(千円）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</si>
  <si>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</si>
  <si>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(D)/(E)</t>
  </si>
  <si>
    <t>(E)=(C)/(A)</t>
  </si>
  <si>
    <t>(D)=(B)/(A)</t>
  </si>
  <si>
    <t>(C)</t>
  </si>
  <si>
    <t>(B)</t>
  </si>
  <si>
    <t>(A)</t>
  </si>
  <si>
    <t>（％）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</si>
  <si>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</si>
  <si>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宇部・阿知須
公共下水道組合</t>
  </si>
  <si>
    <t>経　費
回収率</t>
  </si>
  <si>
    <t>　（10）下水道事業（個別排水処理事業）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</si>
  <si>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</si>
  <si>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</si>
  <si>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</si>
  <si>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（10）下水道事業（漁業集落排水事業）</t>
  </si>
  <si>
    <t>　（10）下水道事業（林業集落排水事業）</t>
  </si>
  <si>
    <t>　（10）下水道事業（特定地域生活排水処理事業）</t>
  </si>
  <si>
    <t>宇部市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</si>
</sst>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49" fontId="9" fillId="0" borderId="10" xfId="52" applyNumberFormat="1" applyFont="1" applyFill="1" applyBorder="1" applyAlignment="1">
      <alignment horizontal="distributed" vertical="center" wrapText="1" shrinkToFi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7" fontId="6" fillId="0" borderId="12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7" fontId="6" fillId="0" borderId="0" xfId="52" applyNumberFormat="1" applyFont="1" applyFill="1" applyBorder="1" applyAlignment="1">
      <alignment vertical="center" shrinkToFit="1"/>
    </xf>
    <xf numFmtId="197" fontId="6" fillId="0" borderId="16" xfId="52" applyNumberFormat="1" applyFont="1" applyFill="1" applyBorder="1" applyAlignment="1">
      <alignment vertical="center" shrinkToFit="1"/>
    </xf>
    <xf numFmtId="49" fontId="6" fillId="0" borderId="16" xfId="52" applyNumberFormat="1" applyFont="1" applyFill="1" applyBorder="1" applyAlignment="1">
      <alignment horizontal="distributed" vertical="center" shrinkToFit="1"/>
    </xf>
    <xf numFmtId="198" fontId="6" fillId="0" borderId="17" xfId="52" applyNumberFormat="1" applyFont="1" applyFill="1" applyBorder="1" applyAlignment="1">
      <alignment vertical="center" shrinkToFit="1"/>
    </xf>
    <xf numFmtId="199" fontId="6" fillId="0" borderId="12" xfId="52" applyNumberFormat="1" applyFont="1" applyFill="1" applyBorder="1" applyAlignment="1">
      <alignment vertical="center" shrinkToFit="1"/>
    </xf>
    <xf numFmtId="49" fontId="7" fillId="0" borderId="18" xfId="0" applyNumberFormat="1" applyFont="1" applyBorder="1" applyAlignment="1">
      <alignment horizontal="right" vertical="center" shrinkToFit="1"/>
    </xf>
    <xf numFmtId="49" fontId="7" fillId="0" borderId="14" xfId="0" applyNumberFormat="1" applyFont="1" applyBorder="1" applyAlignment="1" quotePrefix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198" fontId="6" fillId="0" borderId="18" xfId="52" applyNumberFormat="1" applyFont="1" applyFill="1" applyBorder="1" applyAlignment="1">
      <alignment vertical="center" shrinkToFit="1"/>
    </xf>
    <xf numFmtId="199" fontId="6" fillId="0" borderId="14" xfId="52" applyNumberFormat="1" applyFont="1" applyFill="1" applyBorder="1" applyAlignment="1">
      <alignment vertical="center" shrinkToFit="1"/>
    </xf>
    <xf numFmtId="49" fontId="7" fillId="0" borderId="14" xfId="0" applyNumberFormat="1" applyFont="1" applyBorder="1" applyAlignment="1">
      <alignment horizontal="right" vertical="center" wrapText="1" shrinkToFit="1"/>
    </xf>
    <xf numFmtId="49" fontId="6" fillId="0" borderId="19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197" fontId="7" fillId="0" borderId="14" xfId="51" applyNumberFormat="1" applyFont="1" applyFill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 shrinkToFit="1"/>
    </xf>
    <xf numFmtId="197" fontId="7" fillId="0" borderId="22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49" fontId="7" fillId="0" borderId="14" xfId="0" applyNumberFormat="1" applyFont="1" applyBorder="1" applyAlignment="1" quotePrefix="1">
      <alignment horizontal="center" vertical="center" shrinkToFit="1"/>
    </xf>
    <xf numFmtId="199" fontId="6" fillId="0" borderId="22" xfId="52" applyNumberFormat="1" applyFont="1" applyFill="1" applyBorder="1" applyAlignment="1">
      <alignment vertical="center" shrinkToFit="1"/>
    </xf>
    <xf numFmtId="198" fontId="6" fillId="0" borderId="24" xfId="52" applyNumberFormat="1" applyFont="1" applyFill="1" applyBorder="1" applyAlignment="1">
      <alignment vertical="center" shrinkToFit="1"/>
    </xf>
    <xf numFmtId="199" fontId="6" fillId="0" borderId="23" xfId="52" applyNumberFormat="1" applyFont="1" applyFill="1" applyBorder="1" applyAlignment="1">
      <alignment vertical="center" shrinkToFit="1"/>
    </xf>
    <xf numFmtId="198" fontId="6" fillId="0" borderId="25" xfId="52" applyNumberFormat="1" applyFont="1" applyFill="1" applyBorder="1" applyAlignment="1">
      <alignment vertical="center" shrinkToFit="1"/>
    </xf>
    <xf numFmtId="199" fontId="6" fillId="0" borderId="0" xfId="52" applyNumberFormat="1" applyFont="1" applyFill="1" applyBorder="1" applyAlignment="1">
      <alignment vertical="center" shrinkToFit="1"/>
    </xf>
    <xf numFmtId="198" fontId="6" fillId="0" borderId="0" xfId="52" applyNumberFormat="1" applyFont="1" applyFill="1" applyBorder="1" applyAlignment="1">
      <alignment vertical="center" shrinkToFit="1"/>
    </xf>
    <xf numFmtId="49" fontId="6" fillId="0" borderId="26" xfId="52" applyNumberFormat="1" applyFont="1" applyFill="1" applyBorder="1" applyAlignment="1">
      <alignment horizontal="left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49" fontId="7" fillId="0" borderId="28" xfId="0" applyNumberFormat="1" applyFont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13125450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66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38100" y="21497925"/>
          <a:ext cx="13335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</xdr:col>
      <xdr:colOff>0</xdr:colOff>
      <xdr:row>86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38100" y="28298775"/>
          <a:ext cx="13335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99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8100" y="32184975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38100" y="370427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2</xdr:col>
      <xdr:colOff>0</xdr:colOff>
      <xdr:row>28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38100" y="829627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tabSelected="1" view="pageBreakPreview" zoomScaleNormal="80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8" width="19.125" style="6" customWidth="1"/>
    <col min="9" max="16384" width="12.00390625" style="6" customWidth="1"/>
  </cols>
  <sheetData>
    <row r="1" ht="22.5" customHeight="1">
      <c r="C1" s="16" t="s">
        <v>28</v>
      </c>
    </row>
    <row r="2" s="7" customFormat="1" ht="22.5" customHeight="1">
      <c r="C2" s="16" t="s">
        <v>58</v>
      </c>
    </row>
    <row r="3" spans="3:8" s="7" customFormat="1" ht="22.5" customHeight="1">
      <c r="C3" s="16" t="s">
        <v>40</v>
      </c>
      <c r="H3" s="15"/>
    </row>
    <row r="4" spans="3:8" s="7" customFormat="1" ht="22.5" customHeight="1" thickBot="1">
      <c r="C4" s="16"/>
      <c r="H4" s="15"/>
    </row>
    <row r="5" spans="2:8" s="7" customFormat="1" ht="22.5" customHeight="1">
      <c r="B5" s="14" t="s">
        <v>0</v>
      </c>
      <c r="C5" s="43" t="s">
        <v>39</v>
      </c>
      <c r="D5" s="43" t="s">
        <v>38</v>
      </c>
      <c r="E5" s="43" t="s">
        <v>37</v>
      </c>
      <c r="F5" s="45" t="s">
        <v>36</v>
      </c>
      <c r="G5" s="45" t="s">
        <v>35</v>
      </c>
      <c r="H5" s="47" t="s">
        <v>56</v>
      </c>
    </row>
    <row r="6" spans="2:8" s="7" customFormat="1" ht="22.5" customHeight="1">
      <c r="B6" s="13"/>
      <c r="C6" s="44"/>
      <c r="D6" s="44"/>
      <c r="E6" s="44"/>
      <c r="F6" s="46"/>
      <c r="G6" s="44"/>
      <c r="H6" s="48"/>
    </row>
    <row r="7" spans="2:8" s="7" customFormat="1" ht="22.5" customHeight="1">
      <c r="B7" s="13"/>
      <c r="C7" s="12" t="s">
        <v>54</v>
      </c>
      <c r="D7" s="12" t="s">
        <v>45</v>
      </c>
      <c r="E7" s="12" t="s">
        <v>44</v>
      </c>
      <c r="F7" s="27" t="s">
        <v>43</v>
      </c>
      <c r="G7" s="12" t="s">
        <v>43</v>
      </c>
      <c r="H7" s="22" t="s">
        <v>53</v>
      </c>
    </row>
    <row r="8" spans="2:8" s="7" customFormat="1" ht="22.5" customHeight="1">
      <c r="B8" s="24" t="s">
        <v>1</v>
      </c>
      <c r="C8" s="11" t="s">
        <v>52</v>
      </c>
      <c r="D8" s="11" t="s">
        <v>51</v>
      </c>
      <c r="E8" s="35" t="s">
        <v>50</v>
      </c>
      <c r="F8" s="11" t="s">
        <v>49</v>
      </c>
      <c r="G8" s="11" t="s">
        <v>48</v>
      </c>
      <c r="H8" s="30" t="s">
        <v>47</v>
      </c>
    </row>
    <row r="9" spans="1:8" s="8" customFormat="1" ht="33.75" customHeight="1">
      <c r="A9" s="10" t="s">
        <v>2</v>
      </c>
      <c r="B9" s="28" t="s">
        <v>5</v>
      </c>
      <c r="C9" s="33">
        <v>2128851</v>
      </c>
      <c r="D9" s="33">
        <v>388728</v>
      </c>
      <c r="E9" s="33">
        <v>439548</v>
      </c>
      <c r="F9" s="36">
        <f aca="true" t="shared" si="0" ref="F9:F18">D9/C9*1000</f>
        <v>182.59990952866124</v>
      </c>
      <c r="G9" s="36">
        <f aca="true" t="shared" si="1" ref="G9:G18">E9/C9*1000</f>
        <v>206.47194190669052</v>
      </c>
      <c r="H9" s="37">
        <f aca="true" t="shared" si="2" ref="H9:H18">F9/G9*100</f>
        <v>88.43812279887521</v>
      </c>
    </row>
    <row r="10" spans="1:8" s="8" customFormat="1" ht="33.75" customHeight="1">
      <c r="A10" s="10" t="s">
        <v>2</v>
      </c>
      <c r="B10" s="2" t="s">
        <v>8</v>
      </c>
      <c r="C10" s="31">
        <v>4063053</v>
      </c>
      <c r="D10" s="31">
        <v>761457</v>
      </c>
      <c r="E10" s="31">
        <v>877721</v>
      </c>
      <c r="F10" s="26">
        <f t="shared" si="0"/>
        <v>187.41005839697388</v>
      </c>
      <c r="G10" s="26">
        <f t="shared" si="1"/>
        <v>216.02499401312264</v>
      </c>
      <c r="H10" s="25">
        <f t="shared" si="2"/>
        <v>86.75387737105527</v>
      </c>
    </row>
    <row r="11" spans="1:8" s="8" customFormat="1" ht="33.75" customHeight="1">
      <c r="A11" s="10" t="s">
        <v>2</v>
      </c>
      <c r="B11" s="2" t="s">
        <v>9</v>
      </c>
      <c r="C11" s="31">
        <v>2236460</v>
      </c>
      <c r="D11" s="31">
        <v>315316</v>
      </c>
      <c r="E11" s="31">
        <v>328842</v>
      </c>
      <c r="F11" s="26">
        <f t="shared" si="0"/>
        <v>140.98888421881009</v>
      </c>
      <c r="G11" s="26">
        <f t="shared" si="1"/>
        <v>147.03683499816674</v>
      </c>
      <c r="H11" s="25">
        <f t="shared" si="2"/>
        <v>95.88677845287404</v>
      </c>
    </row>
    <row r="12" spans="1:8" s="8" customFormat="1" ht="33.75" customHeight="1">
      <c r="A12" s="10" t="s">
        <v>2</v>
      </c>
      <c r="B12" s="2" t="s">
        <v>10</v>
      </c>
      <c r="C12" s="31">
        <v>799697</v>
      </c>
      <c r="D12" s="31">
        <v>141109</v>
      </c>
      <c r="E12" s="31">
        <v>332003</v>
      </c>
      <c r="F12" s="26">
        <f t="shared" si="0"/>
        <v>176.45308160465774</v>
      </c>
      <c r="G12" s="26">
        <f t="shared" si="1"/>
        <v>415.16099222580556</v>
      </c>
      <c r="H12" s="25">
        <f t="shared" si="2"/>
        <v>42.50232678620373</v>
      </c>
    </row>
    <row r="13" spans="1:8" s="8" customFormat="1" ht="33.75" customHeight="1">
      <c r="A13" s="10" t="s">
        <v>2</v>
      </c>
      <c r="B13" s="2" t="s">
        <v>25</v>
      </c>
      <c r="C13" s="31">
        <v>3034738</v>
      </c>
      <c r="D13" s="31">
        <v>595121</v>
      </c>
      <c r="E13" s="31">
        <v>639559</v>
      </c>
      <c r="F13" s="26">
        <f t="shared" si="0"/>
        <v>196.10292552437807</v>
      </c>
      <c r="G13" s="26">
        <f t="shared" si="1"/>
        <v>210.74603474830448</v>
      </c>
      <c r="H13" s="25">
        <f t="shared" si="2"/>
        <v>93.05177473853077</v>
      </c>
    </row>
    <row r="14" spans="1:8" s="8" customFormat="1" ht="33.75" customHeight="1">
      <c r="A14" s="10" t="s">
        <v>2</v>
      </c>
      <c r="B14" s="2" t="s">
        <v>12</v>
      </c>
      <c r="C14" s="31">
        <v>603495</v>
      </c>
      <c r="D14" s="31">
        <v>90683</v>
      </c>
      <c r="E14" s="31">
        <v>87897</v>
      </c>
      <c r="F14" s="26">
        <f t="shared" si="0"/>
        <v>150.26305106090356</v>
      </c>
      <c r="G14" s="26">
        <f t="shared" si="1"/>
        <v>145.6466085054557</v>
      </c>
      <c r="H14" s="25">
        <f t="shared" si="2"/>
        <v>103.16961898585846</v>
      </c>
    </row>
    <row r="15" spans="1:8" s="8" customFormat="1" ht="33.75" customHeight="1">
      <c r="A15" s="10" t="s">
        <v>2</v>
      </c>
      <c r="B15" s="2" t="s">
        <v>13</v>
      </c>
      <c r="C15" s="31">
        <v>587254</v>
      </c>
      <c r="D15" s="31">
        <v>120148</v>
      </c>
      <c r="E15" s="31">
        <v>210537</v>
      </c>
      <c r="F15" s="26">
        <f t="shared" si="0"/>
        <v>204.5929018789144</v>
      </c>
      <c r="G15" s="26">
        <f t="shared" si="1"/>
        <v>358.51096799681227</v>
      </c>
      <c r="H15" s="25">
        <f t="shared" si="2"/>
        <v>57.06740382925567</v>
      </c>
    </row>
    <row r="16" spans="1:8" s="8" customFormat="1" ht="33.75" customHeight="1">
      <c r="A16" s="10" t="s">
        <v>2</v>
      </c>
      <c r="B16" s="2" t="s">
        <v>14</v>
      </c>
      <c r="C16" s="31">
        <v>595106</v>
      </c>
      <c r="D16" s="31">
        <v>122724</v>
      </c>
      <c r="E16" s="31">
        <v>213660</v>
      </c>
      <c r="F16" s="26">
        <f t="shared" si="0"/>
        <v>206.22208480505992</v>
      </c>
      <c r="G16" s="26">
        <f t="shared" si="1"/>
        <v>359.028475599305</v>
      </c>
      <c r="H16" s="25">
        <f t="shared" si="2"/>
        <v>57.43892165122156</v>
      </c>
    </row>
    <row r="17" spans="1:8" s="8" customFormat="1" ht="33.75" customHeight="1">
      <c r="A17" s="10" t="s">
        <v>2</v>
      </c>
      <c r="B17" s="5" t="s">
        <v>55</v>
      </c>
      <c r="C17" s="32">
        <v>1229386</v>
      </c>
      <c r="D17" s="32">
        <v>212364</v>
      </c>
      <c r="E17" s="32">
        <v>243679</v>
      </c>
      <c r="F17" s="26">
        <f t="shared" si="0"/>
        <v>172.73988804167283</v>
      </c>
      <c r="G17" s="26">
        <f t="shared" si="1"/>
        <v>198.2119529586314</v>
      </c>
      <c r="H17" s="25">
        <f t="shared" si="2"/>
        <v>87.14907726968674</v>
      </c>
    </row>
    <row r="18" spans="1:8" s="8" customFormat="1" ht="33.75" customHeight="1" thickBot="1">
      <c r="A18" s="10"/>
      <c r="B18" s="3" t="s">
        <v>27</v>
      </c>
      <c r="C18" s="9">
        <f>SUM(C9:C17)</f>
        <v>15278040</v>
      </c>
      <c r="D18" s="9">
        <f>SUM(D9:D17)</f>
        <v>2747650</v>
      </c>
      <c r="E18" s="9">
        <f>SUM(E9:E17)</f>
        <v>3373446</v>
      </c>
      <c r="F18" s="21">
        <f t="shared" si="0"/>
        <v>179.84309505669577</v>
      </c>
      <c r="G18" s="21">
        <f t="shared" si="1"/>
        <v>220.80358475301807</v>
      </c>
      <c r="H18" s="20">
        <f t="shared" si="2"/>
        <v>81.44935475475226</v>
      </c>
    </row>
    <row r="19" spans="1:8" s="8" customFormat="1" ht="22.5" customHeight="1">
      <c r="A19" s="1"/>
      <c r="B19" s="4"/>
      <c r="C19" s="17"/>
      <c r="D19" s="17"/>
      <c r="E19" s="17"/>
      <c r="F19" s="17"/>
      <c r="G19" s="17"/>
      <c r="H19" s="17"/>
    </row>
    <row r="20" spans="1:8" s="8" customFormat="1" ht="22.5" customHeight="1">
      <c r="A20" s="1"/>
      <c r="B20" s="4"/>
      <c r="C20" s="17"/>
      <c r="D20" s="17"/>
      <c r="E20" s="17"/>
      <c r="F20" s="17"/>
      <c r="G20" s="17"/>
      <c r="H20" s="17"/>
    </row>
    <row r="21" spans="1:8" s="8" customFormat="1" ht="22.5" customHeight="1">
      <c r="A21" s="1"/>
      <c r="B21" s="4"/>
      <c r="C21" s="16" t="s">
        <v>28</v>
      </c>
      <c r="D21" s="17"/>
      <c r="E21" s="17"/>
      <c r="F21" s="17"/>
      <c r="G21" s="17"/>
      <c r="H21" s="17"/>
    </row>
    <row r="22" s="7" customFormat="1" ht="22.5" customHeight="1">
      <c r="C22" s="16" t="s">
        <v>59</v>
      </c>
    </row>
    <row r="23" s="7" customFormat="1" ht="22.5" customHeight="1">
      <c r="C23" s="16" t="s">
        <v>40</v>
      </c>
    </row>
    <row r="24" s="7" customFormat="1" ht="22.5" customHeight="1" thickBot="1">
      <c r="C24" s="16"/>
    </row>
    <row r="25" spans="2:8" s="7" customFormat="1" ht="22.5" customHeight="1">
      <c r="B25" s="14" t="s">
        <v>0</v>
      </c>
      <c r="C25" s="43" t="s">
        <v>39</v>
      </c>
      <c r="D25" s="43" t="s">
        <v>38</v>
      </c>
      <c r="E25" s="43" t="s">
        <v>37</v>
      </c>
      <c r="F25" s="45" t="s">
        <v>36</v>
      </c>
      <c r="G25" s="45" t="s">
        <v>35</v>
      </c>
      <c r="H25" s="47" t="s">
        <v>56</v>
      </c>
    </row>
    <row r="26" spans="2:8" s="7" customFormat="1" ht="22.5" customHeight="1">
      <c r="B26" s="13"/>
      <c r="C26" s="44"/>
      <c r="D26" s="44"/>
      <c r="E26" s="44"/>
      <c r="F26" s="46"/>
      <c r="G26" s="44"/>
      <c r="H26" s="48"/>
    </row>
    <row r="27" spans="2:8" s="7" customFormat="1" ht="22.5" customHeight="1">
      <c r="B27" s="13"/>
      <c r="C27" s="12" t="s">
        <v>54</v>
      </c>
      <c r="D27" s="12" t="s">
        <v>45</v>
      </c>
      <c r="E27" s="12" t="s">
        <v>44</v>
      </c>
      <c r="F27" s="27" t="s">
        <v>43</v>
      </c>
      <c r="G27" s="12" t="s">
        <v>43</v>
      </c>
      <c r="H27" s="22" t="s">
        <v>53</v>
      </c>
    </row>
    <row r="28" spans="2:8" s="7" customFormat="1" ht="22.5" customHeight="1">
      <c r="B28" s="24" t="s">
        <v>1</v>
      </c>
      <c r="C28" s="11" t="s">
        <v>52</v>
      </c>
      <c r="D28" s="11" t="s">
        <v>51</v>
      </c>
      <c r="E28" s="35" t="s">
        <v>50</v>
      </c>
      <c r="F28" s="11" t="s">
        <v>49</v>
      </c>
      <c r="G28" s="11" t="s">
        <v>48</v>
      </c>
      <c r="H28" s="30" t="s">
        <v>47</v>
      </c>
    </row>
    <row r="29" spans="1:8" s="8" customFormat="1" ht="33.75" customHeight="1">
      <c r="A29" s="10" t="s">
        <v>15</v>
      </c>
      <c r="B29" s="28" t="s">
        <v>5</v>
      </c>
      <c r="C29" s="33">
        <v>107221</v>
      </c>
      <c r="D29" s="33">
        <v>18200</v>
      </c>
      <c r="E29" s="33">
        <v>37319</v>
      </c>
      <c r="F29" s="36">
        <f>D29/C29*1000</f>
        <v>169.74286753527758</v>
      </c>
      <c r="G29" s="36">
        <f>E29/C29*1000</f>
        <v>348.0568172279684</v>
      </c>
      <c r="H29" s="37">
        <f>F29/G29*100</f>
        <v>48.768723706422996</v>
      </c>
    </row>
    <row r="30" spans="1:8" s="8" customFormat="1" ht="33.75" customHeight="1">
      <c r="A30" s="10" t="s">
        <v>15</v>
      </c>
      <c r="B30" s="2" t="s">
        <v>9</v>
      </c>
      <c r="C30" s="31">
        <v>166175</v>
      </c>
      <c r="D30" s="31">
        <v>24386</v>
      </c>
      <c r="E30" s="31">
        <v>45185</v>
      </c>
      <c r="F30" s="26">
        <f>D30/C30*1000</f>
        <v>146.748909282383</v>
      </c>
      <c r="G30" s="26">
        <f>E30/C30*1000</f>
        <v>271.91214081540545</v>
      </c>
      <c r="H30" s="25">
        <f>F30/G30*100</f>
        <v>53.96923757884253</v>
      </c>
    </row>
    <row r="31" spans="1:8" s="8" customFormat="1" ht="33.75" customHeight="1">
      <c r="A31" s="10" t="s">
        <v>15</v>
      </c>
      <c r="B31" s="2" t="s">
        <v>10</v>
      </c>
      <c r="C31" s="31">
        <v>206033</v>
      </c>
      <c r="D31" s="31">
        <v>34652</v>
      </c>
      <c r="E31" s="31">
        <v>82245</v>
      </c>
      <c r="F31" s="26">
        <f>D31/C31*1000</f>
        <v>168.186649711454</v>
      </c>
      <c r="G31" s="26">
        <f>E31/C31*1000</f>
        <v>399.18362592400246</v>
      </c>
      <c r="H31" s="25">
        <f>F31/G31*100</f>
        <v>42.13265244087787</v>
      </c>
    </row>
    <row r="32" spans="1:8" s="8" customFormat="1" ht="33.75" customHeight="1">
      <c r="A32" s="10" t="s">
        <v>15</v>
      </c>
      <c r="B32" s="2" t="s">
        <v>26</v>
      </c>
      <c r="C32" s="32">
        <v>327969</v>
      </c>
      <c r="D32" s="32">
        <v>65783</v>
      </c>
      <c r="E32" s="32">
        <v>161850</v>
      </c>
      <c r="F32" s="26">
        <f>D32/C32*1000</f>
        <v>200.5768837908461</v>
      </c>
      <c r="G32" s="26">
        <f>E32/C32*1000</f>
        <v>493.49176294100965</v>
      </c>
      <c r="H32" s="25">
        <f>F32/G32*100</f>
        <v>40.644423849243125</v>
      </c>
    </row>
    <row r="33" spans="1:8" s="8" customFormat="1" ht="33.75" customHeight="1" thickBot="1">
      <c r="A33" s="10"/>
      <c r="B33" s="3" t="s">
        <v>27</v>
      </c>
      <c r="C33" s="9">
        <f>SUM(C29:C32)</f>
        <v>807398</v>
      </c>
      <c r="D33" s="9">
        <f>SUM(D29:D32)</f>
        <v>143021</v>
      </c>
      <c r="E33" s="9">
        <f>SUM(E29:E32)</f>
        <v>326599</v>
      </c>
      <c r="F33" s="21">
        <f>D33/C33*1000</f>
        <v>177.13816482081947</v>
      </c>
      <c r="G33" s="21">
        <f>E33/C33*1000</f>
        <v>404.5080616994345</v>
      </c>
      <c r="H33" s="20">
        <f>F33/G33*100</f>
        <v>43.79100977039121</v>
      </c>
    </row>
    <row r="34" spans="1:8" s="8" customFormat="1" ht="9.75" customHeight="1">
      <c r="A34" s="42"/>
      <c r="B34" s="4"/>
      <c r="C34" s="17"/>
      <c r="D34" s="17"/>
      <c r="E34" s="17"/>
      <c r="F34" s="40"/>
      <c r="G34" s="40"/>
      <c r="H34" s="41"/>
    </row>
    <row r="35" spans="1:8" s="8" customFormat="1" ht="22.5" customHeight="1">
      <c r="A35" s="1"/>
      <c r="B35" s="4"/>
      <c r="C35" s="17"/>
      <c r="D35" s="17"/>
      <c r="E35" s="17"/>
      <c r="F35" s="17"/>
      <c r="G35" s="17"/>
      <c r="H35" s="17"/>
    </row>
    <row r="36" spans="1:8" s="8" customFormat="1" ht="22.5" customHeight="1">
      <c r="A36" s="1"/>
      <c r="B36" s="4"/>
      <c r="C36" s="16" t="s">
        <v>28</v>
      </c>
      <c r="D36" s="17"/>
      <c r="E36" s="17"/>
      <c r="F36" s="17"/>
      <c r="G36" s="17"/>
      <c r="H36" s="17"/>
    </row>
    <row r="37" s="7" customFormat="1" ht="22.5" customHeight="1">
      <c r="C37" s="16" t="s">
        <v>60</v>
      </c>
    </row>
    <row r="38" s="7" customFormat="1" ht="22.5" customHeight="1">
      <c r="C38" s="16" t="s">
        <v>40</v>
      </c>
    </row>
    <row r="39" s="7" customFormat="1" ht="22.5" customHeight="1" thickBot="1">
      <c r="C39" s="16"/>
    </row>
    <row r="40" spans="2:8" s="7" customFormat="1" ht="22.5" customHeight="1">
      <c r="B40" s="14" t="s">
        <v>0</v>
      </c>
      <c r="C40" s="43" t="s">
        <v>39</v>
      </c>
      <c r="D40" s="43" t="s">
        <v>38</v>
      </c>
      <c r="E40" s="43" t="s">
        <v>37</v>
      </c>
      <c r="F40" s="45" t="s">
        <v>36</v>
      </c>
      <c r="G40" s="45" t="s">
        <v>35</v>
      </c>
      <c r="H40" s="47" t="s">
        <v>56</v>
      </c>
    </row>
    <row r="41" spans="2:8" s="7" customFormat="1" ht="22.5" customHeight="1">
      <c r="B41" s="13"/>
      <c r="C41" s="44"/>
      <c r="D41" s="44"/>
      <c r="E41" s="44"/>
      <c r="F41" s="46"/>
      <c r="G41" s="44"/>
      <c r="H41" s="48"/>
    </row>
    <row r="42" spans="2:8" s="7" customFormat="1" ht="22.5" customHeight="1">
      <c r="B42" s="13"/>
      <c r="C42" s="12" t="s">
        <v>54</v>
      </c>
      <c r="D42" s="12" t="s">
        <v>45</v>
      </c>
      <c r="E42" s="12" t="s">
        <v>44</v>
      </c>
      <c r="F42" s="27" t="s">
        <v>43</v>
      </c>
      <c r="G42" s="12" t="s">
        <v>43</v>
      </c>
      <c r="H42" s="22" t="s">
        <v>53</v>
      </c>
    </row>
    <row r="43" spans="2:8" s="7" customFormat="1" ht="22.5" customHeight="1">
      <c r="B43" s="24" t="s">
        <v>1</v>
      </c>
      <c r="C43" s="11" t="s">
        <v>52</v>
      </c>
      <c r="D43" s="11" t="s">
        <v>51</v>
      </c>
      <c r="E43" s="35" t="s">
        <v>50</v>
      </c>
      <c r="F43" s="11" t="s">
        <v>49</v>
      </c>
      <c r="G43" s="11" t="s">
        <v>48</v>
      </c>
      <c r="H43" s="30" t="s">
        <v>47</v>
      </c>
    </row>
    <row r="44" spans="1:8" s="8" customFormat="1" ht="33.75" customHeight="1">
      <c r="A44" s="10" t="s">
        <v>16</v>
      </c>
      <c r="B44" s="28" t="s">
        <v>3</v>
      </c>
      <c r="C44" s="33">
        <v>601090</v>
      </c>
      <c r="D44" s="33">
        <v>107675</v>
      </c>
      <c r="E44" s="33">
        <v>245115</v>
      </c>
      <c r="F44" s="36">
        <f aca="true" t="shared" si="3" ref="F44:F56">D44/C44*1000</f>
        <v>179.13290854946848</v>
      </c>
      <c r="G44" s="36">
        <f aca="true" t="shared" si="4" ref="G44:G56">E44/C44*1000</f>
        <v>407.78419205110714</v>
      </c>
      <c r="H44" s="37">
        <f aca="true" t="shared" si="5" ref="H44:H56">F44/G44*100</f>
        <v>43.92836015747711</v>
      </c>
    </row>
    <row r="45" spans="1:8" s="8" customFormat="1" ht="33.75" customHeight="1">
      <c r="A45" s="10" t="s">
        <v>16</v>
      </c>
      <c r="B45" s="2" t="s">
        <v>64</v>
      </c>
      <c r="C45" s="31">
        <v>118134</v>
      </c>
      <c r="D45" s="31">
        <v>20401</v>
      </c>
      <c r="E45" s="31">
        <v>93956</v>
      </c>
      <c r="F45" s="26">
        <f>D45/C45*1000</f>
        <v>172.69372069006383</v>
      </c>
      <c r="G45" s="26">
        <f>E45/C45*1000</f>
        <v>795.3341121099768</v>
      </c>
      <c r="H45" s="25">
        <f>F45/G45*100</f>
        <v>21.713355187534592</v>
      </c>
    </row>
    <row r="46" spans="1:8" s="8" customFormat="1" ht="33.75" customHeight="1">
      <c r="A46" s="10" t="s">
        <v>16</v>
      </c>
      <c r="B46" s="2" t="s">
        <v>4</v>
      </c>
      <c r="C46" s="31">
        <v>910037</v>
      </c>
      <c r="D46" s="31">
        <v>145998</v>
      </c>
      <c r="E46" s="31">
        <v>337350</v>
      </c>
      <c r="F46" s="26">
        <f t="shared" si="3"/>
        <v>160.43083962520205</v>
      </c>
      <c r="G46" s="26">
        <f t="shared" si="4"/>
        <v>370.6992133286888</v>
      </c>
      <c r="H46" s="25">
        <f t="shared" si="5"/>
        <v>43.27790128946199</v>
      </c>
    </row>
    <row r="47" spans="1:8" s="8" customFormat="1" ht="33.75" customHeight="1">
      <c r="A47" s="10" t="s">
        <v>16</v>
      </c>
      <c r="B47" s="2" t="s">
        <v>5</v>
      </c>
      <c r="C47" s="31">
        <v>469355</v>
      </c>
      <c r="D47" s="31">
        <v>78161</v>
      </c>
      <c r="E47" s="31">
        <v>185478</v>
      </c>
      <c r="F47" s="26">
        <f t="shared" si="3"/>
        <v>166.5285338389918</v>
      </c>
      <c r="G47" s="26">
        <f t="shared" si="4"/>
        <v>395.17635904592476</v>
      </c>
      <c r="H47" s="25">
        <f t="shared" si="5"/>
        <v>42.14030774539298</v>
      </c>
    </row>
    <row r="48" spans="1:8" s="8" customFormat="1" ht="33.75" customHeight="1">
      <c r="A48" s="10" t="s">
        <v>16</v>
      </c>
      <c r="B48" s="2" t="s">
        <v>7</v>
      </c>
      <c r="C48" s="31">
        <v>412561</v>
      </c>
      <c r="D48" s="31">
        <v>61727</v>
      </c>
      <c r="E48" s="31">
        <v>117375</v>
      </c>
      <c r="F48" s="26">
        <f t="shared" si="3"/>
        <v>149.61908663203744</v>
      </c>
      <c r="G48" s="26">
        <f t="shared" si="4"/>
        <v>284.5033825300986</v>
      </c>
      <c r="H48" s="25">
        <f t="shared" si="5"/>
        <v>52.58956336528221</v>
      </c>
    </row>
    <row r="49" spans="1:8" s="8" customFormat="1" ht="33.75" customHeight="1">
      <c r="A49" s="10" t="s">
        <v>16</v>
      </c>
      <c r="B49" s="2" t="s">
        <v>9</v>
      </c>
      <c r="C49" s="31">
        <v>889453</v>
      </c>
      <c r="D49" s="31">
        <v>130271</v>
      </c>
      <c r="E49" s="31">
        <v>302258</v>
      </c>
      <c r="F49" s="26">
        <f t="shared" si="3"/>
        <v>146.4619265998316</v>
      </c>
      <c r="G49" s="26">
        <f t="shared" si="4"/>
        <v>339.8245888203199</v>
      </c>
      <c r="H49" s="25">
        <f t="shared" si="5"/>
        <v>43.099272806675096</v>
      </c>
    </row>
    <row r="50" spans="1:8" s="8" customFormat="1" ht="33.75" customHeight="1">
      <c r="A50" s="10" t="s">
        <v>16</v>
      </c>
      <c r="B50" s="2" t="s">
        <v>10</v>
      </c>
      <c r="C50" s="31">
        <v>313786</v>
      </c>
      <c r="D50" s="31">
        <v>53672</v>
      </c>
      <c r="E50" s="31">
        <v>192959</v>
      </c>
      <c r="F50" s="26">
        <f t="shared" si="3"/>
        <v>171.0465094044986</v>
      </c>
      <c r="G50" s="26">
        <f t="shared" si="4"/>
        <v>614.9382062934612</v>
      </c>
      <c r="H50" s="25">
        <f t="shared" si="5"/>
        <v>27.815235360879768</v>
      </c>
    </row>
    <row r="51" spans="1:8" s="8" customFormat="1" ht="33.75" customHeight="1">
      <c r="A51" s="10" t="s">
        <v>16</v>
      </c>
      <c r="B51" s="2" t="s">
        <v>11</v>
      </c>
      <c r="C51" s="31">
        <v>247333</v>
      </c>
      <c r="D51" s="31">
        <v>44438</v>
      </c>
      <c r="E51" s="31">
        <v>102806</v>
      </c>
      <c r="F51" s="26">
        <f t="shared" si="3"/>
        <v>179.66870575297273</v>
      </c>
      <c r="G51" s="26">
        <f t="shared" si="4"/>
        <v>415.65824212701096</v>
      </c>
      <c r="H51" s="25">
        <f t="shared" si="5"/>
        <v>43.2251035931755</v>
      </c>
    </row>
    <row r="52" spans="1:8" s="8" customFormat="1" ht="33.75" customHeight="1">
      <c r="A52" s="10" t="s">
        <v>16</v>
      </c>
      <c r="B52" s="2" t="s">
        <v>25</v>
      </c>
      <c r="C52" s="31">
        <v>141179</v>
      </c>
      <c r="D52" s="31">
        <v>25888</v>
      </c>
      <c r="E52" s="31">
        <v>25888</v>
      </c>
      <c r="F52" s="26">
        <f t="shared" si="3"/>
        <v>183.3700479533075</v>
      </c>
      <c r="G52" s="26">
        <f t="shared" si="4"/>
        <v>183.3700479533075</v>
      </c>
      <c r="H52" s="25">
        <f t="shared" si="5"/>
        <v>100</v>
      </c>
    </row>
    <row r="53" spans="1:8" s="8" customFormat="1" ht="33.75" customHeight="1">
      <c r="A53" s="10" t="s">
        <v>16</v>
      </c>
      <c r="B53" s="2" t="s">
        <v>26</v>
      </c>
      <c r="C53" s="31">
        <v>242909</v>
      </c>
      <c r="D53" s="31">
        <v>52513</v>
      </c>
      <c r="E53" s="31">
        <v>143816</v>
      </c>
      <c r="F53" s="26">
        <f t="shared" si="3"/>
        <v>216.18383839215508</v>
      </c>
      <c r="G53" s="26">
        <f t="shared" si="4"/>
        <v>592.0571078058038</v>
      </c>
      <c r="H53" s="25">
        <f t="shared" si="5"/>
        <v>36.514017911776165</v>
      </c>
    </row>
    <row r="54" spans="1:8" s="8" customFormat="1" ht="33.75" customHeight="1">
      <c r="A54" s="10" t="s">
        <v>16</v>
      </c>
      <c r="B54" s="2" t="s">
        <v>17</v>
      </c>
      <c r="C54" s="31">
        <v>15843</v>
      </c>
      <c r="D54" s="31">
        <v>2437</v>
      </c>
      <c r="E54" s="31">
        <v>8442</v>
      </c>
      <c r="F54" s="26">
        <f t="shared" si="3"/>
        <v>153.82187716972794</v>
      </c>
      <c r="G54" s="26">
        <f t="shared" si="4"/>
        <v>532.8536262071577</v>
      </c>
      <c r="H54" s="25">
        <f t="shared" si="5"/>
        <v>28.867566927268417</v>
      </c>
    </row>
    <row r="55" spans="1:8" s="8" customFormat="1" ht="33.75" customHeight="1">
      <c r="A55" s="10" t="s">
        <v>16</v>
      </c>
      <c r="B55" s="2" t="s">
        <v>18</v>
      </c>
      <c r="C55" s="32">
        <v>255947</v>
      </c>
      <c r="D55" s="32">
        <v>45159</v>
      </c>
      <c r="E55" s="32">
        <v>46841</v>
      </c>
      <c r="F55" s="26">
        <f t="shared" si="3"/>
        <v>176.43887211024156</v>
      </c>
      <c r="G55" s="26">
        <f t="shared" si="4"/>
        <v>183.010545151926</v>
      </c>
      <c r="H55" s="25">
        <f t="shared" si="5"/>
        <v>96.40912875472341</v>
      </c>
    </row>
    <row r="56" spans="1:8" s="8" customFormat="1" ht="33.75" customHeight="1" thickBot="1">
      <c r="A56" s="10"/>
      <c r="B56" s="3" t="s">
        <v>27</v>
      </c>
      <c r="C56" s="9">
        <f>SUM(C44:C55)</f>
        <v>4617627</v>
      </c>
      <c r="D56" s="9">
        <f>SUM(D44:D55)</f>
        <v>768340</v>
      </c>
      <c r="E56" s="9">
        <f>SUM(E44:E55)</f>
        <v>1802284</v>
      </c>
      <c r="F56" s="21">
        <f t="shared" si="3"/>
        <v>166.39282471277997</v>
      </c>
      <c r="G56" s="21">
        <f t="shared" si="4"/>
        <v>390.30523686733466</v>
      </c>
      <c r="H56" s="20">
        <f t="shared" si="5"/>
        <v>42.63146096841564</v>
      </c>
    </row>
    <row r="57" spans="1:8" s="8" customFormat="1" ht="21.75" customHeight="1">
      <c r="A57" s="10"/>
      <c r="B57" s="19"/>
      <c r="C57" s="18"/>
      <c r="D57" s="18"/>
      <c r="E57" s="18"/>
      <c r="F57" s="18"/>
      <c r="G57" s="18"/>
      <c r="H57" s="18"/>
    </row>
    <row r="58" spans="1:8" s="8" customFormat="1" ht="21.75" customHeight="1">
      <c r="A58" s="1"/>
      <c r="B58" s="4"/>
      <c r="C58" s="17"/>
      <c r="D58" s="17"/>
      <c r="E58" s="17"/>
      <c r="F58" s="17"/>
      <c r="G58" s="17"/>
      <c r="H58" s="17"/>
    </row>
    <row r="59" spans="1:8" s="8" customFormat="1" ht="21.75" customHeight="1">
      <c r="A59" s="1"/>
      <c r="B59" s="4"/>
      <c r="C59" s="16" t="s">
        <v>28</v>
      </c>
      <c r="D59" s="17"/>
      <c r="E59" s="17"/>
      <c r="F59" s="17"/>
      <c r="G59" s="17"/>
      <c r="H59" s="17"/>
    </row>
    <row r="60" s="7" customFormat="1" ht="21.75" customHeight="1">
      <c r="C60" s="16" t="s">
        <v>61</v>
      </c>
    </row>
    <row r="61" s="7" customFormat="1" ht="21.75" customHeight="1">
      <c r="C61" s="16" t="s">
        <v>40</v>
      </c>
    </row>
    <row r="62" s="7" customFormat="1" ht="21.75" customHeight="1" thickBot="1">
      <c r="C62" s="16"/>
    </row>
    <row r="63" spans="2:8" s="7" customFormat="1" ht="21.75" customHeight="1">
      <c r="B63" s="14" t="s">
        <v>0</v>
      </c>
      <c r="C63" s="43" t="s">
        <v>39</v>
      </c>
      <c r="D63" s="43" t="s">
        <v>38</v>
      </c>
      <c r="E63" s="43" t="s">
        <v>37</v>
      </c>
      <c r="F63" s="45" t="s">
        <v>36</v>
      </c>
      <c r="G63" s="45" t="s">
        <v>35</v>
      </c>
      <c r="H63" s="47" t="s">
        <v>56</v>
      </c>
    </row>
    <row r="64" spans="2:8" s="7" customFormat="1" ht="21.75" customHeight="1">
      <c r="B64" s="13"/>
      <c r="C64" s="44"/>
      <c r="D64" s="44"/>
      <c r="E64" s="44"/>
      <c r="F64" s="46"/>
      <c r="G64" s="44"/>
      <c r="H64" s="48"/>
    </row>
    <row r="65" spans="2:8" s="7" customFormat="1" ht="21.75" customHeight="1">
      <c r="B65" s="13"/>
      <c r="C65" s="12" t="s">
        <v>54</v>
      </c>
      <c r="D65" s="12" t="s">
        <v>45</v>
      </c>
      <c r="E65" s="12" t="s">
        <v>44</v>
      </c>
      <c r="F65" s="27" t="s">
        <v>43</v>
      </c>
      <c r="G65" s="12" t="s">
        <v>43</v>
      </c>
      <c r="H65" s="22" t="s">
        <v>53</v>
      </c>
    </row>
    <row r="66" spans="2:8" s="7" customFormat="1" ht="21.75" customHeight="1">
      <c r="B66" s="24" t="s">
        <v>1</v>
      </c>
      <c r="C66" s="11" t="s">
        <v>52</v>
      </c>
      <c r="D66" s="11" t="s">
        <v>51</v>
      </c>
      <c r="E66" s="35" t="s">
        <v>50</v>
      </c>
      <c r="F66" s="11" t="s">
        <v>49</v>
      </c>
      <c r="G66" s="11" t="s">
        <v>48</v>
      </c>
      <c r="H66" s="30" t="s">
        <v>47</v>
      </c>
    </row>
    <row r="67" spans="1:8" s="8" customFormat="1" ht="33.75" customHeight="1">
      <c r="A67" s="10" t="s">
        <v>19</v>
      </c>
      <c r="B67" s="28" t="s">
        <v>3</v>
      </c>
      <c r="C67" s="33">
        <v>7753</v>
      </c>
      <c r="D67" s="33">
        <v>1486</v>
      </c>
      <c r="E67" s="33">
        <v>6705</v>
      </c>
      <c r="F67" s="36">
        <f aca="true" t="shared" si="6" ref="F67:F76">D67/C67*1000</f>
        <v>191.66774151941186</v>
      </c>
      <c r="G67" s="36">
        <f aca="true" t="shared" si="7" ref="G67:G76">E67/C67*1000</f>
        <v>864.826518766929</v>
      </c>
      <c r="H67" s="37">
        <f aca="true" t="shared" si="8" ref="H67:H76">F67/G67*100</f>
        <v>22.162565249813575</v>
      </c>
    </row>
    <row r="68" spans="1:8" s="8" customFormat="1" ht="33.75" customHeight="1">
      <c r="A68" s="10" t="s">
        <v>19</v>
      </c>
      <c r="B68" s="2" t="s">
        <v>4</v>
      </c>
      <c r="C68" s="31">
        <v>32295</v>
      </c>
      <c r="D68" s="31">
        <v>5490</v>
      </c>
      <c r="E68" s="31">
        <v>9808</v>
      </c>
      <c r="F68" s="26">
        <f t="shared" si="6"/>
        <v>169.9953553181607</v>
      </c>
      <c r="G68" s="26">
        <f t="shared" si="7"/>
        <v>303.7002631986376</v>
      </c>
      <c r="H68" s="25">
        <f t="shared" si="8"/>
        <v>55.974714518760194</v>
      </c>
    </row>
    <row r="69" spans="1:8" s="8" customFormat="1" ht="33.75" customHeight="1">
      <c r="A69" s="10" t="s">
        <v>19</v>
      </c>
      <c r="B69" s="2" t="s">
        <v>5</v>
      </c>
      <c r="C69" s="31">
        <v>493910</v>
      </c>
      <c r="D69" s="31">
        <v>82141</v>
      </c>
      <c r="E69" s="31">
        <v>172128</v>
      </c>
      <c r="F69" s="26">
        <f t="shared" si="6"/>
        <v>166.30762689558824</v>
      </c>
      <c r="G69" s="26">
        <f t="shared" si="7"/>
        <v>348.50073900103257</v>
      </c>
      <c r="H69" s="25">
        <f t="shared" si="8"/>
        <v>47.72088213422569</v>
      </c>
    </row>
    <row r="70" spans="1:8" s="8" customFormat="1" ht="33.75" customHeight="1">
      <c r="A70" s="10" t="s">
        <v>19</v>
      </c>
      <c r="B70" s="2" t="s">
        <v>6</v>
      </c>
      <c r="C70" s="31">
        <v>10796</v>
      </c>
      <c r="D70" s="31">
        <v>2234</v>
      </c>
      <c r="E70" s="31">
        <v>7380</v>
      </c>
      <c r="F70" s="26">
        <f t="shared" si="6"/>
        <v>206.9284920340867</v>
      </c>
      <c r="G70" s="26">
        <f t="shared" si="7"/>
        <v>683.5865135235273</v>
      </c>
      <c r="H70" s="25">
        <f t="shared" si="8"/>
        <v>30.2710027100271</v>
      </c>
    </row>
    <row r="71" spans="1:8" s="8" customFormat="1" ht="33.75" customHeight="1">
      <c r="A71" s="10" t="s">
        <v>19</v>
      </c>
      <c r="B71" s="2" t="s">
        <v>9</v>
      </c>
      <c r="C71" s="31">
        <v>181258</v>
      </c>
      <c r="D71" s="31">
        <v>26744</v>
      </c>
      <c r="E71" s="31">
        <v>52206</v>
      </c>
      <c r="F71" s="26">
        <f t="shared" si="6"/>
        <v>147.54659104701588</v>
      </c>
      <c r="G71" s="26">
        <f t="shared" si="7"/>
        <v>288.02039082412915</v>
      </c>
      <c r="H71" s="25">
        <f t="shared" si="8"/>
        <v>51.227828218978665</v>
      </c>
    </row>
    <row r="72" spans="1:8" s="8" customFormat="1" ht="33.75" customHeight="1">
      <c r="A72" s="10" t="s">
        <v>19</v>
      </c>
      <c r="B72" s="2" t="s">
        <v>26</v>
      </c>
      <c r="C72" s="31">
        <v>15215</v>
      </c>
      <c r="D72" s="31">
        <v>3346</v>
      </c>
      <c r="E72" s="31">
        <v>17802</v>
      </c>
      <c r="F72" s="26">
        <f t="shared" si="6"/>
        <v>219.91455800197173</v>
      </c>
      <c r="G72" s="26">
        <f t="shared" si="7"/>
        <v>1170.0295760762406</v>
      </c>
      <c r="H72" s="25">
        <f t="shared" si="8"/>
        <v>18.795640939220313</v>
      </c>
    </row>
    <row r="73" spans="1:8" s="8" customFormat="1" ht="33.75" customHeight="1">
      <c r="A73" s="10" t="s">
        <v>19</v>
      </c>
      <c r="B73" s="2" t="s">
        <v>17</v>
      </c>
      <c r="C73" s="31">
        <v>11581</v>
      </c>
      <c r="D73" s="31">
        <v>2777</v>
      </c>
      <c r="E73" s="31">
        <v>11408</v>
      </c>
      <c r="F73" s="26">
        <f t="shared" si="6"/>
        <v>239.78931007685</v>
      </c>
      <c r="G73" s="26">
        <f t="shared" si="7"/>
        <v>985.0617390553493</v>
      </c>
      <c r="H73" s="25">
        <f t="shared" si="8"/>
        <v>24.342566619915846</v>
      </c>
    </row>
    <row r="74" spans="1:8" s="8" customFormat="1" ht="33.75" customHeight="1">
      <c r="A74" s="10" t="s">
        <v>19</v>
      </c>
      <c r="B74" s="2" t="s">
        <v>14</v>
      </c>
      <c r="C74" s="31">
        <v>75423</v>
      </c>
      <c r="D74" s="31">
        <v>15597</v>
      </c>
      <c r="E74" s="31">
        <v>48227</v>
      </c>
      <c r="F74" s="26">
        <f t="shared" si="6"/>
        <v>206.79368362435864</v>
      </c>
      <c r="G74" s="26">
        <f t="shared" si="7"/>
        <v>639.4203359717858</v>
      </c>
      <c r="H74" s="25">
        <f t="shared" si="8"/>
        <v>32.34080494328903</v>
      </c>
    </row>
    <row r="75" spans="1:8" s="8" customFormat="1" ht="33.75" customHeight="1">
      <c r="A75" s="10" t="s">
        <v>19</v>
      </c>
      <c r="B75" s="2" t="s">
        <v>18</v>
      </c>
      <c r="C75" s="32">
        <v>91987</v>
      </c>
      <c r="D75" s="32">
        <v>19196</v>
      </c>
      <c r="E75" s="32">
        <v>19420</v>
      </c>
      <c r="F75" s="26">
        <f t="shared" si="6"/>
        <v>208.68166153913054</v>
      </c>
      <c r="G75" s="26">
        <f t="shared" si="7"/>
        <v>211.11678824181678</v>
      </c>
      <c r="H75" s="25">
        <f t="shared" si="8"/>
        <v>98.8465499485067</v>
      </c>
    </row>
    <row r="76" spans="1:8" s="8" customFormat="1" ht="33.75" customHeight="1" thickBot="1">
      <c r="A76" s="10"/>
      <c r="B76" s="3" t="s">
        <v>27</v>
      </c>
      <c r="C76" s="9">
        <f>SUM(C67:C75)</f>
        <v>920218</v>
      </c>
      <c r="D76" s="9">
        <f>SUM(D67:D75)</f>
        <v>159011</v>
      </c>
      <c r="E76" s="9">
        <f>SUM(E67:E75)</f>
        <v>345084</v>
      </c>
      <c r="F76" s="21">
        <f t="shared" si="6"/>
        <v>172.7970980789335</v>
      </c>
      <c r="G76" s="21">
        <f t="shared" si="7"/>
        <v>375.00244507279797</v>
      </c>
      <c r="H76" s="20">
        <f t="shared" si="8"/>
        <v>46.078925710841425</v>
      </c>
    </row>
    <row r="77" spans="1:8" s="8" customFormat="1" ht="9.75" customHeight="1">
      <c r="A77" s="42"/>
      <c r="B77" s="4"/>
      <c r="C77" s="17"/>
      <c r="D77" s="17"/>
      <c r="E77" s="17"/>
      <c r="F77" s="40"/>
      <c r="G77" s="40"/>
      <c r="H77" s="41"/>
    </row>
    <row r="78" spans="1:8" s="8" customFormat="1" ht="20.25" customHeight="1">
      <c r="A78" s="1"/>
      <c r="B78" s="4"/>
      <c r="C78" s="17"/>
      <c r="D78" s="17"/>
      <c r="E78" s="17"/>
      <c r="F78" s="17"/>
      <c r="G78" s="17"/>
      <c r="H78" s="17"/>
    </row>
    <row r="79" spans="1:8" s="8" customFormat="1" ht="20.25" customHeight="1">
      <c r="A79" s="1"/>
      <c r="B79" s="4"/>
      <c r="C79" s="16" t="s">
        <v>28</v>
      </c>
      <c r="D79" s="17"/>
      <c r="E79" s="17"/>
      <c r="F79" s="17"/>
      <c r="G79" s="17"/>
      <c r="H79" s="17"/>
    </row>
    <row r="80" s="7" customFormat="1" ht="20.25" customHeight="1">
      <c r="C80" s="16" t="s">
        <v>62</v>
      </c>
    </row>
    <row r="81" s="7" customFormat="1" ht="20.25" customHeight="1">
      <c r="C81" s="16" t="s">
        <v>40</v>
      </c>
    </row>
    <row r="82" s="7" customFormat="1" ht="20.25" customHeight="1" thickBot="1">
      <c r="C82" s="16"/>
    </row>
    <row r="83" spans="2:8" s="7" customFormat="1" ht="20.25" customHeight="1">
      <c r="B83" s="14" t="s">
        <v>0</v>
      </c>
      <c r="C83" s="43" t="s">
        <v>39</v>
      </c>
      <c r="D83" s="43" t="s">
        <v>38</v>
      </c>
      <c r="E83" s="43" t="s">
        <v>37</v>
      </c>
      <c r="F83" s="45" t="s">
        <v>36</v>
      </c>
      <c r="G83" s="45" t="s">
        <v>35</v>
      </c>
      <c r="H83" s="47" t="s">
        <v>56</v>
      </c>
    </row>
    <row r="84" spans="2:8" s="7" customFormat="1" ht="20.25" customHeight="1">
      <c r="B84" s="13"/>
      <c r="C84" s="44"/>
      <c r="D84" s="44"/>
      <c r="E84" s="44"/>
      <c r="F84" s="46"/>
      <c r="G84" s="44"/>
      <c r="H84" s="48"/>
    </row>
    <row r="85" spans="2:8" s="7" customFormat="1" ht="20.25" customHeight="1">
      <c r="B85" s="13"/>
      <c r="C85" s="12" t="s">
        <v>54</v>
      </c>
      <c r="D85" s="12" t="s">
        <v>45</v>
      </c>
      <c r="E85" s="12" t="s">
        <v>44</v>
      </c>
      <c r="F85" s="27" t="s">
        <v>43</v>
      </c>
      <c r="G85" s="12" t="s">
        <v>43</v>
      </c>
      <c r="H85" s="22" t="s">
        <v>53</v>
      </c>
    </row>
    <row r="86" spans="2:8" s="7" customFormat="1" ht="20.25" customHeight="1">
      <c r="B86" s="24" t="s">
        <v>1</v>
      </c>
      <c r="C86" s="11" t="s">
        <v>52</v>
      </c>
      <c r="D86" s="11" t="s">
        <v>51</v>
      </c>
      <c r="E86" s="35" t="s">
        <v>50</v>
      </c>
      <c r="F86" s="11" t="s">
        <v>49</v>
      </c>
      <c r="G86" s="11" t="s">
        <v>48</v>
      </c>
      <c r="H86" s="30" t="s">
        <v>47</v>
      </c>
    </row>
    <row r="87" spans="1:8" s="8" customFormat="1" ht="33.75" customHeight="1">
      <c r="A87" s="10" t="s">
        <v>20</v>
      </c>
      <c r="B87" s="29" t="s">
        <v>23</v>
      </c>
      <c r="C87" s="34">
        <v>3290</v>
      </c>
      <c r="D87" s="34">
        <v>540</v>
      </c>
      <c r="E87" s="34">
        <v>1248</v>
      </c>
      <c r="F87" s="38">
        <f>D87/C87*1000</f>
        <v>164.1337386018237</v>
      </c>
      <c r="G87" s="38">
        <f>E87/C87*1000</f>
        <v>379.33130699088144</v>
      </c>
      <c r="H87" s="39">
        <f>F87/G87*100</f>
        <v>43.26923076923077</v>
      </c>
    </row>
    <row r="88" spans="1:8" s="8" customFormat="1" ht="33.75" customHeight="1" thickBot="1">
      <c r="A88" s="10"/>
      <c r="B88" s="3" t="s">
        <v>27</v>
      </c>
      <c r="C88" s="9">
        <f>SUM(C87)</f>
        <v>3290</v>
      </c>
      <c r="D88" s="9">
        <f>SUM(D87)</f>
        <v>540</v>
      </c>
      <c r="E88" s="9">
        <f>SUM(E87)</f>
        <v>1248</v>
      </c>
      <c r="F88" s="21">
        <f>D88/C88*1000</f>
        <v>164.1337386018237</v>
      </c>
      <c r="G88" s="21">
        <f>E88/C88*1000</f>
        <v>379.33130699088144</v>
      </c>
      <c r="H88" s="20">
        <f>F88/G88*100</f>
        <v>43.26923076923077</v>
      </c>
    </row>
    <row r="89" spans="1:8" s="8" customFormat="1" ht="22.5" customHeight="1">
      <c r="A89" s="10"/>
      <c r="B89" s="19"/>
      <c r="C89" s="18"/>
      <c r="D89" s="18"/>
      <c r="E89" s="18"/>
      <c r="F89" s="18"/>
      <c r="G89" s="18"/>
      <c r="H89" s="18"/>
    </row>
    <row r="90" spans="1:8" s="8" customFormat="1" ht="22.5" customHeight="1">
      <c r="A90" s="1"/>
      <c r="B90" s="4"/>
      <c r="C90" s="17"/>
      <c r="D90" s="17"/>
      <c r="E90" s="17"/>
      <c r="F90" s="17"/>
      <c r="G90" s="17"/>
      <c r="H90" s="17"/>
    </row>
    <row r="91" spans="1:8" s="8" customFormat="1" ht="22.5" customHeight="1">
      <c r="A91" s="1"/>
      <c r="B91" s="4"/>
      <c r="C91" s="17"/>
      <c r="D91" s="17"/>
      <c r="E91" s="17"/>
      <c r="F91" s="17"/>
      <c r="G91" s="17"/>
      <c r="H91" s="17"/>
    </row>
    <row r="92" spans="1:8" s="8" customFormat="1" ht="22.5" customHeight="1">
      <c r="A92" s="1"/>
      <c r="B92" s="4"/>
      <c r="C92" s="16" t="s">
        <v>28</v>
      </c>
      <c r="D92" s="17"/>
      <c r="E92" s="17"/>
      <c r="F92" s="17"/>
      <c r="G92" s="17"/>
      <c r="H92" s="17"/>
    </row>
    <row r="93" s="7" customFormat="1" ht="22.5" customHeight="1">
      <c r="C93" s="16" t="s">
        <v>63</v>
      </c>
    </row>
    <row r="94" s="7" customFormat="1" ht="22.5" customHeight="1">
      <c r="C94" s="16" t="s">
        <v>40</v>
      </c>
    </row>
    <row r="95" s="7" customFormat="1" ht="22.5" customHeight="1" thickBot="1">
      <c r="C95" s="16"/>
    </row>
    <row r="96" spans="2:8" s="7" customFormat="1" ht="22.5" customHeight="1">
      <c r="B96" s="14" t="s">
        <v>0</v>
      </c>
      <c r="C96" s="43" t="s">
        <v>39</v>
      </c>
      <c r="D96" s="43" t="s">
        <v>38</v>
      </c>
      <c r="E96" s="43" t="s">
        <v>37</v>
      </c>
      <c r="F96" s="45" t="s">
        <v>36</v>
      </c>
      <c r="G96" s="45" t="s">
        <v>35</v>
      </c>
      <c r="H96" s="47" t="s">
        <v>56</v>
      </c>
    </row>
    <row r="97" spans="2:8" s="7" customFormat="1" ht="22.5" customHeight="1">
      <c r="B97" s="13"/>
      <c r="C97" s="44"/>
      <c r="D97" s="44"/>
      <c r="E97" s="44"/>
      <c r="F97" s="46"/>
      <c r="G97" s="44"/>
      <c r="H97" s="48"/>
    </row>
    <row r="98" spans="2:8" s="7" customFormat="1" ht="22.5" customHeight="1">
      <c r="B98" s="13"/>
      <c r="C98" s="12" t="s">
        <v>46</v>
      </c>
      <c r="D98" s="12" t="s">
        <v>45</v>
      </c>
      <c r="E98" s="12" t="s">
        <v>44</v>
      </c>
      <c r="F98" s="27" t="s">
        <v>43</v>
      </c>
      <c r="G98" s="12" t="s">
        <v>43</v>
      </c>
      <c r="H98" s="22" t="s">
        <v>42</v>
      </c>
    </row>
    <row r="99" spans="2:8" s="7" customFormat="1" ht="22.5" customHeight="1">
      <c r="B99" s="24" t="s">
        <v>1</v>
      </c>
      <c r="C99" s="11" t="s">
        <v>34</v>
      </c>
      <c r="D99" s="11" t="s">
        <v>33</v>
      </c>
      <c r="E99" s="35" t="s">
        <v>32</v>
      </c>
      <c r="F99" s="11" t="s">
        <v>31</v>
      </c>
      <c r="G99" s="11" t="s">
        <v>30</v>
      </c>
      <c r="H99" s="30" t="s">
        <v>41</v>
      </c>
    </row>
    <row r="100" spans="1:8" s="8" customFormat="1" ht="33.75" customHeight="1">
      <c r="A100" s="10" t="s">
        <v>21</v>
      </c>
      <c r="B100" s="28" t="s">
        <v>64</v>
      </c>
      <c r="C100" s="33">
        <v>20274</v>
      </c>
      <c r="D100" s="33">
        <v>3450</v>
      </c>
      <c r="E100" s="33">
        <v>15218</v>
      </c>
      <c r="F100" s="36">
        <f>D100/C100*1000</f>
        <v>170.16868896123114</v>
      </c>
      <c r="G100" s="36">
        <f>E100/C100*1000</f>
        <v>750.616553220874</v>
      </c>
      <c r="H100" s="37">
        <f>F100/G100*100</f>
        <v>22.67052175055855</v>
      </c>
    </row>
    <row r="101" spans="1:8" s="8" customFormat="1" ht="33.75" customHeight="1">
      <c r="A101" s="10" t="s">
        <v>21</v>
      </c>
      <c r="B101" s="2" t="s">
        <v>5</v>
      </c>
      <c r="C101" s="31">
        <v>52518</v>
      </c>
      <c r="D101" s="31">
        <v>8746</v>
      </c>
      <c r="E101" s="31">
        <v>32847</v>
      </c>
      <c r="F101" s="26">
        <f>D101/C101*1000</f>
        <v>166.53337903195094</v>
      </c>
      <c r="G101" s="26">
        <f>E101/C101*1000</f>
        <v>625.4427053581629</v>
      </c>
      <c r="H101" s="25">
        <f>F101/G101*100</f>
        <v>26.626480348281422</v>
      </c>
    </row>
    <row r="102" spans="1:8" s="8" customFormat="1" ht="33.75" customHeight="1">
      <c r="A102" s="10"/>
      <c r="B102" s="2" t="s">
        <v>24</v>
      </c>
      <c r="C102" s="32">
        <v>92260</v>
      </c>
      <c r="D102" s="32">
        <v>14169</v>
      </c>
      <c r="E102" s="32">
        <v>40344</v>
      </c>
      <c r="F102" s="26">
        <f>D102/C102*1000</f>
        <v>153.57684803815306</v>
      </c>
      <c r="G102" s="26">
        <f>E102/C102*1000</f>
        <v>437.28593106438325</v>
      </c>
      <c r="H102" s="25">
        <f>F102/G102*100</f>
        <v>35.12046400951815</v>
      </c>
    </row>
    <row r="103" spans="1:8" s="8" customFormat="1" ht="33.75" customHeight="1" thickBot="1">
      <c r="A103" s="10"/>
      <c r="B103" s="3" t="s">
        <v>27</v>
      </c>
      <c r="C103" s="9">
        <f>SUM(C100:C102)</f>
        <v>165052</v>
      </c>
      <c r="D103" s="9">
        <f>SUM(D100:D102)</f>
        <v>26365</v>
      </c>
      <c r="E103" s="9">
        <f>SUM(E100:E102)</f>
        <v>88409</v>
      </c>
      <c r="F103" s="21">
        <f>D103/C103*1000</f>
        <v>159.73753726098442</v>
      </c>
      <c r="G103" s="21">
        <f>E103/C103*1000</f>
        <v>535.6433124106343</v>
      </c>
      <c r="H103" s="20">
        <f>F103/G103*100</f>
        <v>29.821624495243693</v>
      </c>
    </row>
    <row r="104" spans="1:8" s="8" customFormat="1" ht="22.5" customHeight="1">
      <c r="A104" s="10"/>
      <c r="B104" s="19"/>
      <c r="C104" s="18"/>
      <c r="D104" s="18"/>
      <c r="E104" s="18"/>
      <c r="F104" s="18"/>
      <c r="G104" s="18"/>
      <c r="H104" s="18"/>
    </row>
    <row r="105" spans="1:8" s="8" customFormat="1" ht="22.5" customHeight="1">
      <c r="A105" s="1"/>
      <c r="B105" s="4"/>
      <c r="C105" s="17"/>
      <c r="D105" s="17"/>
      <c r="E105" s="17"/>
      <c r="F105" s="17"/>
      <c r="G105" s="17"/>
      <c r="H105" s="17"/>
    </row>
    <row r="106" spans="1:8" s="8" customFormat="1" ht="22.5" customHeight="1">
      <c r="A106" s="1"/>
      <c r="B106" s="4"/>
      <c r="C106" s="17"/>
      <c r="D106" s="17"/>
      <c r="E106" s="17"/>
      <c r="F106" s="17"/>
      <c r="G106" s="17"/>
      <c r="H106" s="17"/>
    </row>
    <row r="107" spans="1:8" s="8" customFormat="1" ht="22.5" customHeight="1">
      <c r="A107" s="1"/>
      <c r="B107" s="4"/>
      <c r="C107" s="16" t="s">
        <v>28</v>
      </c>
      <c r="D107" s="17"/>
      <c r="E107" s="17"/>
      <c r="F107" s="17"/>
      <c r="G107" s="17"/>
      <c r="H107" s="17"/>
    </row>
    <row r="108" s="7" customFormat="1" ht="22.5" customHeight="1">
      <c r="C108" s="16" t="s">
        <v>57</v>
      </c>
    </row>
    <row r="109" s="7" customFormat="1" ht="22.5" customHeight="1">
      <c r="C109" s="16" t="s">
        <v>40</v>
      </c>
    </row>
    <row r="110" s="7" customFormat="1" ht="22.5" customHeight="1" thickBot="1">
      <c r="C110" s="16"/>
    </row>
    <row r="111" spans="2:8" s="7" customFormat="1" ht="22.5" customHeight="1">
      <c r="B111" s="14" t="s">
        <v>0</v>
      </c>
      <c r="C111" s="43" t="s">
        <v>39</v>
      </c>
      <c r="D111" s="43" t="s">
        <v>38</v>
      </c>
      <c r="E111" s="43" t="s">
        <v>37</v>
      </c>
      <c r="F111" s="45" t="s">
        <v>36</v>
      </c>
      <c r="G111" s="45" t="s">
        <v>35</v>
      </c>
      <c r="H111" s="47" t="s">
        <v>56</v>
      </c>
    </row>
    <row r="112" spans="2:8" s="7" customFormat="1" ht="22.5" customHeight="1">
      <c r="B112" s="13"/>
      <c r="C112" s="44"/>
      <c r="D112" s="44"/>
      <c r="E112" s="44"/>
      <c r="F112" s="46"/>
      <c r="G112" s="44"/>
      <c r="H112" s="48"/>
    </row>
    <row r="113" spans="2:8" s="7" customFormat="1" ht="22.5" customHeight="1">
      <c r="B113" s="24" t="s">
        <v>1</v>
      </c>
      <c r="C113" s="12" t="s">
        <v>34</v>
      </c>
      <c r="D113" s="12" t="s">
        <v>33</v>
      </c>
      <c r="E113" s="23" t="s">
        <v>32</v>
      </c>
      <c r="F113" s="12" t="s">
        <v>31</v>
      </c>
      <c r="G113" s="12" t="s">
        <v>30</v>
      </c>
      <c r="H113" s="22" t="s">
        <v>29</v>
      </c>
    </row>
    <row r="114" spans="1:8" s="8" customFormat="1" ht="33.75" customHeight="1">
      <c r="A114" s="10" t="s">
        <v>22</v>
      </c>
      <c r="B114" s="29" t="s">
        <v>5</v>
      </c>
      <c r="C114" s="34">
        <v>14306</v>
      </c>
      <c r="D114" s="34">
        <v>2348</v>
      </c>
      <c r="E114" s="34">
        <v>6087</v>
      </c>
      <c r="F114" s="38">
        <f>D114/C114*1000</f>
        <v>164.12693974556132</v>
      </c>
      <c r="G114" s="38">
        <f>E114/C114*1000</f>
        <v>425.48581014958756</v>
      </c>
      <c r="H114" s="39">
        <f>F114/G114*100</f>
        <v>38.57401018564154</v>
      </c>
    </row>
    <row r="115" spans="1:8" s="8" customFormat="1" ht="33.75" customHeight="1" thickBot="1">
      <c r="A115" s="1"/>
      <c r="B115" s="3" t="s">
        <v>27</v>
      </c>
      <c r="C115" s="9">
        <f>SUM(C114)</f>
        <v>14306</v>
      </c>
      <c r="D115" s="9">
        <f>SUM(D114)</f>
        <v>2348</v>
      </c>
      <c r="E115" s="9">
        <f>SUM(E114)</f>
        <v>6087</v>
      </c>
      <c r="F115" s="21">
        <f>D115/C115*1000</f>
        <v>164.12693974556132</v>
      </c>
      <c r="G115" s="21">
        <f>E115/C115*1000</f>
        <v>425.48581014958756</v>
      </c>
      <c r="H115" s="20">
        <f>F115/G115*100</f>
        <v>38.57401018564154</v>
      </c>
    </row>
  </sheetData>
  <sheetProtection/>
  <mergeCells count="42">
    <mergeCell ref="G111:G112"/>
    <mergeCell ref="H111:H112"/>
    <mergeCell ref="G96:G97"/>
    <mergeCell ref="H96:H97"/>
    <mergeCell ref="C111:C112"/>
    <mergeCell ref="D111:D112"/>
    <mergeCell ref="E111:E112"/>
    <mergeCell ref="F111:F112"/>
    <mergeCell ref="C96:C97"/>
    <mergeCell ref="D96:D97"/>
    <mergeCell ref="E96:E97"/>
    <mergeCell ref="F96:F97"/>
    <mergeCell ref="G63:G64"/>
    <mergeCell ref="H63:H64"/>
    <mergeCell ref="G83:G84"/>
    <mergeCell ref="H83:H84"/>
    <mergeCell ref="E63:E64"/>
    <mergeCell ref="F63:F64"/>
    <mergeCell ref="C83:C84"/>
    <mergeCell ref="D83:D84"/>
    <mergeCell ref="E83:E84"/>
    <mergeCell ref="F83:F84"/>
    <mergeCell ref="C40:C41"/>
    <mergeCell ref="D40:D41"/>
    <mergeCell ref="E40:E41"/>
    <mergeCell ref="F40:F41"/>
    <mergeCell ref="C63:C64"/>
    <mergeCell ref="D63:D64"/>
    <mergeCell ref="G40:G41"/>
    <mergeCell ref="H40:H41"/>
    <mergeCell ref="G5:G6"/>
    <mergeCell ref="H5:H6"/>
    <mergeCell ref="G25:G26"/>
    <mergeCell ref="H25:H26"/>
    <mergeCell ref="C5:C6"/>
    <mergeCell ref="D5:D6"/>
    <mergeCell ref="C25:C26"/>
    <mergeCell ref="D25:D26"/>
    <mergeCell ref="E25:E26"/>
    <mergeCell ref="F25:F26"/>
    <mergeCell ref="E5:E6"/>
    <mergeCell ref="F5:F6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6" horizontalDpi="600" verticalDpi="600" orientation="portrait" pageOrder="overThenDown" paperSize="9" scale="65" r:id="rId2"/>
  <rowBreaks count="2" manualBreakCount="2">
    <brk id="34" max="7" man="1"/>
    <brk id="7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2016-02-05T00:32:42Z</cp:lastPrinted>
  <dcterms:created xsi:type="dcterms:W3CDTF">2003-01-22T03:13:46Z</dcterms:created>
  <dcterms:modified xsi:type="dcterms:W3CDTF">2017-03-17T04:33:54Z</dcterms:modified>
  <cp:category/>
  <cp:version/>
  <cp:contentType/>
  <cp:contentStatus/>
</cp:coreProperties>
</file>