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240" yWindow="60" windowWidth="11715" windowHeight="7530"/>
  </bookViews>
  <sheets>
    <sheet name="スポット" sheetId="10" r:id="rId1"/>
  </sheets>
  <definedNames>
    <definedName name="_xlnm.Print_Area" localSheetId="0">スポット!$A$1:$F$35</definedName>
  </definedNames>
  <calcPr calcId="162913"/>
</workbook>
</file>

<file path=xl/calcChain.xml><?xml version="1.0" encoding="utf-8"?>
<calcChain xmlns="http://schemas.openxmlformats.org/spreadsheetml/2006/main">
  <c r="B8" i="10" l="1"/>
  <c r="B26" i="10"/>
  <c r="B38" i="10"/>
  <c r="B10" i="10"/>
  <c r="B37" i="10"/>
  <c r="F37" i="10"/>
  <c r="D33" i="10"/>
  <c r="C33" i="10"/>
  <c r="D32" i="10"/>
  <c r="C32" i="10"/>
  <c r="D31" i="10"/>
  <c r="C31" i="10"/>
  <c r="D30" i="10"/>
  <c r="C30" i="10"/>
  <c r="D29" i="10"/>
  <c r="C29" i="10"/>
  <c r="D28" i="10"/>
  <c r="C28" i="10"/>
  <c r="F26" i="10"/>
  <c r="F38" i="10"/>
  <c r="E26" i="10"/>
  <c r="E38" i="10"/>
  <c r="C26" i="10"/>
  <c r="C38" i="10"/>
  <c r="C24" i="10"/>
  <c r="D24" i="10"/>
  <c r="C23" i="10"/>
  <c r="D23" i="10"/>
  <c r="C22" i="10"/>
  <c r="D22" i="10"/>
  <c r="C21" i="10"/>
  <c r="D21" i="10"/>
  <c r="C20" i="10"/>
  <c r="D20" i="10"/>
  <c r="C19" i="10"/>
  <c r="D19" i="10"/>
  <c r="C18" i="10"/>
  <c r="D18" i="10"/>
  <c r="C17" i="10"/>
  <c r="D17" i="10"/>
  <c r="C16" i="10"/>
  <c r="D16" i="10"/>
  <c r="C15" i="10"/>
  <c r="D15" i="10"/>
  <c r="C14" i="10"/>
  <c r="D14" i="10"/>
  <c r="C13" i="10"/>
  <c r="D13" i="10"/>
  <c r="C12" i="10"/>
  <c r="D12" i="10"/>
  <c r="F10" i="10"/>
  <c r="E10" i="10"/>
  <c r="E37" i="10"/>
  <c r="F8" i="10"/>
  <c r="F36" i="10"/>
  <c r="B36" i="10"/>
  <c r="C10" i="10"/>
  <c r="E8" i="10"/>
  <c r="E36" i="10"/>
  <c r="C37" i="10"/>
  <c r="C8" i="10"/>
  <c r="C36" i="10"/>
  <c r="D8" i="10"/>
</calcChain>
</file>

<file path=xl/sharedStrings.xml><?xml version="1.0" encoding="utf-8"?>
<sst xmlns="http://schemas.openxmlformats.org/spreadsheetml/2006/main" count="41" uniqueCount="37">
  <si>
    <t>県外・県内別</t>
    <rPh sb="0" eb="2">
      <t>ケンガイ</t>
    </rPh>
    <rPh sb="3" eb="5">
      <t>ケンナイ</t>
    </rPh>
    <rPh sb="5" eb="6">
      <t>ベツ</t>
    </rPh>
    <phoneticPr fontId="1"/>
  </si>
  <si>
    <t>県外客</t>
    <rPh sb="0" eb="2">
      <t>ケンガイ</t>
    </rPh>
    <rPh sb="2" eb="3">
      <t>キャク</t>
    </rPh>
    <phoneticPr fontId="1"/>
  </si>
  <si>
    <t>県内客</t>
    <rPh sb="0" eb="2">
      <t>ケンナイ</t>
    </rPh>
    <rPh sb="2" eb="3">
      <t>キャク</t>
    </rPh>
    <phoneticPr fontId="1"/>
  </si>
  <si>
    <t>スポット</t>
    <phoneticPr fontId="1"/>
  </si>
  <si>
    <t>…</t>
    <phoneticPr fontId="1"/>
  </si>
  <si>
    <t>前年比</t>
    <rPh sb="0" eb="3">
      <t>ゼンネンヒ</t>
    </rPh>
    <phoneticPr fontId="1"/>
  </si>
  <si>
    <t>市町</t>
    <phoneticPr fontId="1"/>
  </si>
  <si>
    <t>観光客数計</t>
    <rPh sb="0" eb="3">
      <t>カンコウキャク</t>
    </rPh>
    <rPh sb="3" eb="4">
      <t>スウ</t>
    </rPh>
    <rPh sb="4" eb="5">
      <t>ケイ</t>
    </rPh>
    <phoneticPr fontId="1"/>
  </si>
  <si>
    <t>総数</t>
  </si>
  <si>
    <t/>
  </si>
  <si>
    <t>市計</t>
  </si>
  <si>
    <t>下関市</t>
  </si>
  <si>
    <t>宇部市</t>
  </si>
  <si>
    <t>山口市</t>
  </si>
  <si>
    <t>萩市</t>
  </si>
  <si>
    <t>防府市</t>
  </si>
  <si>
    <t>下松市</t>
  </si>
  <si>
    <t>岩国市</t>
  </si>
  <si>
    <t>光市</t>
  </si>
  <si>
    <t>長門市</t>
  </si>
  <si>
    <t>柳井市</t>
  </si>
  <si>
    <t>美祢市</t>
  </si>
  <si>
    <t>周南市</t>
  </si>
  <si>
    <t>山陽小野田市</t>
  </si>
  <si>
    <t>町計</t>
  </si>
  <si>
    <t>周防大島町</t>
  </si>
  <si>
    <t>和木町</t>
  </si>
  <si>
    <t>上関町</t>
  </si>
  <si>
    <t>田布施町</t>
  </si>
  <si>
    <t>平生町</t>
  </si>
  <si>
    <t>阿武町</t>
  </si>
  <si>
    <t>県観光政策課「山口県の宿泊者及び観光客の動向」</t>
    <rPh sb="3" eb="5">
      <t>セイサク</t>
    </rPh>
    <rPh sb="11" eb="14">
      <t>シュクハクシャ</t>
    </rPh>
    <rPh sb="14" eb="15">
      <t>オヨ</t>
    </rPh>
    <rPh sb="16" eb="19">
      <t>カンコウキャク</t>
    </rPh>
    <rPh sb="20" eb="22">
      <t>ドウコウ</t>
    </rPh>
    <phoneticPr fontId="1"/>
  </si>
  <si>
    <t>平成30年</t>
    <rPh sb="0" eb="2">
      <t>ヘイセイ</t>
    </rPh>
    <rPh sb="4" eb="5">
      <t>ネン</t>
    </rPh>
    <phoneticPr fontId="1"/>
  </si>
  <si>
    <t>令和元年</t>
    <rPh sb="0" eb="2">
      <t>レイワ</t>
    </rPh>
    <rPh sb="2" eb="4">
      <t>ガンネン</t>
    </rPh>
    <phoneticPr fontId="1"/>
  </si>
  <si>
    <t>　</t>
    <phoneticPr fontId="1"/>
  </si>
  <si>
    <t>（単位　人、％）</t>
    <rPh sb="1" eb="3">
      <t>タンイ</t>
    </rPh>
    <rPh sb="4" eb="5">
      <t>ヒト</t>
    </rPh>
    <phoneticPr fontId="1"/>
  </si>
  <si>
    <t>市　町　別　観　光　客　数（令和元年）</t>
    <rPh sb="0" eb="1">
      <t>シ</t>
    </rPh>
    <rPh sb="2" eb="3">
      <t>マチ</t>
    </rPh>
    <rPh sb="4" eb="5">
      <t>ベツ</t>
    </rPh>
    <rPh sb="6" eb="7">
      <t>カン</t>
    </rPh>
    <rPh sb="8" eb="9">
      <t>ヒカリ</t>
    </rPh>
    <rPh sb="10" eb="11">
      <t>キャク</t>
    </rPh>
    <rPh sb="12" eb="13">
      <t>スウ</t>
    </rPh>
    <rPh sb="14" eb="16">
      <t>レイワ</t>
    </rPh>
    <rPh sb="16" eb="18">
      <t>ガンネン</t>
    </rPh>
    <rPh sb="18" eb="19">
      <t>ヘイネン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</si>
</sst>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##\ ###\ ##0"/>
    <numFmt numFmtId="177" formatCode="0.0_);[Red]\(0.0\)"/>
    <numFmt numFmtId="178" formatCode="0_);[Red]\(0\)"/>
    <numFmt numFmtId="179" formatCode="0.0;[Red]0.0"/>
    <numFmt numFmtId="180" formatCode="0.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76" fontId="3" fillId="0" borderId="0" xfId="0" applyNumberFormat="1" applyFont="1" applyBorder="1" applyAlignment="1"/>
    <xf numFmtId="176" fontId="5" fillId="0" borderId="0" xfId="0" applyNumberFormat="1" applyFont="1" applyBorder="1" applyAlignment="1"/>
    <xf numFmtId="0" fontId="5" fillId="0" borderId="0" xfId="0" applyFont="1" applyBorder="1" applyAlignment="1"/>
    <xf numFmtId="3" fontId="3" fillId="2" borderId="1" xfId="0" applyNumberFormat="1" applyFont="1" applyFill="1" applyBorder="1" applyAlignment="1"/>
    <xf numFmtId="3" fontId="3" fillId="2" borderId="2" xfId="0" applyNumberFormat="1" applyFont="1" applyFill="1" applyBorder="1" applyAlignment="1"/>
    <xf numFmtId="0" fontId="3" fillId="2" borderId="1" xfId="0" applyFont="1" applyFill="1" applyBorder="1">
      <alignment vertical="center"/>
    </xf>
    <xf numFmtId="176" fontId="3" fillId="0" borderId="3" xfId="0" applyNumberFormat="1" applyFont="1" applyBorder="1" applyAlignment="1"/>
    <xf numFmtId="178" fontId="3" fillId="0" borderId="0" xfId="0" applyNumberFormat="1" applyFont="1" applyBorder="1" applyAlignment="1"/>
    <xf numFmtId="3" fontId="3" fillId="2" borderId="4" xfId="0" applyNumberFormat="1" applyFont="1" applyFill="1" applyBorder="1" applyAlignment="1"/>
    <xf numFmtId="3" fontId="3" fillId="2" borderId="5" xfId="0" applyNumberFormat="1" applyFont="1" applyFill="1" applyBorder="1" applyAlignment="1">
      <alignment horizontal="centerContinuous"/>
    </xf>
    <xf numFmtId="0" fontId="3" fillId="2" borderId="1" xfId="0" applyNumberFormat="1" applyFont="1" applyFill="1" applyBorder="1" applyAlignment="1">
      <alignment horizontal="distributed" vertical="center" indent="1"/>
    </xf>
    <xf numFmtId="3" fontId="3" fillId="2" borderId="5" xfId="0" applyNumberFormat="1" applyFont="1" applyFill="1" applyBorder="1" applyAlignment="1">
      <alignment horizontal="distributed" vertical="center" indent="1"/>
    </xf>
    <xf numFmtId="0" fontId="3" fillId="0" borderId="0" xfId="0" applyFont="1" applyFill="1" applyBorder="1" applyAlignment="1"/>
    <xf numFmtId="0" fontId="3" fillId="0" borderId="3" xfId="0" applyFont="1" applyFill="1" applyBorder="1" applyAlignment="1"/>
    <xf numFmtId="176" fontId="3" fillId="0" borderId="3" xfId="0" applyNumberFormat="1" applyFont="1" applyFill="1" applyBorder="1" applyAlignment="1"/>
    <xf numFmtId="177" fontId="3" fillId="0" borderId="3" xfId="0" applyNumberFormat="1" applyFont="1" applyFill="1" applyBorder="1" applyAlignment="1"/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distributed" vertical="center" indent="1"/>
    </xf>
    <xf numFmtId="0" fontId="3" fillId="2" borderId="1" xfId="0" applyFont="1" applyFill="1" applyBorder="1" applyAlignment="1">
      <alignment horizontal="distributed" vertical="center" indent="1"/>
    </xf>
    <xf numFmtId="3" fontId="3" fillId="2" borderId="1" xfId="0" applyNumberFormat="1" applyFont="1" applyFill="1" applyBorder="1" applyAlignment="1">
      <alignment horizontal="distributed" vertical="center" indent="1"/>
    </xf>
    <xf numFmtId="0" fontId="5" fillId="2" borderId="1" xfId="0" applyFont="1" applyFill="1" applyBorder="1" applyAlignment="1">
      <alignment horizontal="distributed" vertical="center" indent="1"/>
    </xf>
    <xf numFmtId="3" fontId="4" fillId="2" borderId="1" xfId="0" applyNumberFormat="1" applyFont="1" applyFill="1" applyBorder="1" applyAlignment="1">
      <alignment horizontal="distributed" vertical="center" indent="1"/>
    </xf>
    <xf numFmtId="3" fontId="3" fillId="2" borderId="1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Continuous" vertical="center"/>
    </xf>
    <xf numFmtId="3" fontId="3" fillId="2" borderId="8" xfId="0" applyNumberFormat="1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right" vertical="center"/>
    </xf>
    <xf numFmtId="180" fontId="3" fillId="0" borderId="0" xfId="0" applyNumberFormat="1" applyFont="1" applyBorder="1" applyAlignment="1"/>
    <xf numFmtId="176" fontId="3" fillId="0" borderId="0" xfId="0" applyNumberFormat="1" applyFont="1" applyFill="1" applyBorder="1" applyAlignment="1"/>
    <xf numFmtId="178" fontId="3" fillId="0" borderId="0" xfId="0" applyNumberFormat="1" applyFont="1" applyFill="1" applyBorder="1" applyAlignment="1"/>
    <xf numFmtId="176" fontId="5" fillId="0" borderId="0" xfId="0" applyNumberFormat="1" applyFont="1" applyFill="1" applyBorder="1" applyAlignment="1">
      <alignment vertical="center"/>
    </xf>
    <xf numFmtId="179" fontId="5" fillId="0" borderId="0" xfId="0" applyNumberFormat="1" applyFont="1" applyFill="1" applyBorder="1" applyAlignment="1">
      <alignment vertical="center"/>
    </xf>
    <xf numFmtId="179" fontId="5" fillId="0" borderId="0" xfId="0" applyNumberFormat="1" applyFont="1" applyFill="1" applyBorder="1" applyAlignment="1">
      <alignment horizontal="right" vertical="center"/>
    </xf>
    <xf numFmtId="176" fontId="5" fillId="0" borderId="0" xfId="0" applyNumberFormat="1" applyFont="1" applyFill="1" applyBorder="1" applyAlignment="1">
      <alignment horizontal="right" vertical="center"/>
    </xf>
    <xf numFmtId="178" fontId="5" fillId="0" borderId="0" xfId="0" applyNumberFormat="1" applyFont="1" applyFill="1" applyBorder="1" applyAlignment="1">
      <alignment horizontal="right" vertical="center"/>
    </xf>
    <xf numFmtId="179" fontId="3" fillId="0" borderId="0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/>
    </xf>
    <xf numFmtId="3" fontId="6" fillId="0" borderId="0" xfId="0" applyNumberFormat="1" applyFont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distributed" vertical="center" indent="3"/>
    </xf>
    <xf numFmtId="3" fontId="3" fillId="2" borderId="9" xfId="0" applyNumberFormat="1" applyFont="1" applyFill="1" applyBorder="1" applyAlignment="1">
      <alignment horizontal="distributed" vertical="center" indent="3"/>
    </xf>
    <xf numFmtId="3" fontId="3" fillId="2" borderId="10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3" fontId="3" fillId="2" borderId="11" xfId="0" applyNumberFormat="1" applyFont="1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horizontal="center" vertical="center"/>
    </xf>
    <xf numFmtId="3" fontId="3" fillId="2" borderId="13" xfId="0" applyNumberFormat="1" applyFont="1" applyFill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9"/>
  <sheetViews>
    <sheetView tabSelected="1" zoomScale="130" zoomScaleNormal="130" workbookViewId="0"/>
  </sheetViews>
  <sheetFormatPr defaultColWidth="10.75" defaultRowHeight="13.5" x14ac:dyDescent="0.15"/>
  <cols>
    <col min="1" max="1" width="15.625" style="1" customWidth="1"/>
    <col min="2" max="3" width="20.125" style="1" customWidth="1"/>
    <col min="4" max="4" width="11.875" style="1" customWidth="1"/>
    <col min="5" max="5" width="14.375" style="1" customWidth="1"/>
    <col min="6" max="6" width="14.25" style="1" customWidth="1"/>
    <col min="7" max="7" width="10.75" style="1"/>
    <col min="8" max="8" width="15.5" style="1" customWidth="1"/>
    <col min="9" max="9" width="18.75" style="1" customWidth="1"/>
    <col min="10" max="16384" width="10.75" style="1"/>
  </cols>
  <sheetData>
    <row r="1" spans="1:11" ht="27" customHeight="1" x14ac:dyDescent="0.15">
      <c r="A1" s="20" t="s">
        <v>3</v>
      </c>
      <c r="B1" s="21"/>
      <c r="C1" s="21"/>
      <c r="D1" s="21"/>
    </row>
    <row r="2" spans="1:11" ht="27" customHeight="1" x14ac:dyDescent="0.15">
      <c r="A2" s="44" t="s">
        <v>36</v>
      </c>
      <c r="B2" s="44"/>
      <c r="C2" s="44"/>
      <c r="D2" s="44"/>
      <c r="E2" s="44"/>
      <c r="F2" s="44"/>
    </row>
    <row r="3" spans="1:11" ht="27" customHeight="1" thickBot="1" x14ac:dyDescent="0.2">
      <c r="A3" s="22" t="s">
        <v>35</v>
      </c>
      <c r="B3" s="22"/>
      <c r="C3" s="22"/>
      <c r="D3" s="23"/>
      <c r="E3" s="2"/>
      <c r="F3" s="3" t="s">
        <v>31</v>
      </c>
    </row>
    <row r="4" spans="1:11" ht="20.100000000000001" customHeight="1" thickTop="1" x14ac:dyDescent="0.15">
      <c r="A4" s="9"/>
      <c r="B4" s="45" t="s">
        <v>7</v>
      </c>
      <c r="C4" s="46"/>
      <c r="D4" s="13"/>
      <c r="E4" s="30" t="s">
        <v>0</v>
      </c>
      <c r="F4" s="31"/>
    </row>
    <row r="5" spans="1:11" ht="20.100000000000001" customHeight="1" x14ac:dyDescent="0.15">
      <c r="A5" s="14" t="s">
        <v>6</v>
      </c>
      <c r="B5" s="47" t="s">
        <v>32</v>
      </c>
      <c r="C5" s="47" t="s">
        <v>33</v>
      </c>
      <c r="D5" s="15" t="s">
        <v>5</v>
      </c>
      <c r="E5" s="49" t="s">
        <v>1</v>
      </c>
      <c r="F5" s="51" t="s">
        <v>2</v>
      </c>
      <c r="H5" s="34"/>
    </row>
    <row r="6" spans="1:11" ht="20.100000000000001" customHeight="1" x14ac:dyDescent="0.15">
      <c r="A6" s="8"/>
      <c r="B6" s="48"/>
      <c r="C6" s="48"/>
      <c r="D6" s="12"/>
      <c r="E6" s="50"/>
      <c r="F6" s="52"/>
    </row>
    <row r="7" spans="1:11" ht="21" customHeight="1" x14ac:dyDescent="0.15">
      <c r="A7" s="9"/>
      <c r="B7" s="35"/>
      <c r="C7" s="35"/>
      <c r="D7" s="36"/>
      <c r="E7" s="35"/>
      <c r="F7" s="35"/>
    </row>
    <row r="8" spans="1:11" s="6" customFormat="1" ht="21" customHeight="1" x14ac:dyDescent="0.15">
      <c r="A8" s="24" t="s">
        <v>8</v>
      </c>
      <c r="B8" s="37">
        <f>B10+B26</f>
        <v>36308428</v>
      </c>
      <c r="C8" s="37">
        <f>C10+C26</f>
        <v>36013120</v>
      </c>
      <c r="D8" s="38">
        <f>C8/B8*100</f>
        <v>99.186668175223673</v>
      </c>
      <c r="E8" s="37">
        <f>E10+E26</f>
        <v>14771245</v>
      </c>
      <c r="F8" s="37">
        <f>F10+F26</f>
        <v>21241875</v>
      </c>
    </row>
    <row r="9" spans="1:11" ht="21" customHeight="1" x14ac:dyDescent="0.15">
      <c r="A9" s="25" t="s">
        <v>9</v>
      </c>
      <c r="B9" s="32"/>
      <c r="C9" s="32"/>
      <c r="D9" s="38"/>
      <c r="E9" s="32"/>
      <c r="F9" s="32"/>
    </row>
    <row r="10" spans="1:11" s="6" customFormat="1" ht="21" customHeight="1" x14ac:dyDescent="0.15">
      <c r="A10" s="24" t="s">
        <v>10</v>
      </c>
      <c r="B10" s="37">
        <f>SUM(B12:B24)</f>
        <v>33813197</v>
      </c>
      <c r="C10" s="37">
        <f>SUM(C12:C24)</f>
        <v>33402573</v>
      </c>
      <c r="D10" s="39" t="s">
        <v>4</v>
      </c>
      <c r="E10" s="37">
        <f>SUM(E12:E24)</f>
        <v>13997532</v>
      </c>
      <c r="F10" s="37">
        <f>SUM(F12:F24)</f>
        <v>19405041</v>
      </c>
      <c r="H10" s="5"/>
      <c r="I10" s="5"/>
      <c r="J10" s="5"/>
      <c r="K10" s="5"/>
    </row>
    <row r="11" spans="1:11" ht="21" customHeight="1" x14ac:dyDescent="0.15">
      <c r="A11" s="25" t="s">
        <v>9</v>
      </c>
      <c r="B11" s="40"/>
      <c r="C11" s="40"/>
      <c r="D11" s="38"/>
      <c r="E11" s="41"/>
      <c r="F11" s="41"/>
    </row>
    <row r="12" spans="1:11" ht="21" customHeight="1" x14ac:dyDescent="0.15">
      <c r="A12" s="26" t="s">
        <v>11</v>
      </c>
      <c r="B12" s="32">
        <v>7003488</v>
      </c>
      <c r="C12" s="32">
        <f>E12+F12</f>
        <v>7112699</v>
      </c>
      <c r="D12" s="42">
        <f t="shared" ref="D12:D24" si="0">C12/B12*100</f>
        <v>101.55938012601722</v>
      </c>
      <c r="E12" s="32">
        <v>3682272</v>
      </c>
      <c r="F12" s="32">
        <v>3430427</v>
      </c>
    </row>
    <row r="13" spans="1:11" ht="21" customHeight="1" x14ac:dyDescent="0.15">
      <c r="A13" s="26" t="s">
        <v>12</v>
      </c>
      <c r="B13" s="32">
        <v>1708418</v>
      </c>
      <c r="C13" s="32">
        <f t="shared" ref="C13:C24" si="1">E13+F13</f>
        <v>1827558</v>
      </c>
      <c r="D13" s="42">
        <f t="shared" si="0"/>
        <v>106.97370315695574</v>
      </c>
      <c r="E13" s="32">
        <v>390687</v>
      </c>
      <c r="F13" s="32">
        <v>1436871</v>
      </c>
    </row>
    <row r="14" spans="1:11" ht="21" customHeight="1" x14ac:dyDescent="0.15">
      <c r="A14" s="26" t="s">
        <v>13</v>
      </c>
      <c r="B14" s="32">
        <v>6118939</v>
      </c>
      <c r="C14" s="32">
        <f t="shared" si="1"/>
        <v>5156337</v>
      </c>
      <c r="D14" s="42">
        <f t="shared" si="0"/>
        <v>84.268481839743785</v>
      </c>
      <c r="E14" s="32">
        <v>1615956</v>
      </c>
      <c r="F14" s="32">
        <v>3540381</v>
      </c>
    </row>
    <row r="15" spans="1:11" ht="21" customHeight="1" x14ac:dyDescent="0.15">
      <c r="A15" s="26" t="s">
        <v>14</v>
      </c>
      <c r="B15" s="32">
        <v>4547473</v>
      </c>
      <c r="C15" s="32">
        <f t="shared" si="1"/>
        <v>4506575</v>
      </c>
      <c r="D15" s="42">
        <f t="shared" si="0"/>
        <v>99.100643368305867</v>
      </c>
      <c r="E15" s="32">
        <v>1879295</v>
      </c>
      <c r="F15" s="32">
        <v>2627280</v>
      </c>
    </row>
    <row r="16" spans="1:11" ht="21" customHeight="1" x14ac:dyDescent="0.15">
      <c r="A16" s="26" t="s">
        <v>15</v>
      </c>
      <c r="B16" s="32">
        <v>2265845</v>
      </c>
      <c r="C16" s="32">
        <f t="shared" si="1"/>
        <v>2397000</v>
      </c>
      <c r="D16" s="42">
        <f t="shared" si="0"/>
        <v>105.78834827625015</v>
      </c>
      <c r="E16" s="32">
        <v>848451</v>
      </c>
      <c r="F16" s="32">
        <v>1548549</v>
      </c>
    </row>
    <row r="17" spans="1:10" ht="21" customHeight="1" x14ac:dyDescent="0.15">
      <c r="A17" s="26" t="s">
        <v>16</v>
      </c>
      <c r="B17" s="32">
        <v>755626</v>
      </c>
      <c r="C17" s="32">
        <f t="shared" si="1"/>
        <v>815070</v>
      </c>
      <c r="D17" s="42">
        <f t="shared" si="0"/>
        <v>107.86685476677616</v>
      </c>
      <c r="E17" s="32">
        <v>219539</v>
      </c>
      <c r="F17" s="32">
        <v>595531</v>
      </c>
    </row>
    <row r="18" spans="1:10" ht="21" customHeight="1" x14ac:dyDescent="0.15">
      <c r="A18" s="26" t="s">
        <v>17</v>
      </c>
      <c r="B18" s="32">
        <v>3152633</v>
      </c>
      <c r="C18" s="32">
        <f t="shared" si="1"/>
        <v>3223578</v>
      </c>
      <c r="D18" s="42">
        <f t="shared" si="0"/>
        <v>102.25034122271765</v>
      </c>
      <c r="E18" s="32">
        <v>2157507</v>
      </c>
      <c r="F18" s="32">
        <v>1066071</v>
      </c>
    </row>
    <row r="19" spans="1:10" ht="21" customHeight="1" x14ac:dyDescent="0.15">
      <c r="A19" s="26" t="s">
        <v>18</v>
      </c>
      <c r="B19" s="32">
        <v>817884</v>
      </c>
      <c r="C19" s="32">
        <f t="shared" si="1"/>
        <v>916687</v>
      </c>
      <c r="D19" s="42">
        <f t="shared" si="0"/>
        <v>112.08031945850512</v>
      </c>
      <c r="E19" s="32">
        <v>204305</v>
      </c>
      <c r="F19" s="32">
        <v>712382</v>
      </c>
    </row>
    <row r="20" spans="1:10" ht="21" customHeight="1" x14ac:dyDescent="0.15">
      <c r="A20" s="26" t="s">
        <v>19</v>
      </c>
      <c r="B20" s="32">
        <v>2538014</v>
      </c>
      <c r="C20" s="32">
        <f t="shared" si="1"/>
        <v>2410986</v>
      </c>
      <c r="D20" s="42">
        <f t="shared" si="0"/>
        <v>94.994984267226272</v>
      </c>
      <c r="E20" s="32">
        <v>1370742</v>
      </c>
      <c r="F20" s="32">
        <v>1040244</v>
      </c>
    </row>
    <row r="21" spans="1:10" ht="21" customHeight="1" x14ac:dyDescent="0.15">
      <c r="A21" s="26" t="s">
        <v>20</v>
      </c>
      <c r="B21" s="32">
        <v>781634</v>
      </c>
      <c r="C21" s="32">
        <f t="shared" si="1"/>
        <v>783456</v>
      </c>
      <c r="D21" s="42">
        <f t="shared" si="0"/>
        <v>100.23310142598709</v>
      </c>
      <c r="E21" s="32">
        <v>149121</v>
      </c>
      <c r="F21" s="32">
        <v>634335</v>
      </c>
    </row>
    <row r="22" spans="1:10" ht="21" customHeight="1" x14ac:dyDescent="0.15">
      <c r="A22" s="26" t="s">
        <v>21</v>
      </c>
      <c r="B22" s="32">
        <v>1397782</v>
      </c>
      <c r="C22" s="32">
        <f t="shared" si="1"/>
        <v>1442529</v>
      </c>
      <c r="D22" s="42">
        <f t="shared" si="0"/>
        <v>103.20128603745076</v>
      </c>
      <c r="E22" s="32">
        <v>907593</v>
      </c>
      <c r="F22" s="32">
        <v>534936</v>
      </c>
    </row>
    <row r="23" spans="1:10" ht="21" customHeight="1" x14ac:dyDescent="0.15">
      <c r="A23" s="26" t="s">
        <v>22</v>
      </c>
      <c r="B23" s="32">
        <v>1653023</v>
      </c>
      <c r="C23" s="32">
        <f t="shared" si="1"/>
        <v>1649883</v>
      </c>
      <c r="D23" s="42">
        <f t="shared" si="0"/>
        <v>99.810044990299602</v>
      </c>
      <c r="E23" s="32">
        <v>359871</v>
      </c>
      <c r="F23" s="32">
        <v>1290012</v>
      </c>
    </row>
    <row r="24" spans="1:10" ht="21" customHeight="1" x14ac:dyDescent="0.15">
      <c r="A24" s="29" t="s">
        <v>23</v>
      </c>
      <c r="B24" s="32">
        <v>1072438</v>
      </c>
      <c r="C24" s="32">
        <f t="shared" si="1"/>
        <v>1160215</v>
      </c>
      <c r="D24" s="42">
        <f t="shared" si="0"/>
        <v>108.18480881878487</v>
      </c>
      <c r="E24" s="32">
        <v>212193</v>
      </c>
      <c r="F24" s="32">
        <v>948022</v>
      </c>
    </row>
    <row r="25" spans="1:10" ht="21" customHeight="1" x14ac:dyDescent="0.15">
      <c r="A25" s="26" t="s">
        <v>9</v>
      </c>
      <c r="B25" s="32"/>
      <c r="C25" s="32"/>
      <c r="D25" s="42"/>
      <c r="E25" s="32"/>
      <c r="F25" s="32"/>
    </row>
    <row r="26" spans="1:10" s="6" customFormat="1" ht="21" customHeight="1" x14ac:dyDescent="0.15">
      <c r="A26" s="27" t="s">
        <v>24</v>
      </c>
      <c r="B26" s="37">
        <f>SUM(B28:B33)</f>
        <v>2495231</v>
      </c>
      <c r="C26" s="37">
        <f>SUM(C28:C33)</f>
        <v>2610547</v>
      </c>
      <c r="D26" s="39" t="s">
        <v>4</v>
      </c>
      <c r="E26" s="40">
        <f>SUM(E28:E33)</f>
        <v>773713</v>
      </c>
      <c r="F26" s="37">
        <f>SUM(F28:F33)</f>
        <v>1836834</v>
      </c>
      <c r="H26" s="5"/>
      <c r="I26" s="5"/>
      <c r="J26" s="5"/>
    </row>
    <row r="27" spans="1:10" ht="21" customHeight="1" x14ac:dyDescent="0.15">
      <c r="A27" s="28" t="s">
        <v>9</v>
      </c>
      <c r="B27" s="43"/>
      <c r="C27" s="43"/>
      <c r="D27" s="38"/>
      <c r="E27" s="43"/>
      <c r="F27" s="43"/>
    </row>
    <row r="28" spans="1:10" ht="21" customHeight="1" x14ac:dyDescent="0.15">
      <c r="A28" s="25" t="s">
        <v>25</v>
      </c>
      <c r="B28" s="32">
        <v>946011</v>
      </c>
      <c r="C28" s="32">
        <f t="shared" ref="C28:C33" si="2">E28+F28</f>
        <v>1073869</v>
      </c>
      <c r="D28" s="42">
        <f t="shared" ref="D28:D33" si="3">C28/B28*100</f>
        <v>113.51548766346269</v>
      </c>
      <c r="E28" s="32">
        <v>431604</v>
      </c>
      <c r="F28" s="32">
        <v>642265</v>
      </c>
    </row>
    <row r="29" spans="1:10" ht="21" customHeight="1" x14ac:dyDescent="0.15">
      <c r="A29" s="26" t="s">
        <v>26</v>
      </c>
      <c r="B29" s="32">
        <v>193225</v>
      </c>
      <c r="C29" s="32">
        <f t="shared" si="2"/>
        <v>188225</v>
      </c>
      <c r="D29" s="42">
        <f t="shared" si="3"/>
        <v>97.412343123301852</v>
      </c>
      <c r="E29" s="32">
        <v>100295</v>
      </c>
      <c r="F29" s="32">
        <v>87930</v>
      </c>
    </row>
    <row r="30" spans="1:10" ht="21" customHeight="1" x14ac:dyDescent="0.15">
      <c r="A30" s="25" t="s">
        <v>27</v>
      </c>
      <c r="B30" s="32">
        <v>373707</v>
      </c>
      <c r="C30" s="32">
        <f t="shared" si="2"/>
        <v>358365</v>
      </c>
      <c r="D30" s="42">
        <f t="shared" si="3"/>
        <v>95.894644735046441</v>
      </c>
      <c r="E30" s="32">
        <v>107518</v>
      </c>
      <c r="F30" s="32">
        <v>250847</v>
      </c>
      <c r="H30" s="1" t="s">
        <v>34</v>
      </c>
    </row>
    <row r="31" spans="1:10" ht="21" customHeight="1" x14ac:dyDescent="0.15">
      <c r="A31" s="26" t="s">
        <v>28</v>
      </c>
      <c r="B31" s="33">
        <v>358686</v>
      </c>
      <c r="C31" s="33">
        <f t="shared" si="2"/>
        <v>367533</v>
      </c>
      <c r="D31" s="42">
        <f t="shared" si="3"/>
        <v>102.46650273498268</v>
      </c>
      <c r="E31" s="32">
        <v>4594</v>
      </c>
      <c r="F31" s="32">
        <v>362939</v>
      </c>
    </row>
    <row r="32" spans="1:10" ht="21" customHeight="1" x14ac:dyDescent="0.15">
      <c r="A32" s="26" t="s">
        <v>29</v>
      </c>
      <c r="B32" s="32">
        <v>203859</v>
      </c>
      <c r="C32" s="32">
        <f t="shared" si="2"/>
        <v>201328</v>
      </c>
      <c r="D32" s="42">
        <f t="shared" si="3"/>
        <v>98.758455599213178</v>
      </c>
      <c r="E32" s="32">
        <v>20823</v>
      </c>
      <c r="F32" s="32">
        <v>180505</v>
      </c>
    </row>
    <row r="33" spans="1:7" ht="21" customHeight="1" x14ac:dyDescent="0.15">
      <c r="A33" s="26" t="s">
        <v>30</v>
      </c>
      <c r="B33" s="32">
        <v>419743</v>
      </c>
      <c r="C33" s="32">
        <f t="shared" si="2"/>
        <v>421227</v>
      </c>
      <c r="D33" s="42">
        <f t="shared" si="3"/>
        <v>100.35354967206125</v>
      </c>
      <c r="E33" s="32">
        <v>108879</v>
      </c>
      <c r="F33" s="32">
        <v>312348</v>
      </c>
    </row>
    <row r="34" spans="1:7" ht="21" customHeight="1" x14ac:dyDescent="0.15">
      <c r="A34" s="7"/>
      <c r="B34" s="4"/>
      <c r="C34" s="4"/>
      <c r="D34" s="11"/>
      <c r="E34" s="4"/>
      <c r="F34" s="4"/>
    </row>
    <row r="35" spans="1:7" ht="20.100000000000001" customHeight="1" x14ac:dyDescent="0.15">
      <c r="A35" s="17"/>
      <c r="B35" s="19"/>
      <c r="C35" s="18"/>
      <c r="D35" s="18"/>
      <c r="E35" s="10"/>
      <c r="F35" s="10"/>
      <c r="G35" s="16"/>
    </row>
    <row r="36" spans="1:7" hidden="1" x14ac:dyDescent="0.15">
      <c r="B36" s="4">
        <f>B8-B10-B26</f>
        <v>0</v>
      </c>
      <c r="C36" s="4">
        <f>C8-C10-C26</f>
        <v>0</v>
      </c>
      <c r="D36" s="4"/>
      <c r="E36" s="4">
        <f>E8-E10-E26</f>
        <v>0</v>
      </c>
      <c r="F36" s="4">
        <f>F8-F10-F26</f>
        <v>0</v>
      </c>
    </row>
    <row r="37" spans="1:7" hidden="1" x14ac:dyDescent="0.15">
      <c r="B37" s="4">
        <f>SUM(B12:B24)-B10</f>
        <v>0</v>
      </c>
      <c r="C37" s="4">
        <f>SUM(C12:C24)-C10</f>
        <v>0</v>
      </c>
      <c r="D37" s="4"/>
      <c r="E37" s="4">
        <f>SUM(E12:E24)-E10</f>
        <v>0</v>
      </c>
      <c r="F37" s="4">
        <f>SUM(F12:F24)-F10</f>
        <v>0</v>
      </c>
    </row>
    <row r="38" spans="1:7" hidden="1" x14ac:dyDescent="0.15">
      <c r="B38" s="4">
        <f>SUM(B28:B33)-B26</f>
        <v>0</v>
      </c>
      <c r="C38" s="4">
        <f>SUM(C28:C33)-C26</f>
        <v>0</v>
      </c>
      <c r="D38" s="4"/>
      <c r="E38" s="4">
        <f>SUM(E28:E33)-E26</f>
        <v>0</v>
      </c>
      <c r="F38" s="4">
        <f>SUM(F28:F33)-F26</f>
        <v>0</v>
      </c>
    </row>
    <row r="39" spans="1:7" hidden="1" x14ac:dyDescent="0.15"/>
  </sheetData>
  <sheetProtection algorithmName="SHA-512" hashValue="4E6Y1vHZKMasWh/i3Vp5h4uTbnbe9q6JIOL7qtXJ8zPvOfARb4i197pIbK/GxZLb8+IqAj9Qk5j0fVuWm5mhgg==" saltValue="yQ9usu65TxLlzZhqE3BSFA==" spinCount="100000" sheet="1"/>
  <mergeCells count="6">
    <mergeCell ref="A2:F2"/>
    <mergeCell ref="B4:C4"/>
    <mergeCell ref="B5:B6"/>
    <mergeCell ref="C5:C6"/>
    <mergeCell ref="E5:E6"/>
    <mergeCell ref="F5:F6"/>
  </mergeCells>
  <phoneticPr fontId="1"/>
  <pageMargins left="0.78740157480314965" right="0.78740157480314965" top="0.98425196850393704" bottom="0.98425196850393704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スポット</vt:lpstr>
      <vt:lpstr>スポット!Print_Area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2020-09-29T08:01:51Z</dcterms:created>
  <dcterms:modified xsi:type="dcterms:W3CDTF">2020-10-01T05:36:53Z</dcterms:modified>
</cp:coreProperties>
</file>