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1715" windowHeight="7530"/>
  </bookViews>
  <sheets>
    <sheet name="入力" sheetId="8" r:id="rId1"/>
  </sheets>
  <definedNames>
    <definedName name="_xlnm.Print_Area" localSheetId="0">入力!$A$1:$F$35</definedName>
  </definedNames>
  <calcPr calcId="145621"/>
</workbook>
</file>

<file path=xl/calcChain.xml><?xml version="1.0" encoding="utf-8"?>
<calcChain xmlns="http://schemas.openxmlformats.org/spreadsheetml/2006/main">
  <c r="C8" i="8" l="1"/>
  <c r="D32" i="8"/>
  <c r="D31" i="8"/>
  <c r="D29" i="8"/>
  <c r="D28" i="8"/>
  <c r="D16" i="8"/>
  <c r="D20" i="8"/>
  <c r="D24" i="8"/>
  <c r="D12" i="8"/>
  <c r="B38" i="8"/>
  <c r="B37" i="8"/>
  <c r="B36" i="8"/>
  <c r="D33" i="8"/>
  <c r="D30" i="8"/>
  <c r="F26" i="8"/>
  <c r="F38" i="8"/>
  <c r="E26" i="8"/>
  <c r="E38" i="8"/>
  <c r="D23" i="8"/>
  <c r="D22" i="8"/>
  <c r="D21" i="8"/>
  <c r="D19" i="8"/>
  <c r="D18" i="8"/>
  <c r="D17" i="8"/>
  <c r="D15" i="8"/>
  <c r="D14" i="8"/>
  <c r="D13" i="8"/>
  <c r="F10" i="8"/>
  <c r="F37" i="8"/>
  <c r="E10" i="8"/>
  <c r="E37" i="8"/>
  <c r="C10" i="8"/>
  <c r="C26" i="8"/>
  <c r="C38" i="8"/>
  <c r="F8" i="8"/>
  <c r="F36" i="8"/>
  <c r="E8" i="8"/>
  <c r="E36" i="8"/>
  <c r="D8" i="8"/>
  <c r="C37" i="8"/>
  <c r="C36" i="8"/>
</calcChain>
</file>

<file path=xl/sharedStrings.xml><?xml version="1.0" encoding="utf-8"?>
<sst xmlns="http://schemas.openxmlformats.org/spreadsheetml/2006/main" count="39" uniqueCount="35">
  <si>
    <t>県外・県内別</t>
    <rPh sb="0" eb="2">
      <t>ケンガイ</t>
    </rPh>
    <rPh sb="3" eb="5">
      <t>ケンナイ</t>
    </rPh>
    <rPh sb="5" eb="6">
      <t>ベツ</t>
    </rPh>
    <phoneticPr fontId="1"/>
  </si>
  <si>
    <t>県外客</t>
    <rPh sb="0" eb="2">
      <t>ケンガイ</t>
    </rPh>
    <rPh sb="2" eb="3">
      <t>キャク</t>
    </rPh>
    <phoneticPr fontId="1"/>
  </si>
  <si>
    <t>県内客</t>
    <rPh sb="0" eb="2">
      <t>ケンナイ</t>
    </rPh>
    <rPh sb="2" eb="3">
      <t>キャク</t>
    </rPh>
    <phoneticPr fontId="1"/>
  </si>
  <si>
    <t>スポット</t>
    <phoneticPr fontId="1"/>
  </si>
  <si>
    <t>…</t>
    <phoneticPr fontId="1"/>
  </si>
  <si>
    <t>前年比</t>
    <rPh sb="0" eb="3">
      <t>ゼンネンヒ</t>
    </rPh>
    <phoneticPr fontId="1"/>
  </si>
  <si>
    <t>市町</t>
    <phoneticPr fontId="1"/>
  </si>
  <si>
    <t>観光客数計</t>
    <rPh sb="0" eb="3">
      <t>カンコウキャク</t>
    </rPh>
    <rPh sb="3" eb="4">
      <t>スウ</t>
    </rPh>
    <rPh sb="4" eb="5">
      <t>ケイ</t>
    </rPh>
    <phoneticPr fontId="1"/>
  </si>
  <si>
    <t>総数</t>
  </si>
  <si>
    <t/>
  </si>
  <si>
    <t>市計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</si>
  <si>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</si>
  <si>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</si>
  <si>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</si>
  <si>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</si>
  <si>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</si>
  <si>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</si>
  <si>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</si>
  <si>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</si>
  <si>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</si>
  <si>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</si>
  <si>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</si>
  <si>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</si>
  <si>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</si>
  <si>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町計</t>
  </si>
  <si>
    <t>周防大島町</t>
  </si>
  <si>
    <t>和木町</t>
  </si>
  <si>
    <t>上関町</t>
  </si>
  <si>
    <t>田布施町</t>
  </si>
  <si>
    <t>平生町</t>
  </si>
  <si>
    <t>阿武町</t>
  </si>
  <si>
    <t>平成29年</t>
    <rPh sb="0" eb="2">
      <t>ヘイセイ</t>
    </rPh>
    <rPh sb="4" eb="5">
      <t>ネン</t>
    </rPh>
    <phoneticPr fontId="1"/>
  </si>
  <si>
    <t>県観光政策課「山口県の宿泊者及び観光客の動向」</t>
    <rPh sb="3" eb="5">
      <t>セイサク</t>
    </rPh>
    <rPh sb="11" eb="14">
      <t>シュクハクシャ</t>
    </rPh>
    <rPh sb="14" eb="15">
      <t>オヨ</t>
    </rPh>
    <rPh sb="16" eb="19">
      <t>カンコウキャク</t>
    </rPh>
    <rPh sb="20" eb="22">
      <t>ドウコウ</t>
    </rPh>
    <phoneticPr fontId="1"/>
  </si>
  <si>
    <t>市　町　別　観　光　客　数（平成30年）</t>
    <rPh sb="0" eb="1">
      <t>シ</t>
    </rPh>
    <rPh sb="2" eb="3">
      <t>マチ</t>
    </rPh>
    <rPh sb="4" eb="5">
      <t>ベツ</t>
    </rPh>
    <rPh sb="6" eb="7">
      <t>カン</t>
    </rPh>
    <rPh sb="8" eb="9">
      <t>ヒカリ</t>
    </rPh>
    <rPh sb="10" eb="11">
      <t>キャク</t>
    </rPh>
    <rPh sb="12" eb="13">
      <t>スウ</t>
    </rPh>
    <rPh sb="14" eb="16">
      <t>ヘイセイ</t>
    </rPh>
    <rPh sb="18" eb="19">
      <t>ネン</t>
    </rPh>
    <phoneticPr fontId="1"/>
  </si>
  <si>
    <t>平成30年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</si>
</sst>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##\ ###\ ##0"/>
    <numFmt numFmtId="177" formatCode="0.0_);[Red]\(0.0\)"/>
    <numFmt numFmtId="179" formatCode="0_);[Red]\(0\)"/>
    <numFmt numFmtId="186" formatCode="0.0;[Red]0.0"/>
    <numFmt numFmtId="196" formatCode="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76" fontId="3" fillId="0" borderId="0" xfId="0" applyNumberFormat="1" applyFont="1" applyBorder="1" applyAlignment="1"/>
    <xf numFmtId="176" fontId="5" fillId="0" borderId="0" xfId="0" applyNumberFormat="1" applyFont="1" applyBorder="1" applyAlignment="1"/>
    <xf numFmtId="0" fontId="5" fillId="0" borderId="0" xfId="0" applyFont="1" applyBorder="1" applyAlignment="1"/>
    <xf numFmtId="3" fontId="3" fillId="2" borderId="1" xfId="0" applyNumberFormat="1" applyFont="1" applyFill="1" applyBorder="1" applyAlignment="1"/>
    <xf numFmtId="3" fontId="3" fillId="2" borderId="2" xfId="0" applyNumberFormat="1" applyFont="1" applyFill="1" applyBorder="1" applyAlignment="1"/>
    <xf numFmtId="0" fontId="3" fillId="2" borderId="1" xfId="0" applyFont="1" applyFill="1" applyBorder="1">
      <alignment vertical="center"/>
    </xf>
    <xf numFmtId="176" fontId="3" fillId="0" borderId="8" xfId="0" applyNumberFormat="1" applyFont="1" applyBorder="1" applyAlignment="1"/>
    <xf numFmtId="179" fontId="3" fillId="0" borderId="0" xfId="0" applyNumberFormat="1" applyFont="1" applyBorder="1" applyAlignment="1"/>
    <xf numFmtId="3" fontId="3" fillId="2" borderId="9" xfId="0" applyNumberFormat="1" applyFont="1" applyFill="1" applyBorder="1" applyAlignment="1"/>
    <xf numFmtId="3" fontId="3" fillId="2" borderId="10" xfId="0" applyNumberFormat="1" applyFont="1" applyFill="1" applyBorder="1" applyAlignment="1">
      <alignment horizontal="centerContinuous"/>
    </xf>
    <xf numFmtId="0" fontId="3" fillId="2" borderId="1" xfId="0" applyNumberFormat="1" applyFont="1" applyFill="1" applyBorder="1" applyAlignment="1">
      <alignment horizontal="distributed" vertical="center" indent="1"/>
    </xf>
    <xf numFmtId="3" fontId="3" fillId="2" borderId="10" xfId="0" applyNumberFormat="1" applyFont="1" applyFill="1" applyBorder="1" applyAlignment="1">
      <alignment horizontal="distributed" vertical="center" indent="1"/>
    </xf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176" fontId="3" fillId="0" borderId="8" xfId="0" applyNumberFormat="1" applyFont="1" applyFill="1" applyBorder="1" applyAlignment="1"/>
    <xf numFmtId="177" fontId="3" fillId="0" borderId="8" xfId="0" applyNumberFormat="1" applyFont="1" applyFill="1" applyBorder="1" applyAlignment="1"/>
    <xf numFmtId="176" fontId="5" fillId="0" borderId="0" xfId="0" applyNumberFormat="1" applyFont="1" applyBorder="1" applyAlignment="1">
      <alignment vertical="center"/>
    </xf>
    <xf numFmtId="186" fontId="5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186" fontId="5" fillId="0" borderId="0" xfId="0" applyNumberFormat="1" applyFont="1" applyBorder="1" applyAlignment="1">
      <alignment horizontal="right" vertical="center"/>
    </xf>
    <xf numFmtId="186" fontId="3" fillId="0" borderId="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distributed" vertical="center" indent="1"/>
    </xf>
    <xf numFmtId="0" fontId="3" fillId="2" borderId="1" xfId="0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distributed" vertical="center" indent="1"/>
    </xf>
    <xf numFmtId="3" fontId="4" fillId="2" borderId="1" xfId="0" applyNumberFormat="1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Continuous" vertical="center"/>
    </xf>
    <xf numFmtId="3" fontId="3" fillId="2" borderId="5" xfId="0" applyNumberFormat="1" applyFont="1" applyFill="1" applyBorder="1" applyAlignment="1">
      <alignment horizontal="centerContinuous" vertical="center"/>
    </xf>
    <xf numFmtId="179" fontId="5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96" fontId="3" fillId="0" borderId="0" xfId="0" applyNumberFormat="1" applyFont="1" applyBorder="1" applyAlignment="1"/>
    <xf numFmtId="3" fontId="6" fillId="0" borderId="0" xfId="0" applyNumberFormat="1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distributed" vertical="center" indent="3"/>
    </xf>
    <xf numFmtId="3" fontId="3" fillId="2" borderId="4" xfId="0" applyNumberFormat="1" applyFont="1" applyFill="1" applyBorder="1" applyAlignment="1">
      <alignment horizontal="distributed" vertical="center" indent="3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9"/>
  <sheetViews>
    <sheetView tabSelected="1" zoomScale="110" zoomScaleNormal="110" workbookViewId="0">
      <selection activeCell="A36" sqref="A36:IV39"/>
    </sheetView>
  </sheetViews>
  <sheetFormatPr defaultColWidth="10.75" defaultRowHeight="13.5" x14ac:dyDescent="0.15"/>
  <cols>
    <col min="1" max="1" width="15.625" style="1" customWidth="1"/>
    <col min="2" max="3" width="20.125" style="1" customWidth="1"/>
    <col min="4" max="4" width="11.875" style="1" customWidth="1"/>
    <col min="5" max="5" width="14.375" style="1" customWidth="1"/>
    <col min="6" max="6" width="14.25" style="1" customWidth="1"/>
    <col min="7" max="7" width="10.75" style="1"/>
    <col min="8" max="8" width="15.5" style="1" customWidth="1"/>
    <col min="9" max="9" width="18.75" style="1" customWidth="1"/>
    <col min="10" max="16384" width="10.75" style="1"/>
  </cols>
  <sheetData>
    <row r="1" spans="1:11" ht="27" customHeight="1" x14ac:dyDescent="0.15">
      <c r="A1" s="28" t="s">
        <v>3</v>
      </c>
      <c r="B1" s="29"/>
      <c r="C1" s="29"/>
      <c r="D1" s="29"/>
    </row>
    <row r="2" spans="1:11" ht="27" customHeight="1" x14ac:dyDescent="0.15">
      <c r="A2" s="44" t="s">
        <v>33</v>
      </c>
      <c r="B2" s="44"/>
      <c r="C2" s="44"/>
      <c r="D2" s="44"/>
      <c r="E2" s="44"/>
      <c r="F2" s="44"/>
    </row>
    <row r="3" spans="1:11" ht="27" customHeight="1" thickBot="1" x14ac:dyDescent="0.2">
      <c r="A3" s="30"/>
      <c r="B3" s="30"/>
      <c r="C3" s="30"/>
      <c r="D3" s="31"/>
      <c r="E3" s="2"/>
      <c r="F3" s="3" t="s">
        <v>32</v>
      </c>
    </row>
    <row r="4" spans="1:11" ht="20.100000000000001" customHeight="1" thickTop="1" x14ac:dyDescent="0.15">
      <c r="A4" s="9"/>
      <c r="B4" s="45" t="s">
        <v>7</v>
      </c>
      <c r="C4" s="46"/>
      <c r="D4" s="13"/>
      <c r="E4" s="38" t="s">
        <v>0</v>
      </c>
      <c r="F4" s="39"/>
    </row>
    <row r="5" spans="1:11" ht="20.100000000000001" customHeight="1" x14ac:dyDescent="0.15">
      <c r="A5" s="14" t="s">
        <v>6</v>
      </c>
      <c r="B5" s="47" t="s">
        <v>31</v>
      </c>
      <c r="C5" s="47" t="s">
        <v>34</v>
      </c>
      <c r="D5" s="15" t="s">
        <v>5</v>
      </c>
      <c r="E5" s="49" t="s">
        <v>1</v>
      </c>
      <c r="F5" s="51" t="s">
        <v>2</v>
      </c>
      <c r="H5" s="43"/>
    </row>
    <row r="6" spans="1:11" ht="20.100000000000001" customHeight="1" x14ac:dyDescent="0.15">
      <c r="A6" s="8"/>
      <c r="B6" s="48"/>
      <c r="C6" s="48"/>
      <c r="D6" s="12"/>
      <c r="E6" s="50"/>
      <c r="F6" s="52"/>
    </row>
    <row r="7" spans="1:11" ht="21" customHeight="1" x14ac:dyDescent="0.15">
      <c r="A7" s="9"/>
      <c r="B7" s="4"/>
      <c r="C7" s="4"/>
      <c r="D7" s="11"/>
      <c r="E7" s="4"/>
      <c r="F7" s="4"/>
    </row>
    <row r="8" spans="1:11" s="6" customFormat="1" ht="21" customHeight="1" x14ac:dyDescent="0.15">
      <c r="A8" s="32" t="s">
        <v>8</v>
      </c>
      <c r="B8" s="20">
        <v>33180865</v>
      </c>
      <c r="C8" s="20">
        <f>C10+C26</f>
        <v>34138533</v>
      </c>
      <c r="D8" s="21">
        <f>C8/B8*100</f>
        <v>102.88620564894858</v>
      </c>
      <c r="E8" s="20">
        <f>E10+E26</f>
        <v>13829072</v>
      </c>
      <c r="F8" s="20">
        <f>F10+F26</f>
        <v>20309461</v>
      </c>
    </row>
    <row r="9" spans="1:11" ht="21" customHeight="1" x14ac:dyDescent="0.15">
      <c r="A9" s="33" t="s">
        <v>9</v>
      </c>
      <c r="B9" s="22"/>
      <c r="C9" s="22"/>
      <c r="D9" s="21"/>
      <c r="E9" s="22"/>
      <c r="F9" s="22"/>
    </row>
    <row r="10" spans="1:11" s="6" customFormat="1" ht="21" customHeight="1" x14ac:dyDescent="0.15">
      <c r="A10" s="32" t="s">
        <v>10</v>
      </c>
      <c r="B10" s="20">
        <v>30561900</v>
      </c>
      <c r="C10" s="20">
        <f>SUM(C12:C24)</f>
        <v>31643302</v>
      </c>
      <c r="D10" s="24" t="s">
        <v>4</v>
      </c>
      <c r="E10" s="20">
        <f>SUM(E12:E24)</f>
        <v>13095512</v>
      </c>
      <c r="F10" s="20">
        <f>SUM(F12:F24)</f>
        <v>18547790</v>
      </c>
      <c r="H10" s="5"/>
      <c r="I10" s="5"/>
      <c r="J10" s="5"/>
      <c r="K10" s="5"/>
    </row>
    <row r="11" spans="1:11" ht="21" customHeight="1" x14ac:dyDescent="0.15">
      <c r="A11" s="33" t="s">
        <v>9</v>
      </c>
      <c r="B11" s="23"/>
      <c r="C11" s="23"/>
      <c r="D11" s="21"/>
      <c r="E11" s="40"/>
      <c r="F11" s="40"/>
    </row>
    <row r="12" spans="1:11" ht="21" customHeight="1" x14ac:dyDescent="0.15">
      <c r="A12" s="34" t="s">
        <v>11</v>
      </c>
      <c r="B12" s="22">
        <v>7055352</v>
      </c>
      <c r="C12" s="41">
        <v>7003488</v>
      </c>
      <c r="D12" s="25">
        <f t="shared" ref="D12:D24" si="0">C12/B12*100</f>
        <v>99.264898477071029</v>
      </c>
      <c r="E12" s="41">
        <v>3297282</v>
      </c>
      <c r="F12" s="41">
        <v>3706206</v>
      </c>
    </row>
    <row r="13" spans="1:11" ht="21" customHeight="1" x14ac:dyDescent="0.15">
      <c r="A13" s="34" t="s">
        <v>12</v>
      </c>
      <c r="B13" s="22">
        <v>1608348</v>
      </c>
      <c r="C13" s="41">
        <v>1708418</v>
      </c>
      <c r="D13" s="25">
        <f t="shared" si="0"/>
        <v>106.22191217323613</v>
      </c>
      <c r="E13" s="41">
        <v>393278</v>
      </c>
      <c r="F13" s="41">
        <v>1315140</v>
      </c>
    </row>
    <row r="14" spans="1:11" ht="21" customHeight="1" x14ac:dyDescent="0.15">
      <c r="A14" s="34" t="s">
        <v>13</v>
      </c>
      <c r="B14" s="22">
        <v>4834693</v>
      </c>
      <c r="C14" s="41">
        <v>6118939</v>
      </c>
      <c r="D14" s="25">
        <f t="shared" si="0"/>
        <v>126.56313441205056</v>
      </c>
      <c r="E14" s="41">
        <v>1784436</v>
      </c>
      <c r="F14" s="41">
        <v>4334503</v>
      </c>
    </row>
    <row r="15" spans="1:11" ht="21" customHeight="1" x14ac:dyDescent="0.15">
      <c r="A15" s="34" t="s">
        <v>14</v>
      </c>
      <c r="B15" s="22">
        <v>2420041</v>
      </c>
      <c r="C15" s="41">
        <v>2377578</v>
      </c>
      <c r="D15" s="25">
        <f t="shared" si="0"/>
        <v>98.245360305879117</v>
      </c>
      <c r="E15" s="41">
        <v>1414020</v>
      </c>
      <c r="F15" s="41">
        <v>963558</v>
      </c>
    </row>
    <row r="16" spans="1:11" ht="21" customHeight="1" x14ac:dyDescent="0.15">
      <c r="A16" s="34" t="s">
        <v>15</v>
      </c>
      <c r="B16" s="22">
        <v>2195385</v>
      </c>
      <c r="C16" s="41">
        <v>2265845</v>
      </c>
      <c r="D16" s="25">
        <f t="shared" si="0"/>
        <v>103.20945984417311</v>
      </c>
      <c r="E16" s="41">
        <v>746164</v>
      </c>
      <c r="F16" s="41">
        <v>1519681</v>
      </c>
    </row>
    <row r="17" spans="1:10" ht="21" customHeight="1" x14ac:dyDescent="0.15">
      <c r="A17" s="34" t="s">
        <v>16</v>
      </c>
      <c r="B17" s="22">
        <v>898573</v>
      </c>
      <c r="C17" s="41">
        <v>755626</v>
      </c>
      <c r="D17" s="25">
        <f t="shared" si="0"/>
        <v>84.091776628053594</v>
      </c>
      <c r="E17" s="41">
        <v>186080</v>
      </c>
      <c r="F17" s="41">
        <v>569546</v>
      </c>
    </row>
    <row r="18" spans="1:10" ht="21" customHeight="1" x14ac:dyDescent="0.15">
      <c r="A18" s="34" t="s">
        <v>17</v>
      </c>
      <c r="B18" s="22">
        <v>3329275</v>
      </c>
      <c r="C18" s="41">
        <v>3152633</v>
      </c>
      <c r="D18" s="25">
        <f t="shared" si="0"/>
        <v>94.694280286248514</v>
      </c>
      <c r="E18" s="41">
        <v>2121168</v>
      </c>
      <c r="F18" s="41">
        <v>1031465</v>
      </c>
    </row>
    <row r="19" spans="1:10" ht="21" customHeight="1" x14ac:dyDescent="0.15">
      <c r="A19" s="34" t="s">
        <v>18</v>
      </c>
      <c r="B19" s="22">
        <v>930589</v>
      </c>
      <c r="C19" s="41">
        <v>817884</v>
      </c>
      <c r="D19" s="25">
        <f t="shared" si="0"/>
        <v>87.888853188679434</v>
      </c>
      <c r="E19" s="41">
        <v>213432</v>
      </c>
      <c r="F19" s="41">
        <v>604452</v>
      </c>
    </row>
    <row r="20" spans="1:10" ht="21" customHeight="1" x14ac:dyDescent="0.15">
      <c r="A20" s="34" t="s">
        <v>19</v>
      </c>
      <c r="B20" s="22">
        <v>2147999</v>
      </c>
      <c r="C20" s="41">
        <v>2538014</v>
      </c>
      <c r="D20" s="25">
        <f t="shared" si="0"/>
        <v>118.1571313580686</v>
      </c>
      <c r="E20" s="41">
        <v>1400941</v>
      </c>
      <c r="F20" s="41">
        <v>1137073</v>
      </c>
    </row>
    <row r="21" spans="1:10" ht="21" customHeight="1" x14ac:dyDescent="0.15">
      <c r="A21" s="34" t="s">
        <v>20</v>
      </c>
      <c r="B21" s="22">
        <v>911162</v>
      </c>
      <c r="C21" s="41">
        <v>781634</v>
      </c>
      <c r="D21" s="25">
        <f t="shared" si="0"/>
        <v>85.784306193629675</v>
      </c>
      <c r="E21" s="41">
        <v>138109</v>
      </c>
      <c r="F21" s="41">
        <v>643525</v>
      </c>
    </row>
    <row r="22" spans="1:10" ht="21" customHeight="1" x14ac:dyDescent="0.15">
      <c r="A22" s="34" t="s">
        <v>21</v>
      </c>
      <c r="B22" s="22">
        <v>1550995</v>
      </c>
      <c r="C22" s="41">
        <v>1397782</v>
      </c>
      <c r="D22" s="25">
        <f t="shared" si="0"/>
        <v>90.121631597780777</v>
      </c>
      <c r="E22" s="41">
        <v>862118</v>
      </c>
      <c r="F22" s="41">
        <v>535664</v>
      </c>
    </row>
    <row r="23" spans="1:10" ht="21" customHeight="1" x14ac:dyDescent="0.15">
      <c r="A23" s="34" t="s">
        <v>22</v>
      </c>
      <c r="B23" s="22">
        <v>1618415</v>
      </c>
      <c r="C23" s="41">
        <v>1653023</v>
      </c>
      <c r="D23" s="25">
        <f t="shared" si="0"/>
        <v>102.13838848503009</v>
      </c>
      <c r="E23" s="41">
        <v>358198</v>
      </c>
      <c r="F23" s="41">
        <v>1294825</v>
      </c>
    </row>
    <row r="24" spans="1:10" ht="21" customHeight="1" x14ac:dyDescent="0.15">
      <c r="A24" s="37" t="s">
        <v>23</v>
      </c>
      <c r="B24" s="22">
        <v>1061073</v>
      </c>
      <c r="C24" s="41">
        <v>1072438</v>
      </c>
      <c r="D24" s="25">
        <f t="shared" si="0"/>
        <v>101.07108558977562</v>
      </c>
      <c r="E24" s="41">
        <v>180286</v>
      </c>
      <c r="F24" s="41">
        <v>892152</v>
      </c>
    </row>
    <row r="25" spans="1:10" ht="21" customHeight="1" x14ac:dyDescent="0.15">
      <c r="A25" s="34" t="s">
        <v>9</v>
      </c>
      <c r="B25" s="22"/>
      <c r="C25" s="22"/>
      <c r="D25" s="25"/>
      <c r="E25" s="22"/>
      <c r="F25" s="22"/>
    </row>
    <row r="26" spans="1:10" s="6" customFormat="1" ht="21" customHeight="1" x14ac:dyDescent="0.15">
      <c r="A26" s="35" t="s">
        <v>24</v>
      </c>
      <c r="B26" s="20">
        <v>2618965</v>
      </c>
      <c r="C26" s="20">
        <f>SUM(C28:C33)</f>
        <v>2495231</v>
      </c>
      <c r="D26" s="24" t="s">
        <v>4</v>
      </c>
      <c r="E26" s="23">
        <f>SUM(E28:E33)</f>
        <v>733560</v>
      </c>
      <c r="F26" s="20">
        <f>SUM(F28:F33)</f>
        <v>1761671</v>
      </c>
      <c r="H26" s="5"/>
      <c r="I26" s="5"/>
      <c r="J26" s="5"/>
    </row>
    <row r="27" spans="1:10" ht="21" customHeight="1" x14ac:dyDescent="0.15">
      <c r="A27" s="36" t="s">
        <v>9</v>
      </c>
      <c r="B27" s="26"/>
      <c r="C27" s="26"/>
      <c r="D27" s="21"/>
      <c r="E27" s="26"/>
      <c r="F27" s="26"/>
    </row>
    <row r="28" spans="1:10" ht="21" customHeight="1" x14ac:dyDescent="0.15">
      <c r="A28" s="33" t="s">
        <v>25</v>
      </c>
      <c r="B28" s="22">
        <v>1062725</v>
      </c>
      <c r="C28" s="41">
        <v>946011</v>
      </c>
      <c r="D28" s="25">
        <f t="shared" ref="D28:D33" si="1">C28/B28*100</f>
        <v>89.017478651579665</v>
      </c>
      <c r="E28" s="22">
        <v>392033</v>
      </c>
      <c r="F28" s="41">
        <v>553978</v>
      </c>
    </row>
    <row r="29" spans="1:10" ht="21" customHeight="1" x14ac:dyDescent="0.15">
      <c r="A29" s="34" t="s">
        <v>26</v>
      </c>
      <c r="B29" s="22">
        <v>204345</v>
      </c>
      <c r="C29" s="41">
        <v>193225</v>
      </c>
      <c r="D29" s="25">
        <f t="shared" si="1"/>
        <v>94.558222613717007</v>
      </c>
      <c r="E29" s="22">
        <v>94751</v>
      </c>
      <c r="F29" s="22">
        <v>98474</v>
      </c>
    </row>
    <row r="30" spans="1:10" ht="21" customHeight="1" x14ac:dyDescent="0.15">
      <c r="A30" s="33" t="s">
        <v>27</v>
      </c>
      <c r="B30" s="22">
        <v>346710</v>
      </c>
      <c r="C30" s="41">
        <v>373707</v>
      </c>
      <c r="D30" s="25">
        <f t="shared" si="1"/>
        <v>107.78662282599289</v>
      </c>
      <c r="E30" s="22">
        <v>111312</v>
      </c>
      <c r="F30" s="22">
        <v>262395</v>
      </c>
    </row>
    <row r="31" spans="1:10" ht="21" customHeight="1" x14ac:dyDescent="0.15">
      <c r="A31" s="34" t="s">
        <v>28</v>
      </c>
      <c r="B31" s="27">
        <v>367331</v>
      </c>
      <c r="C31" s="42">
        <v>358686</v>
      </c>
      <c r="D31" s="25">
        <f t="shared" si="1"/>
        <v>97.6465367747345</v>
      </c>
      <c r="E31" s="22">
        <v>4483</v>
      </c>
      <c r="F31" s="22">
        <v>354203</v>
      </c>
    </row>
    <row r="32" spans="1:10" ht="21" customHeight="1" x14ac:dyDescent="0.15">
      <c r="A32" s="34" t="s">
        <v>29</v>
      </c>
      <c r="B32" s="22">
        <v>207765</v>
      </c>
      <c r="C32" s="41">
        <v>203859</v>
      </c>
      <c r="D32" s="25">
        <f t="shared" si="1"/>
        <v>98.119991336365615</v>
      </c>
      <c r="E32" s="22">
        <v>21627</v>
      </c>
      <c r="F32" s="22">
        <v>182232</v>
      </c>
    </row>
    <row r="33" spans="1:7" ht="21" customHeight="1" x14ac:dyDescent="0.15">
      <c r="A33" s="34" t="s">
        <v>30</v>
      </c>
      <c r="B33" s="22">
        <v>430089</v>
      </c>
      <c r="C33" s="41">
        <v>419743</v>
      </c>
      <c r="D33" s="25">
        <f t="shared" si="1"/>
        <v>97.594451380993235</v>
      </c>
      <c r="E33" s="22">
        <v>109354</v>
      </c>
      <c r="F33" s="22">
        <v>310389</v>
      </c>
    </row>
    <row r="34" spans="1:7" ht="21" customHeight="1" x14ac:dyDescent="0.15">
      <c r="A34" s="7"/>
      <c r="B34" s="4"/>
      <c r="C34" s="4"/>
      <c r="D34" s="11"/>
      <c r="E34" s="4"/>
      <c r="F34" s="4"/>
    </row>
    <row r="35" spans="1:7" ht="20.100000000000001" customHeight="1" x14ac:dyDescent="0.15">
      <c r="A35" s="17"/>
      <c r="B35" s="19"/>
      <c r="C35" s="18"/>
      <c r="D35" s="18"/>
      <c r="E35" s="10"/>
      <c r="F35" s="10"/>
      <c r="G35" s="16"/>
    </row>
    <row r="36" spans="1:7" hidden="1" x14ac:dyDescent="0.15">
      <c r="B36" s="4">
        <f>B8-B10-B26</f>
        <v>0</v>
      </c>
      <c r="C36" s="4">
        <f>C8-C10-C26</f>
        <v>0</v>
      </c>
      <c r="D36" s="4"/>
      <c r="E36" s="4">
        <f>E8-E10-E26</f>
        <v>0</v>
      </c>
      <c r="F36" s="4">
        <f>F8-F10-F26</f>
        <v>0</v>
      </c>
    </row>
    <row r="37" spans="1:7" hidden="1" x14ac:dyDescent="0.15">
      <c r="B37" s="4">
        <f>SUM(B12:B24)-B10</f>
        <v>0</v>
      </c>
      <c r="C37" s="4">
        <f>SUM(C12:C24)-C10</f>
        <v>0</v>
      </c>
      <c r="D37" s="4"/>
      <c r="E37" s="4">
        <f>SUM(E12:E24)-E10</f>
        <v>0</v>
      </c>
      <c r="F37" s="4">
        <f>SUM(F12:F24)-F10</f>
        <v>0</v>
      </c>
    </row>
    <row r="38" spans="1:7" hidden="1" x14ac:dyDescent="0.15">
      <c r="B38" s="4">
        <f>SUM(B28:B33)-B26</f>
        <v>0</v>
      </c>
      <c r="C38" s="4">
        <f>SUM(C28:C33)-C26</f>
        <v>0</v>
      </c>
      <c r="D38" s="4"/>
      <c r="E38" s="4">
        <f>SUM(E28:E33)-E26</f>
        <v>0</v>
      </c>
      <c r="F38" s="4">
        <f>SUM(F28:F33)-F26</f>
        <v>0</v>
      </c>
    </row>
    <row r="39" spans="1:7" hidden="1" x14ac:dyDescent="0.15"/>
  </sheetData>
  <sheetProtection password="CA4C" sheet="1"/>
  <mergeCells count="6">
    <mergeCell ref="A2:F2"/>
    <mergeCell ref="B4:C4"/>
    <mergeCell ref="B5:B6"/>
    <mergeCell ref="C5:C6"/>
    <mergeCell ref="E5:E6"/>
    <mergeCell ref="F5:F6"/>
  </mergeCells>
  <phoneticPr fontId="1"/>
  <pageMargins left="0.78740157480314965" right="0.78740157480314965" top="0.98425196850393704" bottom="0.98425196850393704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統計分析　共通</dc:creator>
  <cp:lastModifiedBy>横道　直幹</cp:lastModifiedBy>
  <cp:lastPrinted>2019-09-17T01:35:02Z</cp:lastPrinted>
  <dcterms:created xsi:type="dcterms:W3CDTF">2006-05-10T06:58:08Z</dcterms:created>
  <dcterms:modified xsi:type="dcterms:W3CDTF">2019-10-01T06:22:21Z</dcterms:modified>
</cp:coreProperties>
</file>