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F6E" lockStructure="1"/>
  <bookViews>
    <workbookView xWindow="240" yWindow="30" windowWidth="19395" windowHeight="7830" activeTab="1"/>
  </bookViews>
  <sheets>
    <sheet name="171-1" sheetId="1" r:id="rId1"/>
    <sheet name="171-2" sheetId="2" r:id="rId2"/>
  </sheets>
  <calcPr calcId="145621" calcMode="manual" refMode="R1C1"/>
</workbook>
</file>

<file path=xl/calcChain.xml><?xml version="1.0" encoding="utf-8"?>
<calcChain xmlns="http://schemas.openxmlformats.org/spreadsheetml/2006/main">
  <c r="B23" i="2" l="1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F6" i="2"/>
  <c r="E6" i="2"/>
  <c r="B6" i="2" s="1"/>
  <c r="D6" i="2"/>
  <c r="C6" i="2"/>
  <c r="B34" i="1"/>
  <c r="B33" i="1"/>
  <c r="B32" i="1"/>
  <c r="B31" i="1"/>
  <c r="B30" i="1"/>
  <c r="B29" i="1"/>
  <c r="N27" i="1"/>
  <c r="N9" i="1" s="1"/>
  <c r="M27" i="1"/>
  <c r="L27" i="1"/>
  <c r="J27" i="1"/>
  <c r="J9" i="1" s="1"/>
  <c r="I27" i="1"/>
  <c r="D27" i="1"/>
  <c r="C27" i="1"/>
  <c r="B27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N11" i="1"/>
  <c r="M11" i="1"/>
  <c r="L11" i="1"/>
  <c r="K11" i="1"/>
  <c r="J11" i="1"/>
  <c r="I11" i="1"/>
  <c r="H11" i="1"/>
  <c r="G11" i="1"/>
  <c r="F11" i="1"/>
  <c r="D11" i="1"/>
  <c r="C11" i="1"/>
  <c r="B11" i="1"/>
  <c r="B9" i="1" s="1"/>
  <c r="M9" i="1"/>
  <c r="L9" i="1"/>
  <c r="K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<sst xmlns="http://schemas.openxmlformats.org/spreadsheetml/2006/main" count="183" uniqueCount="75">
  <si>
    <t>１７１　地方公務員数 （平成26年4月1日）</t>
    <phoneticPr fontId="4"/>
  </si>
  <si>
    <t>臨時的任用職員は含まない。</t>
    <phoneticPr fontId="4"/>
  </si>
  <si>
    <t>（１）  市        町        職        員</t>
  </si>
  <si>
    <t>県市町課</t>
    <rPh sb="1" eb="3">
      <t>シチョウ</t>
    </rPh>
    <rPh sb="3" eb="4">
      <t>カ</t>
    </rPh>
    <phoneticPr fontId="4"/>
  </si>
  <si>
    <t xml:space="preserve"> </t>
  </si>
  <si>
    <t>一  般</t>
    <rPh sb="0" eb="1">
      <t>イチ</t>
    </rPh>
    <rPh sb="3" eb="4">
      <t>パン</t>
    </rPh>
    <phoneticPr fontId="4"/>
  </si>
  <si>
    <t>医師・</t>
  </si>
  <si>
    <t>薬剤師</t>
  </si>
  <si>
    <t>看護・</t>
  </si>
  <si>
    <t>技   能</t>
    <rPh sb="4" eb="5">
      <t>ノウ</t>
    </rPh>
    <phoneticPr fontId="4"/>
  </si>
  <si>
    <t>教   育</t>
  </si>
  <si>
    <t>市 町</t>
  </si>
  <si>
    <t>総    数</t>
  </si>
  <si>
    <t>税務職</t>
  </si>
  <si>
    <t>海事職</t>
  </si>
  <si>
    <t>研究職</t>
  </si>
  <si>
    <t>歯科</t>
    <rPh sb="0" eb="2">
      <t>シカ</t>
    </rPh>
    <phoneticPr fontId="4"/>
  </si>
  <si>
    <t>医   療</t>
  </si>
  <si>
    <t>福祉職</t>
    <rPh sb="0" eb="2">
      <t>フクシ</t>
    </rPh>
    <rPh sb="2" eb="3">
      <t>ショク</t>
    </rPh>
    <phoneticPr fontId="4"/>
  </si>
  <si>
    <t>消防職</t>
  </si>
  <si>
    <t>企業職</t>
  </si>
  <si>
    <t>行政職</t>
    <rPh sb="0" eb="2">
      <t>ギョウセイ</t>
    </rPh>
    <rPh sb="2" eb="3">
      <t>ショク</t>
    </rPh>
    <phoneticPr fontId="4"/>
  </si>
  <si>
    <t>医師職</t>
  </si>
  <si>
    <t>技術職</t>
  </si>
  <si>
    <t>保健職</t>
  </si>
  <si>
    <t>労務職</t>
  </si>
  <si>
    <t>公務員</t>
  </si>
  <si>
    <t>総数</t>
    <phoneticPr fontId="4"/>
  </si>
  <si>
    <t>市計</t>
    <phoneticPr fontId="4"/>
  </si>
  <si>
    <t>-</t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</si>
  <si>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</si>
  <si>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</si>
  <si>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</si>
  <si>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</si>
  <si>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</si>
  <si>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</si>
  <si>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</si>
  <si>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</si>
  <si>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</si>
  <si>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</si>
  <si>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</si>
  <si>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</si>
  <si>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phoneticPr fontId="4"/>
  </si>
  <si>
    <t>町計</t>
    <phoneticPr fontId="4"/>
  </si>
  <si>
    <t>周防大島町</t>
    <rPh sb="0" eb="2">
      <t>スオウ</t>
    </rPh>
    <rPh sb="2" eb="4">
      <t>オオシマ</t>
    </rPh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</si>
  <si>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</si>
  <si>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</si>
  <si>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</si>
  <si>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</si>
  <si>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</si>
  <si>
    <t xml:space="preserve">                          （２）　県　　　　職　　　　員</t>
    <phoneticPr fontId="4"/>
  </si>
  <si>
    <t>県人事課</t>
  </si>
  <si>
    <t>区      分</t>
  </si>
  <si>
    <t>総      数</t>
  </si>
  <si>
    <t>一 般 職 員</t>
  </si>
  <si>
    <t>教育公務員</t>
  </si>
  <si>
    <t>警  察  官</t>
  </si>
  <si>
    <t>技能労務職員</t>
  </si>
  <si>
    <t>総          数</t>
  </si>
  <si>
    <t>一般行政関係</t>
  </si>
  <si>
    <t>企  業  関  係</t>
  </si>
  <si>
    <t>教  育  関  係</t>
  </si>
  <si>
    <t xml:space="preserve">  学 校 関 係</t>
  </si>
  <si>
    <t xml:space="preserve">    義務教育</t>
  </si>
  <si>
    <t xml:space="preserve">      小 学 校</t>
  </si>
  <si>
    <t xml:space="preserve">      中 学 校</t>
  </si>
  <si>
    <t>　　　特殊学校</t>
    <rPh sb="3" eb="5">
      <t>トクシュ</t>
    </rPh>
    <rPh sb="5" eb="7">
      <t>ガッコウ</t>
    </rPh>
    <phoneticPr fontId="4"/>
  </si>
  <si>
    <t xml:space="preserve">    その他の教育</t>
    <phoneticPr fontId="4"/>
  </si>
  <si>
    <t xml:space="preserve">      高等学校</t>
  </si>
  <si>
    <t xml:space="preserve">      特殊学校</t>
    <rPh sb="6" eb="8">
      <t>トクシュ</t>
    </rPh>
    <rPh sb="8" eb="10">
      <t>ガッコウ</t>
    </rPh>
    <phoneticPr fontId="4"/>
  </si>
  <si>
    <t xml:space="preserve">      そ の 他</t>
  </si>
  <si>
    <t xml:space="preserve">  そ   の   他</t>
    <phoneticPr fontId="4"/>
  </si>
  <si>
    <t>警  察  関  係</t>
  </si>
  <si>
    <t>その他（病 院）</t>
  </si>
  <si>
    <t>その他(その他事業関係）</t>
    <rPh sb="2" eb="3">
      <t>タ</t>
    </rPh>
    <rPh sb="6" eb="7">
      <t>タ</t>
    </rPh>
    <rPh sb="7" eb="9">
      <t>ジギョウ</t>
    </rPh>
    <rPh sb="9" eb="11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</si>
</sst>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,###,##0"/>
    <numFmt numFmtId="177" formatCode="##\ ##0"/>
    <numFmt numFmtId="178" formatCode="###\ ###\ ##0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3" fontId="1" fillId="0" borderId="0" xfId="0" applyNumberFormat="1" applyFont="1" applyAlignment="1" applyProtection="1">
      <protection locked="0"/>
    </xf>
    <xf numFmtId="3" fontId="3" fillId="2" borderId="0" xfId="0" applyNumberFormat="1" applyFont="1" applyFill="1" applyAlignment="1" applyProtection="1">
      <protection locked="0"/>
    </xf>
    <xf numFmtId="3" fontId="1" fillId="2" borderId="0" xfId="0" applyNumberFormat="1" applyFont="1" applyFill="1" applyAlignment="1"/>
    <xf numFmtId="3" fontId="1" fillId="2" borderId="0" xfId="0" applyNumberFormat="1" applyFont="1" applyFill="1" applyAlignment="1" applyProtection="1">
      <alignment horizontal="right"/>
      <protection locked="0"/>
    </xf>
    <xf numFmtId="3" fontId="1" fillId="2" borderId="0" xfId="0" quotePrefix="1" applyNumberFormat="1" applyFont="1" applyFill="1" applyAlignment="1" applyProtection="1">
      <alignment horizontal="right"/>
      <protection locked="0"/>
    </xf>
    <xf numFmtId="3" fontId="1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Alignment="1" applyProtection="1">
      <alignment horizontal="left" indent="4"/>
      <protection locked="0"/>
    </xf>
    <xf numFmtId="3" fontId="5" fillId="0" borderId="0" xfId="0" applyNumberFormat="1" applyFont="1" applyAlignment="1" applyProtection="1">
      <protection locked="0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3" fontId="1" fillId="3" borderId="1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>
      <alignment horizontal="center"/>
      <protection locked="0"/>
    </xf>
    <xf numFmtId="3" fontId="1" fillId="3" borderId="3" xfId="0" applyNumberFormat="1" applyFont="1" applyFill="1" applyBorder="1" applyAlignment="1" applyProtection="1">
      <alignment horizontal="center"/>
      <protection locked="0"/>
    </xf>
    <xf numFmtId="3" fontId="1" fillId="3" borderId="4" xfId="0" applyNumberFormat="1" applyFont="1" applyFill="1" applyBorder="1" applyAlignment="1" applyProtection="1">
      <alignment horizontal="center"/>
      <protection locked="0"/>
    </xf>
    <xf numFmtId="3" fontId="1" fillId="3" borderId="5" xfId="0" applyNumberFormat="1" applyFont="1" applyFill="1" applyBorder="1" applyAlignment="1" applyProtection="1">
      <alignment horizontal="distributed" indent="1"/>
      <protection locked="0"/>
    </xf>
    <xf numFmtId="3" fontId="1" fillId="3" borderId="6" xfId="0" applyNumberFormat="1" applyFont="1" applyFill="1" applyBorder="1" applyAlignment="1" applyProtection="1">
      <alignment horizontal="center"/>
      <protection locked="0"/>
    </xf>
    <xf numFmtId="3" fontId="1" fillId="3" borderId="7" xfId="0" applyNumberFormat="1" applyFont="1" applyFill="1" applyBorder="1" applyAlignment="1" applyProtection="1">
      <alignment horizontal="center"/>
      <protection locked="0"/>
    </xf>
    <xf numFmtId="3" fontId="1" fillId="3" borderId="8" xfId="0" applyNumberFormat="1" applyFont="1" applyFill="1" applyBorder="1" applyAlignment="1" applyProtection="1">
      <alignment horizontal="center"/>
      <protection locked="0"/>
    </xf>
    <xf numFmtId="3" fontId="1" fillId="3" borderId="5" xfId="0" applyNumberFormat="1" applyFont="1" applyFill="1" applyBorder="1" applyAlignment="1" applyProtection="1">
      <protection locked="0"/>
    </xf>
    <xf numFmtId="3" fontId="1" fillId="3" borderId="9" xfId="0" applyNumberFormat="1" applyFont="1" applyFill="1" applyBorder="1" applyAlignment="1" applyProtection="1">
      <alignment horizontal="center"/>
      <protection locked="0"/>
    </xf>
    <xf numFmtId="3" fontId="1" fillId="3" borderId="10" xfId="0" applyNumberFormat="1" applyFont="1" applyFill="1" applyBorder="1" applyAlignment="1" applyProtection="1">
      <alignment horizontal="center"/>
      <protection locked="0"/>
    </xf>
    <xf numFmtId="3" fontId="1" fillId="3" borderId="11" xfId="0" applyNumberFormat="1" applyFont="1" applyFill="1" applyBorder="1" applyAlignment="1" applyProtection="1">
      <alignment horizontal="center"/>
      <protection locked="0"/>
    </xf>
    <xf numFmtId="3" fontId="6" fillId="3" borderId="12" xfId="0" applyNumberFormat="1" applyFont="1" applyFill="1" applyBorder="1" applyAlignment="1" applyProtection="1">
      <protection locked="0"/>
    </xf>
    <xf numFmtId="176" fontId="6" fillId="0" borderId="13" xfId="0" applyNumberFormat="1" applyFont="1" applyBorder="1" applyAlignment="1" applyProtection="1">
      <protection locked="0"/>
    </xf>
    <xf numFmtId="176" fontId="6" fillId="0" borderId="13" xfId="0" applyNumberFormat="1" applyFont="1" applyBorder="1" applyAlignment="1" applyProtection="1">
      <alignment horizontal="right"/>
      <protection locked="0"/>
    </xf>
    <xf numFmtId="3" fontId="7" fillId="3" borderId="5" xfId="0" applyNumberFormat="1" applyFont="1" applyFill="1" applyBorder="1" applyAlignment="1" applyProtection="1">
      <alignment horizontal="distributed"/>
      <protection locked="0"/>
    </xf>
    <xf numFmtId="177" fontId="7" fillId="0" borderId="0" xfId="0" applyNumberFormat="1" applyFont="1" applyBorder="1" applyAlignment="1" applyProtection="1">
      <protection locked="0"/>
    </xf>
    <xf numFmtId="177" fontId="0" fillId="0" borderId="0" xfId="0" applyNumberFormat="1">
      <alignment vertical="center"/>
    </xf>
    <xf numFmtId="3" fontId="6" fillId="3" borderId="5" xfId="0" applyNumberFormat="1" applyFont="1" applyFill="1" applyBorder="1" applyAlignment="1" applyProtection="1">
      <protection locked="0"/>
    </xf>
    <xf numFmtId="177" fontId="6" fillId="0" borderId="0" xfId="0" applyNumberFormat="1" applyFont="1" applyBorder="1" applyAlignment="1" applyProtection="1">
      <protection locked="0"/>
    </xf>
    <xf numFmtId="177" fontId="7" fillId="0" borderId="0" xfId="0" applyNumberFormat="1" applyFont="1" applyAlignment="1" applyProtection="1">
      <protection locked="0"/>
    </xf>
    <xf numFmtId="177" fontId="7" fillId="0" borderId="0" xfId="0" applyNumberFormat="1" applyFont="1" applyAlignment="1" applyProtection="1">
      <alignment horizontal="right"/>
      <protection locked="0"/>
    </xf>
    <xf numFmtId="3" fontId="1" fillId="3" borderId="5" xfId="0" applyNumberFormat="1" applyFont="1" applyFill="1" applyBorder="1" applyAlignment="1" applyProtection="1">
      <alignment horizontal="distributed"/>
      <protection locked="0"/>
    </xf>
    <xf numFmtId="177" fontId="6" fillId="0" borderId="0" xfId="0" applyNumberFormat="1" applyFont="1" applyAlignment="1" applyProtection="1">
      <protection locked="0"/>
    </xf>
    <xf numFmtId="177" fontId="6" fillId="0" borderId="0" xfId="0" applyNumberFormat="1" applyFont="1" applyAlignment="1" applyProtection="1">
      <alignment horizontal="right"/>
      <protection locked="0"/>
    </xf>
    <xf numFmtId="3" fontId="6" fillId="3" borderId="14" xfId="0" applyNumberFormat="1" applyFont="1" applyFill="1" applyBorder="1" applyAlignment="1" applyProtection="1">
      <protection locked="0"/>
    </xf>
    <xf numFmtId="177" fontId="6" fillId="0" borderId="15" xfId="0" applyNumberFormat="1" applyFont="1" applyBorder="1" applyAlignment="1" applyProtection="1">
      <protection locked="0"/>
    </xf>
    <xf numFmtId="177" fontId="6" fillId="0" borderId="15" xfId="0" applyNumberFormat="1" applyFont="1" applyBorder="1" applyAlignment="1" applyProtection="1">
      <alignment horizontal="right"/>
      <protection locked="0"/>
    </xf>
    <xf numFmtId="3" fontId="8" fillId="2" borderId="0" xfId="0" applyNumberFormat="1" applyFont="1" applyFill="1" applyAlignment="1" applyProtection="1">
      <protection locked="0"/>
    </xf>
    <xf numFmtId="0" fontId="9" fillId="2" borderId="0" xfId="0" applyFont="1" applyFill="1">
      <alignment vertical="center"/>
    </xf>
    <xf numFmtId="0" fontId="9" fillId="0" borderId="0" xfId="0" applyFont="1">
      <alignment vertical="center"/>
    </xf>
    <xf numFmtId="3" fontId="1" fillId="3" borderId="1" xfId="0" applyNumberFormat="1" applyFont="1" applyFill="1" applyBorder="1" applyAlignment="1" applyProtection="1">
      <alignment horizontal="center"/>
      <protection locked="0"/>
    </xf>
    <xf numFmtId="3" fontId="1" fillId="3" borderId="16" xfId="0" applyNumberFormat="1" applyFont="1" applyFill="1" applyBorder="1" applyAlignment="1" applyProtection="1">
      <protection locked="0"/>
    </xf>
    <xf numFmtId="3" fontId="1" fillId="3" borderId="17" xfId="0" applyNumberFormat="1" applyFont="1" applyFill="1" applyBorder="1" applyAlignment="1" applyProtection="1">
      <protection locked="0"/>
    </xf>
    <xf numFmtId="3" fontId="1" fillId="3" borderId="9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>
      <protection locked="0"/>
    </xf>
    <xf numFmtId="3" fontId="1" fillId="3" borderId="18" xfId="0" applyNumberFormat="1" applyFont="1" applyFill="1" applyBorder="1" applyAlignment="1" applyProtection="1">
      <alignment horizontal="center"/>
      <protection locked="0"/>
    </xf>
    <xf numFmtId="3" fontId="1" fillId="3" borderId="11" xfId="0" applyNumberFormat="1" applyFont="1" applyFill="1" applyBorder="1" applyAlignment="1" applyProtection="1">
      <protection locked="0"/>
    </xf>
    <xf numFmtId="178" fontId="6" fillId="0" borderId="13" xfId="0" applyNumberFormat="1" applyFont="1" applyBorder="1" applyAlignment="1" applyProtection="1">
      <protection locked="0"/>
    </xf>
    <xf numFmtId="3" fontId="7" fillId="3" borderId="5" xfId="0" applyNumberFormat="1" applyFont="1" applyFill="1" applyBorder="1" applyAlignment="1" applyProtection="1">
      <protection locked="0"/>
    </xf>
    <xf numFmtId="178" fontId="7" fillId="0" borderId="0" xfId="0" applyNumberFormat="1" applyFont="1" applyBorder="1" applyAlignment="1" applyProtection="1">
      <protection locked="0"/>
    </xf>
    <xf numFmtId="178" fontId="7" fillId="0" borderId="0" xfId="0" applyNumberFormat="1" applyFont="1" applyAlignment="1" applyProtection="1">
      <protection locked="0"/>
    </xf>
    <xf numFmtId="178" fontId="0" fillId="0" borderId="0" xfId="0" applyNumberFormat="1">
      <alignment vertical="center"/>
    </xf>
    <xf numFmtId="178" fontId="6" fillId="0" borderId="0" xfId="0" applyNumberFormat="1" applyFont="1" applyBorder="1" applyAlignment="1" applyProtection="1">
      <protection locked="0"/>
    </xf>
    <xf numFmtId="178" fontId="6" fillId="0" borderId="0" xfId="0" applyNumberFormat="1" applyFont="1" applyAlignment="1" applyProtection="1">
      <protection locked="0"/>
    </xf>
    <xf numFmtId="178" fontId="6" fillId="0" borderId="0" xfId="0" applyNumberFormat="1" applyFont="1" applyAlignment="1" applyProtection="1">
      <alignment horizontal="right"/>
      <protection locked="0"/>
    </xf>
    <xf numFmtId="178" fontId="6" fillId="0" borderId="0" xfId="0" applyNumberFormat="1" applyFont="1" applyBorder="1" applyAlignment="1" applyProtection="1">
      <alignment horizontal="right"/>
      <protection locked="0"/>
    </xf>
    <xf numFmtId="3" fontId="1" fillId="3" borderId="14" xfId="0" applyNumberFormat="1" applyFont="1" applyFill="1" applyBorder="1" applyAlignment="1" applyProtection="1">
      <protection locked="0"/>
    </xf>
    <xf numFmtId="178" fontId="6" fillId="0" borderId="15" xfId="0" applyNumberFormat="1" applyFont="1" applyBorder="1" applyAlignment="1" applyProtection="1">
      <protection locked="0"/>
    </xf>
    <xf numFmtId="178" fontId="6" fillId="0" borderId="15" xfId="0" applyNumberFormat="1" applyFont="1" applyBorder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tabSelected="1" workbookViewId="0">
      <selection activeCell="Q10" sqref="Q10"/>
    </sheetView>
  </sheetViews>
  <sheetFormatPr defaultRowHeight="13.5"/>
  <cols>
    <col min="1" max="1" width="13.75" customWidth="1"/>
    <col min="2" max="14" width="7.5" customWidth="1"/>
  </cols>
  <sheetData>
    <row r="1" spans="1:15" ht="17.25">
      <c r="A1" s="1"/>
      <c r="B1" s="2" t="s">
        <v>0</v>
      </c>
      <c r="D1" s="3"/>
      <c r="E1" s="4"/>
      <c r="F1" s="4"/>
      <c r="G1" s="4"/>
      <c r="H1" s="5"/>
      <c r="I1" s="6"/>
      <c r="J1" s="6"/>
      <c r="K1" s="6"/>
      <c r="L1" s="6"/>
      <c r="M1" s="6"/>
      <c r="N1" s="6"/>
    </row>
    <row r="2" spans="1:15" ht="18" customHeight="1">
      <c r="A2" s="1"/>
      <c r="B2" s="7" t="s">
        <v>1</v>
      </c>
      <c r="C2" s="8"/>
      <c r="D2" s="9"/>
      <c r="E2" s="10"/>
      <c r="F2" s="6"/>
      <c r="G2" s="6"/>
      <c r="H2" s="6"/>
      <c r="I2" s="6"/>
      <c r="J2" s="6"/>
      <c r="K2" s="6"/>
      <c r="L2" s="6"/>
      <c r="M2" s="6"/>
      <c r="N2" s="6"/>
    </row>
    <row r="3" spans="1:15" ht="15" customHeight="1">
      <c r="A3" s="1"/>
      <c r="B3" s="1" t="s">
        <v>2</v>
      </c>
      <c r="C3" s="1"/>
      <c r="D3" s="9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ht="14.25" thickBot="1">
      <c r="A4" s="1"/>
      <c r="B4" s="1"/>
      <c r="C4" s="1"/>
      <c r="D4" s="1"/>
      <c r="E4" s="6"/>
      <c r="F4" s="6"/>
      <c r="G4" s="6"/>
      <c r="H4" s="6"/>
      <c r="I4" s="6"/>
      <c r="J4" s="6"/>
      <c r="K4" s="6"/>
      <c r="L4" s="9"/>
      <c r="M4" s="6"/>
      <c r="N4" s="6" t="s">
        <v>3</v>
      </c>
    </row>
    <row r="5" spans="1:15" ht="18" customHeight="1" thickTop="1">
      <c r="A5" s="11" t="s">
        <v>4</v>
      </c>
      <c r="B5" s="12"/>
      <c r="C5" s="13" t="s">
        <v>5</v>
      </c>
      <c r="D5" s="13"/>
      <c r="E5" s="13"/>
      <c r="F5" s="13"/>
      <c r="G5" s="13" t="s">
        <v>6</v>
      </c>
      <c r="H5" s="13" t="s">
        <v>7</v>
      </c>
      <c r="I5" s="13" t="s">
        <v>8</v>
      </c>
      <c r="J5" s="13"/>
      <c r="K5" s="13"/>
      <c r="L5" s="13"/>
      <c r="M5" s="13" t="s">
        <v>9</v>
      </c>
      <c r="N5" s="14" t="s">
        <v>10</v>
      </c>
    </row>
    <row r="6" spans="1:15" ht="18" customHeight="1">
      <c r="A6" s="15" t="s">
        <v>11</v>
      </c>
      <c r="B6" s="16" t="s">
        <v>12</v>
      </c>
      <c r="C6" s="17"/>
      <c r="D6" s="17" t="s">
        <v>13</v>
      </c>
      <c r="E6" s="17" t="s">
        <v>14</v>
      </c>
      <c r="F6" s="17" t="s">
        <v>15</v>
      </c>
      <c r="G6" s="17" t="s">
        <v>16</v>
      </c>
      <c r="H6" s="17" t="s">
        <v>17</v>
      </c>
      <c r="I6" s="17"/>
      <c r="J6" s="17" t="s">
        <v>18</v>
      </c>
      <c r="K6" s="17" t="s">
        <v>19</v>
      </c>
      <c r="L6" s="17" t="s">
        <v>20</v>
      </c>
      <c r="M6" s="17"/>
      <c r="N6" s="18"/>
    </row>
    <row r="7" spans="1:15" ht="18" customHeight="1">
      <c r="A7" s="19" t="s">
        <v>4</v>
      </c>
      <c r="B7" s="20"/>
      <c r="C7" s="21" t="s">
        <v>21</v>
      </c>
      <c r="D7" s="21"/>
      <c r="E7" s="21"/>
      <c r="F7" s="21"/>
      <c r="G7" s="21" t="s">
        <v>22</v>
      </c>
      <c r="H7" s="21" t="s">
        <v>23</v>
      </c>
      <c r="I7" s="21" t="s">
        <v>24</v>
      </c>
      <c r="J7" s="21"/>
      <c r="K7" s="21"/>
      <c r="L7" s="21"/>
      <c r="M7" s="21" t="s">
        <v>25</v>
      </c>
      <c r="N7" s="22" t="s">
        <v>26</v>
      </c>
    </row>
    <row r="8" spans="1:15" ht="24" customHeight="1">
      <c r="A8" s="23"/>
      <c r="B8" s="24"/>
      <c r="C8" s="24"/>
      <c r="D8" s="24"/>
      <c r="E8" s="25"/>
      <c r="F8" s="25" t="s">
        <v>4</v>
      </c>
      <c r="G8" s="25"/>
      <c r="H8" s="25"/>
      <c r="I8" s="25"/>
      <c r="J8" s="25"/>
      <c r="K8" s="25"/>
      <c r="L8" s="25"/>
      <c r="M8" s="25"/>
      <c r="N8" s="25"/>
    </row>
    <row r="9" spans="1:15" ht="24" customHeight="1">
      <c r="A9" s="26" t="s">
        <v>27</v>
      </c>
      <c r="B9" s="27">
        <f>B11+B27</f>
        <v>14745</v>
      </c>
      <c r="C9" s="27">
        <f t="shared" ref="C9:N9" si="0">C11+C27</f>
        <v>7793</v>
      </c>
      <c r="D9" s="27">
        <f t="shared" si="0"/>
        <v>697</v>
      </c>
      <c r="E9" s="27">
        <f>E27</f>
        <v>6</v>
      </c>
      <c r="F9" s="27">
        <f>F11</f>
        <v>6</v>
      </c>
      <c r="G9" s="27">
        <f t="shared" si="0"/>
        <v>46</v>
      </c>
      <c r="H9" s="27">
        <f t="shared" si="0"/>
        <v>124</v>
      </c>
      <c r="I9" s="27">
        <f t="shared" si="0"/>
        <v>605</v>
      </c>
      <c r="J9" s="27">
        <f t="shared" si="0"/>
        <v>772</v>
      </c>
      <c r="K9" s="27">
        <f>K11</f>
        <v>1158</v>
      </c>
      <c r="L9" s="27">
        <f t="shared" si="0"/>
        <v>2279</v>
      </c>
      <c r="M9" s="27">
        <f t="shared" si="0"/>
        <v>1067</v>
      </c>
      <c r="N9" s="27">
        <f t="shared" si="0"/>
        <v>192</v>
      </c>
      <c r="O9" s="28"/>
    </row>
    <row r="10" spans="1:15" ht="24" customHeight="1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28"/>
    </row>
    <row r="11" spans="1:15" ht="24" customHeight="1">
      <c r="A11" s="26" t="s">
        <v>28</v>
      </c>
      <c r="B11" s="27">
        <f>SUM(C11:N11)</f>
        <v>13664</v>
      </c>
      <c r="C11" s="31">
        <f>SUM(C13:C25)</f>
        <v>7227</v>
      </c>
      <c r="D11" s="31">
        <f>SUM(D13:D25)</f>
        <v>644</v>
      </c>
      <c r="E11" s="32" t="s">
        <v>29</v>
      </c>
      <c r="F11" s="32">
        <f t="shared" ref="F11:N11" si="1">SUM(F13:F25)</f>
        <v>6</v>
      </c>
      <c r="G11" s="32">
        <f t="shared" si="1"/>
        <v>45</v>
      </c>
      <c r="H11" s="32">
        <f t="shared" si="1"/>
        <v>120</v>
      </c>
      <c r="I11" s="32">
        <f t="shared" si="1"/>
        <v>567</v>
      </c>
      <c r="J11" s="32">
        <f t="shared" si="1"/>
        <v>741</v>
      </c>
      <c r="K11" s="32">
        <f t="shared" si="1"/>
        <v>1158</v>
      </c>
      <c r="L11" s="32">
        <f t="shared" si="1"/>
        <v>1935</v>
      </c>
      <c r="M11" s="32">
        <f t="shared" si="1"/>
        <v>1047</v>
      </c>
      <c r="N11" s="32">
        <f t="shared" si="1"/>
        <v>174</v>
      </c>
      <c r="O11" s="28"/>
    </row>
    <row r="12" spans="1:15" ht="24" customHeight="1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28"/>
    </row>
    <row r="13" spans="1:15" ht="24" customHeight="1">
      <c r="A13" s="33" t="s">
        <v>30</v>
      </c>
      <c r="B13" s="30">
        <f>SUM(C13:N13)</f>
        <v>2751</v>
      </c>
      <c r="C13" s="34">
        <v>1376</v>
      </c>
      <c r="D13" s="34">
        <v>119</v>
      </c>
      <c r="E13" s="35" t="s">
        <v>29</v>
      </c>
      <c r="F13" s="35">
        <v>6</v>
      </c>
      <c r="G13" s="35">
        <v>8</v>
      </c>
      <c r="H13" s="35">
        <v>37</v>
      </c>
      <c r="I13" s="35">
        <v>101</v>
      </c>
      <c r="J13" s="35">
        <v>140</v>
      </c>
      <c r="K13" s="35">
        <v>322</v>
      </c>
      <c r="L13" s="35">
        <v>254</v>
      </c>
      <c r="M13" s="35">
        <v>300</v>
      </c>
      <c r="N13" s="35">
        <v>88</v>
      </c>
      <c r="O13" s="28"/>
    </row>
    <row r="14" spans="1:15" ht="24" customHeight="1">
      <c r="A14" s="33" t="s">
        <v>31</v>
      </c>
      <c r="B14" s="30">
        <f t="shared" ref="B14:B25" si="2">SUM(C14:N14)</f>
        <v>1291</v>
      </c>
      <c r="C14" s="34">
        <v>722</v>
      </c>
      <c r="D14" s="34">
        <v>69</v>
      </c>
      <c r="E14" s="35" t="s">
        <v>29</v>
      </c>
      <c r="F14" s="35" t="s">
        <v>29</v>
      </c>
      <c r="G14" s="35" t="s">
        <v>29</v>
      </c>
      <c r="H14" s="35">
        <v>5</v>
      </c>
      <c r="I14" s="35">
        <v>38</v>
      </c>
      <c r="J14" s="35">
        <v>59</v>
      </c>
      <c r="K14" s="35" t="s">
        <v>29</v>
      </c>
      <c r="L14" s="35">
        <v>261</v>
      </c>
      <c r="M14" s="35">
        <v>136</v>
      </c>
      <c r="N14" s="35">
        <v>1</v>
      </c>
      <c r="O14" s="28"/>
    </row>
    <row r="15" spans="1:15" ht="24" customHeight="1">
      <c r="A15" s="33" t="s">
        <v>32</v>
      </c>
      <c r="B15" s="30">
        <f t="shared" si="2"/>
        <v>1693</v>
      </c>
      <c r="C15" s="34">
        <v>902</v>
      </c>
      <c r="D15" s="34">
        <v>99</v>
      </c>
      <c r="E15" s="35" t="s">
        <v>29</v>
      </c>
      <c r="F15" s="35" t="s">
        <v>29</v>
      </c>
      <c r="G15" s="35" t="s">
        <v>29</v>
      </c>
      <c r="H15" s="35">
        <v>3</v>
      </c>
      <c r="I15" s="35">
        <v>52</v>
      </c>
      <c r="J15" s="35">
        <v>104</v>
      </c>
      <c r="K15" s="35">
        <v>239</v>
      </c>
      <c r="L15" s="35">
        <v>115</v>
      </c>
      <c r="M15" s="35">
        <v>144</v>
      </c>
      <c r="N15" s="35">
        <v>35</v>
      </c>
      <c r="O15" s="28"/>
    </row>
    <row r="16" spans="1:15" ht="24" customHeight="1">
      <c r="A16" s="33" t="s">
        <v>33</v>
      </c>
      <c r="B16" s="30">
        <f t="shared" si="2"/>
        <v>903</v>
      </c>
      <c r="C16" s="34">
        <v>460</v>
      </c>
      <c r="D16" s="34">
        <v>31</v>
      </c>
      <c r="E16" s="35" t="s">
        <v>29</v>
      </c>
      <c r="F16" s="35" t="s">
        <v>29</v>
      </c>
      <c r="G16" s="35">
        <v>25</v>
      </c>
      <c r="H16" s="35">
        <v>35</v>
      </c>
      <c r="I16" s="35">
        <v>129</v>
      </c>
      <c r="J16" s="35">
        <v>59</v>
      </c>
      <c r="K16" s="35">
        <v>86</v>
      </c>
      <c r="L16" s="35">
        <v>21</v>
      </c>
      <c r="M16" s="35">
        <v>57</v>
      </c>
      <c r="N16" s="35" t="s">
        <v>29</v>
      </c>
      <c r="O16" s="28"/>
    </row>
    <row r="17" spans="1:15" ht="24" customHeight="1">
      <c r="A17" s="33" t="s">
        <v>34</v>
      </c>
      <c r="B17" s="30">
        <f t="shared" si="2"/>
        <v>884</v>
      </c>
      <c r="C17" s="34">
        <v>492</v>
      </c>
      <c r="D17" s="34">
        <v>49</v>
      </c>
      <c r="E17" s="35" t="s">
        <v>29</v>
      </c>
      <c r="F17" s="35" t="s">
        <v>29</v>
      </c>
      <c r="G17" s="35" t="s">
        <v>29</v>
      </c>
      <c r="H17" s="35" t="s">
        <v>29</v>
      </c>
      <c r="I17" s="35">
        <v>25</v>
      </c>
      <c r="J17" s="35">
        <v>19</v>
      </c>
      <c r="K17" s="35">
        <v>128</v>
      </c>
      <c r="L17" s="35">
        <v>78</v>
      </c>
      <c r="M17" s="35">
        <v>93</v>
      </c>
      <c r="N17" s="35" t="s">
        <v>29</v>
      </c>
      <c r="O17" s="28"/>
    </row>
    <row r="18" spans="1:15" ht="24" customHeight="1">
      <c r="A18" s="33" t="s">
        <v>35</v>
      </c>
      <c r="B18" s="30">
        <f t="shared" si="2"/>
        <v>442</v>
      </c>
      <c r="C18" s="34">
        <v>230</v>
      </c>
      <c r="D18" s="34">
        <v>29</v>
      </c>
      <c r="E18" s="35" t="s">
        <v>29</v>
      </c>
      <c r="F18" s="35" t="s">
        <v>29</v>
      </c>
      <c r="G18" s="35" t="s">
        <v>29</v>
      </c>
      <c r="H18" s="35">
        <v>6</v>
      </c>
      <c r="I18" s="35">
        <v>20</v>
      </c>
      <c r="J18" s="35">
        <v>33</v>
      </c>
      <c r="K18" s="35">
        <v>60</v>
      </c>
      <c r="L18" s="35">
        <v>40</v>
      </c>
      <c r="M18" s="35">
        <v>24</v>
      </c>
      <c r="N18" s="35" t="s">
        <v>29</v>
      </c>
      <c r="O18" s="28"/>
    </row>
    <row r="19" spans="1:15" ht="24" customHeight="1">
      <c r="A19" s="33" t="s">
        <v>36</v>
      </c>
      <c r="B19" s="30">
        <f t="shared" si="2"/>
        <v>1339</v>
      </c>
      <c r="C19" s="34">
        <v>862</v>
      </c>
      <c r="D19" s="34">
        <v>71</v>
      </c>
      <c r="E19" s="35" t="s">
        <v>29</v>
      </c>
      <c r="F19" s="35" t="s">
        <v>29</v>
      </c>
      <c r="G19" s="35">
        <v>10</v>
      </c>
      <c r="H19" s="35">
        <v>18</v>
      </c>
      <c r="I19" s="35">
        <v>84</v>
      </c>
      <c r="J19" s="35">
        <v>87</v>
      </c>
      <c r="K19" s="35" t="s">
        <v>29</v>
      </c>
      <c r="L19" s="35">
        <v>108</v>
      </c>
      <c r="M19" s="35">
        <v>94</v>
      </c>
      <c r="N19" s="35">
        <v>5</v>
      </c>
      <c r="O19" s="28"/>
    </row>
    <row r="20" spans="1:15" ht="24" customHeight="1">
      <c r="A20" s="33" t="s">
        <v>37</v>
      </c>
      <c r="B20" s="30">
        <f t="shared" si="2"/>
        <v>803</v>
      </c>
      <c r="C20" s="34">
        <v>302</v>
      </c>
      <c r="D20" s="34">
        <v>28</v>
      </c>
      <c r="E20" s="35" t="s">
        <v>29</v>
      </c>
      <c r="F20" s="35" t="s">
        <v>29</v>
      </c>
      <c r="G20" s="35" t="s">
        <v>29</v>
      </c>
      <c r="H20" s="35">
        <v>4</v>
      </c>
      <c r="I20" s="35">
        <v>19</v>
      </c>
      <c r="J20" s="35">
        <v>24</v>
      </c>
      <c r="K20" s="35" t="s">
        <v>29</v>
      </c>
      <c r="L20" s="35">
        <v>418</v>
      </c>
      <c r="M20" s="35">
        <v>5</v>
      </c>
      <c r="N20" s="35">
        <v>3</v>
      </c>
      <c r="O20" s="28"/>
    </row>
    <row r="21" spans="1:15" ht="24" customHeight="1">
      <c r="A21" s="33" t="s">
        <v>38</v>
      </c>
      <c r="B21" s="30">
        <f t="shared" si="2"/>
        <v>494</v>
      </c>
      <c r="C21" s="34">
        <v>297</v>
      </c>
      <c r="D21" s="34">
        <v>23</v>
      </c>
      <c r="E21" s="35" t="s">
        <v>29</v>
      </c>
      <c r="F21" s="35" t="s">
        <v>29</v>
      </c>
      <c r="G21" s="35" t="s">
        <v>29</v>
      </c>
      <c r="H21" s="35" t="s">
        <v>29</v>
      </c>
      <c r="I21" s="35">
        <v>15</v>
      </c>
      <c r="J21" s="35">
        <v>46</v>
      </c>
      <c r="K21" s="35">
        <v>66</v>
      </c>
      <c r="L21" s="35">
        <v>16</v>
      </c>
      <c r="M21" s="35">
        <v>29</v>
      </c>
      <c r="N21" s="35">
        <v>2</v>
      </c>
      <c r="O21" s="28"/>
    </row>
    <row r="22" spans="1:15" ht="24" customHeight="1">
      <c r="A22" s="33" t="s">
        <v>39</v>
      </c>
      <c r="B22" s="30">
        <f t="shared" si="2"/>
        <v>328</v>
      </c>
      <c r="C22" s="34">
        <v>240</v>
      </c>
      <c r="D22" s="34">
        <v>22</v>
      </c>
      <c r="E22" s="35" t="s">
        <v>29</v>
      </c>
      <c r="F22" s="35" t="s">
        <v>29</v>
      </c>
      <c r="G22" s="35">
        <v>1</v>
      </c>
      <c r="H22" s="35">
        <v>1</v>
      </c>
      <c r="I22" s="35">
        <v>12</v>
      </c>
      <c r="J22" s="35">
        <v>10</v>
      </c>
      <c r="K22" s="35" t="s">
        <v>29</v>
      </c>
      <c r="L22" s="35">
        <v>15</v>
      </c>
      <c r="M22" s="35">
        <v>27</v>
      </c>
      <c r="N22" s="35" t="s">
        <v>29</v>
      </c>
      <c r="O22" s="28"/>
    </row>
    <row r="23" spans="1:15" ht="24" customHeight="1">
      <c r="A23" s="33" t="s">
        <v>40</v>
      </c>
      <c r="B23" s="30">
        <f t="shared" si="2"/>
        <v>621</v>
      </c>
      <c r="C23" s="34">
        <v>240</v>
      </c>
      <c r="D23" s="34">
        <v>18</v>
      </c>
      <c r="E23" s="35" t="s">
        <v>29</v>
      </c>
      <c r="F23" s="35" t="s">
        <v>29</v>
      </c>
      <c r="G23" s="35" t="s">
        <v>29</v>
      </c>
      <c r="H23" s="35">
        <v>1</v>
      </c>
      <c r="I23" s="35">
        <v>11</v>
      </c>
      <c r="J23" s="35">
        <v>27</v>
      </c>
      <c r="K23" s="35">
        <v>59</v>
      </c>
      <c r="L23" s="35">
        <v>244</v>
      </c>
      <c r="M23" s="35">
        <v>21</v>
      </c>
      <c r="N23" s="35" t="s">
        <v>29</v>
      </c>
      <c r="O23" s="28"/>
    </row>
    <row r="24" spans="1:15" ht="24" customHeight="1">
      <c r="A24" s="33" t="s">
        <v>41</v>
      </c>
      <c r="B24" s="30">
        <f t="shared" si="2"/>
        <v>1382</v>
      </c>
      <c r="C24" s="34">
        <v>791</v>
      </c>
      <c r="D24" s="34">
        <v>60</v>
      </c>
      <c r="E24" s="35" t="s">
        <v>29</v>
      </c>
      <c r="F24" s="35" t="s">
        <v>29</v>
      </c>
      <c r="G24" s="35">
        <v>1</v>
      </c>
      <c r="H24" s="35">
        <v>10</v>
      </c>
      <c r="I24" s="35">
        <v>39</v>
      </c>
      <c r="J24" s="35">
        <v>104</v>
      </c>
      <c r="K24" s="35">
        <v>198</v>
      </c>
      <c r="L24" s="35">
        <v>115</v>
      </c>
      <c r="M24" s="35">
        <v>28</v>
      </c>
      <c r="N24" s="35">
        <v>36</v>
      </c>
      <c r="O24" s="28"/>
    </row>
    <row r="25" spans="1:15" ht="24" customHeight="1">
      <c r="A25" s="33" t="s">
        <v>42</v>
      </c>
      <c r="B25" s="30">
        <f t="shared" si="2"/>
        <v>733</v>
      </c>
      <c r="C25" s="34">
        <v>313</v>
      </c>
      <c r="D25" s="34">
        <v>26</v>
      </c>
      <c r="E25" s="35" t="s">
        <v>29</v>
      </c>
      <c r="F25" s="35" t="s">
        <v>29</v>
      </c>
      <c r="G25" s="35" t="s">
        <v>29</v>
      </c>
      <c r="H25" s="35" t="s">
        <v>29</v>
      </c>
      <c r="I25" s="35">
        <v>22</v>
      </c>
      <c r="J25" s="35">
        <v>29</v>
      </c>
      <c r="K25" s="35" t="s">
        <v>29</v>
      </c>
      <c r="L25" s="35">
        <v>250</v>
      </c>
      <c r="M25" s="35">
        <v>89</v>
      </c>
      <c r="N25" s="35">
        <v>4</v>
      </c>
      <c r="O25" s="28"/>
    </row>
    <row r="26" spans="1:15" ht="24" customHeight="1">
      <c r="A26" s="29"/>
      <c r="B26" s="30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8"/>
    </row>
    <row r="27" spans="1:15" ht="24" customHeight="1">
      <c r="A27" s="26" t="s">
        <v>43</v>
      </c>
      <c r="B27" s="27">
        <f>SUM(C27:N27)</f>
        <v>1081</v>
      </c>
      <c r="C27" s="31">
        <f>SUM(C29:C34)</f>
        <v>566</v>
      </c>
      <c r="D27" s="31">
        <f>SUM(D29:D34)</f>
        <v>53</v>
      </c>
      <c r="E27" s="32">
        <v>6</v>
      </c>
      <c r="F27" s="32" t="s">
        <v>29</v>
      </c>
      <c r="G27" s="32">
        <v>1</v>
      </c>
      <c r="H27" s="32">
        <v>4</v>
      </c>
      <c r="I27" s="32">
        <f>SUM(I29:I34)</f>
        <v>38</v>
      </c>
      <c r="J27" s="32">
        <f>SUM(J29:J34)</f>
        <v>31</v>
      </c>
      <c r="K27" s="32" t="s">
        <v>29</v>
      </c>
      <c r="L27" s="32">
        <f>SUM(L29:L34)</f>
        <v>344</v>
      </c>
      <c r="M27" s="32">
        <f>SUM(M29:M34)</f>
        <v>20</v>
      </c>
      <c r="N27" s="32">
        <f>SUM(N29:N34)</f>
        <v>18</v>
      </c>
      <c r="O27" s="28"/>
    </row>
    <row r="28" spans="1:15" ht="24" customHeight="1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28"/>
    </row>
    <row r="29" spans="1:15" ht="24" customHeight="1">
      <c r="A29" s="33" t="s">
        <v>44</v>
      </c>
      <c r="B29" s="30">
        <f t="shared" ref="B29:B34" si="3">SUM(C29:N29)</f>
        <v>606</v>
      </c>
      <c r="C29" s="34">
        <v>210</v>
      </c>
      <c r="D29" s="34">
        <v>18</v>
      </c>
      <c r="E29" s="35">
        <v>4</v>
      </c>
      <c r="F29" s="35" t="s">
        <v>29</v>
      </c>
      <c r="G29" s="35" t="s">
        <v>29</v>
      </c>
      <c r="H29" s="35">
        <v>2</v>
      </c>
      <c r="I29" s="35">
        <v>15</v>
      </c>
      <c r="J29" s="35">
        <v>8</v>
      </c>
      <c r="K29" s="35" t="s">
        <v>29</v>
      </c>
      <c r="L29" s="35">
        <v>342</v>
      </c>
      <c r="M29" s="35">
        <v>7</v>
      </c>
      <c r="N29" s="35" t="s">
        <v>29</v>
      </c>
      <c r="O29" s="28"/>
    </row>
    <row r="30" spans="1:15" ht="24" customHeight="1">
      <c r="A30" s="33" t="s">
        <v>45</v>
      </c>
      <c r="B30" s="30">
        <f t="shared" si="3"/>
        <v>77</v>
      </c>
      <c r="C30" s="34">
        <v>48</v>
      </c>
      <c r="D30" s="34">
        <v>6</v>
      </c>
      <c r="E30" s="35" t="s">
        <v>29</v>
      </c>
      <c r="F30" s="35" t="s">
        <v>29</v>
      </c>
      <c r="G30" s="35" t="s">
        <v>29</v>
      </c>
      <c r="H30" s="35" t="s">
        <v>29</v>
      </c>
      <c r="I30" s="35">
        <v>3</v>
      </c>
      <c r="J30" s="35">
        <v>7</v>
      </c>
      <c r="K30" s="35" t="s">
        <v>29</v>
      </c>
      <c r="L30" s="35">
        <v>1</v>
      </c>
      <c r="M30" s="35" t="s">
        <v>29</v>
      </c>
      <c r="N30" s="35">
        <v>12</v>
      </c>
      <c r="O30" s="28"/>
    </row>
    <row r="31" spans="1:15" ht="24" customHeight="1">
      <c r="A31" s="33" t="s">
        <v>46</v>
      </c>
      <c r="B31" s="30">
        <f t="shared" si="3"/>
        <v>78</v>
      </c>
      <c r="C31" s="34">
        <v>65</v>
      </c>
      <c r="D31" s="34">
        <v>3</v>
      </c>
      <c r="E31" s="35">
        <v>2</v>
      </c>
      <c r="F31" s="35" t="s">
        <v>29</v>
      </c>
      <c r="G31" s="35" t="s">
        <v>29</v>
      </c>
      <c r="H31" s="35" t="s">
        <v>29</v>
      </c>
      <c r="I31" s="35">
        <v>7</v>
      </c>
      <c r="J31" s="35" t="s">
        <v>29</v>
      </c>
      <c r="K31" s="35" t="s">
        <v>29</v>
      </c>
      <c r="L31" s="35" t="s">
        <v>29</v>
      </c>
      <c r="M31" s="35">
        <v>1</v>
      </c>
      <c r="N31" s="35" t="s">
        <v>29</v>
      </c>
      <c r="O31" s="28"/>
    </row>
    <row r="32" spans="1:15" ht="24" customHeight="1">
      <c r="A32" s="33" t="s">
        <v>47</v>
      </c>
      <c r="B32" s="30">
        <f t="shared" si="3"/>
        <v>132</v>
      </c>
      <c r="C32" s="34">
        <v>101</v>
      </c>
      <c r="D32" s="34">
        <v>13</v>
      </c>
      <c r="E32" s="35" t="s">
        <v>29</v>
      </c>
      <c r="F32" s="35" t="s">
        <v>29</v>
      </c>
      <c r="G32" s="35" t="s">
        <v>29</v>
      </c>
      <c r="H32" s="35">
        <v>1</v>
      </c>
      <c r="I32" s="35">
        <v>4</v>
      </c>
      <c r="J32" s="35">
        <v>7</v>
      </c>
      <c r="K32" s="35" t="s">
        <v>29</v>
      </c>
      <c r="L32" s="35" t="s">
        <v>29</v>
      </c>
      <c r="M32" s="35">
        <v>5</v>
      </c>
      <c r="N32" s="35">
        <v>1</v>
      </c>
      <c r="O32" s="28"/>
    </row>
    <row r="33" spans="1:15" ht="24" customHeight="1">
      <c r="A33" s="33" t="s">
        <v>48</v>
      </c>
      <c r="B33" s="30">
        <f t="shared" si="3"/>
        <v>132</v>
      </c>
      <c r="C33" s="34">
        <v>101</v>
      </c>
      <c r="D33" s="34">
        <v>10</v>
      </c>
      <c r="E33" s="35" t="s">
        <v>29</v>
      </c>
      <c r="F33" s="35" t="s">
        <v>29</v>
      </c>
      <c r="G33" s="35" t="s">
        <v>29</v>
      </c>
      <c r="H33" s="35" t="s">
        <v>29</v>
      </c>
      <c r="I33" s="35">
        <v>4</v>
      </c>
      <c r="J33" s="35">
        <v>5</v>
      </c>
      <c r="K33" s="35" t="s">
        <v>29</v>
      </c>
      <c r="L33" s="35">
        <v>1</v>
      </c>
      <c r="M33" s="35">
        <v>6</v>
      </c>
      <c r="N33" s="35">
        <v>5</v>
      </c>
      <c r="O33" s="28"/>
    </row>
    <row r="34" spans="1:15" ht="24" customHeight="1">
      <c r="A34" s="33" t="s">
        <v>49</v>
      </c>
      <c r="B34" s="30">
        <f t="shared" si="3"/>
        <v>56</v>
      </c>
      <c r="C34" s="34">
        <v>41</v>
      </c>
      <c r="D34" s="34">
        <v>3</v>
      </c>
      <c r="E34" s="35" t="s">
        <v>29</v>
      </c>
      <c r="F34" s="35" t="s">
        <v>29</v>
      </c>
      <c r="G34" s="35">
        <v>1</v>
      </c>
      <c r="H34" s="35">
        <v>1</v>
      </c>
      <c r="I34" s="35">
        <v>5</v>
      </c>
      <c r="J34" s="35">
        <v>4</v>
      </c>
      <c r="K34" s="35" t="s">
        <v>29</v>
      </c>
      <c r="L34" s="35" t="s">
        <v>29</v>
      </c>
      <c r="M34" s="35">
        <v>1</v>
      </c>
      <c r="N34" s="35" t="s">
        <v>29</v>
      </c>
      <c r="O34" s="28"/>
    </row>
    <row r="35" spans="1:15" ht="24" customHeight="1">
      <c r="A35" s="36"/>
      <c r="B35" s="37"/>
      <c r="C35" s="37"/>
      <c r="D35" s="37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28"/>
    </row>
  </sheetData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tabSelected="1" workbookViewId="0">
      <selection activeCell="Q10" sqref="Q10"/>
    </sheetView>
  </sheetViews>
  <sheetFormatPr defaultRowHeight="13.5"/>
  <cols>
    <col min="1" max="1" width="21.375" customWidth="1"/>
    <col min="2" max="6" width="13.75" customWidth="1"/>
  </cols>
  <sheetData>
    <row r="1" spans="1:7" s="41" customFormat="1" ht="14.25">
      <c r="A1" s="39" t="s">
        <v>50</v>
      </c>
      <c r="B1" s="40"/>
      <c r="C1" s="39"/>
      <c r="D1" s="9"/>
      <c r="E1" s="1"/>
      <c r="F1" s="1"/>
    </row>
    <row r="2" spans="1:7" s="41" customFormat="1" ht="14.25" thickBot="1">
      <c r="A2" s="1"/>
      <c r="B2" s="1"/>
      <c r="C2" s="1"/>
      <c r="D2" s="1"/>
      <c r="E2" s="1"/>
      <c r="F2" s="6" t="s">
        <v>51</v>
      </c>
    </row>
    <row r="3" spans="1:7" s="41" customFormat="1" ht="18" customHeight="1" thickTop="1">
      <c r="A3" s="42" t="s">
        <v>52</v>
      </c>
      <c r="B3" s="12" t="s">
        <v>53</v>
      </c>
      <c r="C3" s="14" t="s">
        <v>54</v>
      </c>
      <c r="D3" s="43"/>
      <c r="E3" s="13" t="s">
        <v>55</v>
      </c>
      <c r="F3" s="14" t="s">
        <v>56</v>
      </c>
    </row>
    <row r="4" spans="1:7" s="41" customFormat="1" ht="18" customHeight="1">
      <c r="A4" s="44"/>
      <c r="B4" s="45"/>
      <c r="C4" s="46"/>
      <c r="D4" s="47" t="s">
        <v>57</v>
      </c>
      <c r="E4" s="46"/>
      <c r="F4" s="48"/>
    </row>
    <row r="5" spans="1:7" ht="15" customHeight="1">
      <c r="A5" s="23"/>
      <c r="B5" s="49"/>
      <c r="C5" s="49"/>
      <c r="D5" s="49"/>
      <c r="E5" s="49"/>
      <c r="F5" s="49"/>
    </row>
    <row r="6" spans="1:7" ht="18" customHeight="1">
      <c r="A6" s="50" t="s">
        <v>58</v>
      </c>
      <c r="B6" s="51">
        <f>+C6+E6+F6</f>
        <v>19284</v>
      </c>
      <c r="C6" s="52">
        <f>C8+C9+C10+C21+C22+C23</f>
        <v>5286</v>
      </c>
      <c r="D6" s="52">
        <f>+D8+D10++D21</f>
        <v>77</v>
      </c>
      <c r="E6" s="52">
        <f>E10</f>
        <v>10873</v>
      </c>
      <c r="F6" s="52">
        <f>+F21</f>
        <v>3125</v>
      </c>
      <c r="G6" s="53"/>
    </row>
    <row r="7" spans="1:7" ht="15" customHeight="1">
      <c r="A7" s="29"/>
      <c r="B7" s="54"/>
      <c r="C7" s="54"/>
      <c r="D7" s="54"/>
      <c r="E7" s="54"/>
      <c r="F7" s="54"/>
      <c r="G7" s="53"/>
    </row>
    <row r="8" spans="1:7" ht="18" customHeight="1">
      <c r="A8" s="19" t="s">
        <v>59</v>
      </c>
      <c r="B8" s="54">
        <f>+C8</f>
        <v>3658</v>
      </c>
      <c r="C8" s="55">
        <v>3658</v>
      </c>
      <c r="D8" s="55">
        <v>9</v>
      </c>
      <c r="E8" s="56" t="s">
        <v>29</v>
      </c>
      <c r="F8" s="56" t="s">
        <v>29</v>
      </c>
      <c r="G8" s="53"/>
    </row>
    <row r="9" spans="1:7" ht="18" customHeight="1">
      <c r="A9" s="19" t="s">
        <v>60</v>
      </c>
      <c r="B9" s="54">
        <f>+C9</f>
        <v>117</v>
      </c>
      <c r="C9" s="55">
        <v>117</v>
      </c>
      <c r="D9" s="56" t="s">
        <v>29</v>
      </c>
      <c r="E9" s="56" t="s">
        <v>29</v>
      </c>
      <c r="F9" s="56" t="s">
        <v>29</v>
      </c>
      <c r="G9" s="53"/>
    </row>
    <row r="10" spans="1:7" ht="18" customHeight="1">
      <c r="A10" s="19" t="s">
        <v>61</v>
      </c>
      <c r="B10" s="54">
        <f t="shared" ref="B10:B20" si="0">+C10+E10</f>
        <v>11908</v>
      </c>
      <c r="C10" s="55">
        <v>1035</v>
      </c>
      <c r="D10" s="55">
        <v>60</v>
      </c>
      <c r="E10" s="55">
        <v>10873</v>
      </c>
      <c r="F10" s="56" t="s">
        <v>29</v>
      </c>
      <c r="G10" s="53"/>
    </row>
    <row r="11" spans="1:7" ht="18" customHeight="1">
      <c r="A11" s="19" t="s">
        <v>62</v>
      </c>
      <c r="B11" s="54">
        <f t="shared" si="0"/>
        <v>11492</v>
      </c>
      <c r="C11" s="55">
        <v>797</v>
      </c>
      <c r="D11" s="55">
        <v>59</v>
      </c>
      <c r="E11" s="55">
        <v>10695</v>
      </c>
      <c r="F11" s="56" t="s">
        <v>29</v>
      </c>
      <c r="G11" s="53"/>
    </row>
    <row r="12" spans="1:7" ht="18" customHeight="1">
      <c r="A12" s="19" t="s">
        <v>63</v>
      </c>
      <c r="B12" s="54">
        <f t="shared" si="0"/>
        <v>8553</v>
      </c>
      <c r="C12" s="55">
        <v>556</v>
      </c>
      <c r="D12" s="55">
        <v>17</v>
      </c>
      <c r="E12" s="55">
        <v>7997</v>
      </c>
      <c r="F12" s="56" t="s">
        <v>29</v>
      </c>
      <c r="G12" s="53"/>
    </row>
    <row r="13" spans="1:7" ht="18" customHeight="1">
      <c r="A13" s="19" t="s">
        <v>64</v>
      </c>
      <c r="B13" s="54">
        <f t="shared" si="0"/>
        <v>4983</v>
      </c>
      <c r="C13" s="55">
        <v>315</v>
      </c>
      <c r="D13" s="56" t="s">
        <v>29</v>
      </c>
      <c r="E13" s="55">
        <v>4668</v>
      </c>
      <c r="F13" s="56" t="s">
        <v>29</v>
      </c>
      <c r="G13" s="53"/>
    </row>
    <row r="14" spans="1:7" ht="18" customHeight="1">
      <c r="A14" s="19" t="s">
        <v>65</v>
      </c>
      <c r="B14" s="54">
        <f t="shared" si="0"/>
        <v>3004</v>
      </c>
      <c r="C14" s="55">
        <v>168</v>
      </c>
      <c r="D14" s="56" t="s">
        <v>29</v>
      </c>
      <c r="E14" s="55">
        <v>2836</v>
      </c>
      <c r="F14" s="56" t="s">
        <v>29</v>
      </c>
      <c r="G14" s="53"/>
    </row>
    <row r="15" spans="1:7" ht="18" customHeight="1">
      <c r="A15" s="19" t="s">
        <v>66</v>
      </c>
      <c r="B15" s="54">
        <f t="shared" si="0"/>
        <v>566</v>
      </c>
      <c r="C15" s="55">
        <v>73</v>
      </c>
      <c r="D15" s="55">
        <v>17</v>
      </c>
      <c r="E15" s="55">
        <v>493</v>
      </c>
      <c r="F15" s="56" t="s">
        <v>29</v>
      </c>
      <c r="G15" s="53"/>
    </row>
    <row r="16" spans="1:7" ht="18" customHeight="1">
      <c r="A16" s="19" t="s">
        <v>67</v>
      </c>
      <c r="B16" s="54">
        <f t="shared" si="0"/>
        <v>2939</v>
      </c>
      <c r="C16" s="55">
        <v>241</v>
      </c>
      <c r="D16" s="55">
        <v>42</v>
      </c>
      <c r="E16" s="55">
        <v>2698</v>
      </c>
      <c r="F16" s="56" t="s">
        <v>29</v>
      </c>
      <c r="G16" s="53"/>
    </row>
    <row r="17" spans="1:7" ht="18" customHeight="1">
      <c r="A17" s="19" t="s">
        <v>68</v>
      </c>
      <c r="B17" s="54">
        <f t="shared" si="0"/>
        <v>2469</v>
      </c>
      <c r="C17" s="55">
        <v>234</v>
      </c>
      <c r="D17" s="55">
        <v>38</v>
      </c>
      <c r="E17" s="55">
        <v>2235</v>
      </c>
      <c r="F17" s="56" t="s">
        <v>29</v>
      </c>
      <c r="G17" s="53"/>
    </row>
    <row r="18" spans="1:7" ht="18" customHeight="1">
      <c r="A18" s="19" t="s">
        <v>69</v>
      </c>
      <c r="B18" s="54">
        <f t="shared" si="0"/>
        <v>450</v>
      </c>
      <c r="C18" s="55">
        <v>4</v>
      </c>
      <c r="D18" s="55">
        <v>4</v>
      </c>
      <c r="E18" s="55">
        <v>446</v>
      </c>
      <c r="F18" s="56" t="s">
        <v>29</v>
      </c>
      <c r="G18" s="53"/>
    </row>
    <row r="19" spans="1:7" ht="18" customHeight="1">
      <c r="A19" s="19" t="s">
        <v>70</v>
      </c>
      <c r="B19" s="54">
        <f t="shared" si="0"/>
        <v>20</v>
      </c>
      <c r="C19" s="55">
        <v>3</v>
      </c>
      <c r="D19" s="56" t="s">
        <v>29</v>
      </c>
      <c r="E19" s="55">
        <v>17</v>
      </c>
      <c r="F19" s="56" t="s">
        <v>29</v>
      </c>
      <c r="G19" s="53"/>
    </row>
    <row r="20" spans="1:7" ht="18" customHeight="1">
      <c r="A20" s="19" t="s">
        <v>71</v>
      </c>
      <c r="B20" s="54">
        <f t="shared" si="0"/>
        <v>416</v>
      </c>
      <c r="C20" s="55">
        <v>238</v>
      </c>
      <c r="D20" s="56">
        <v>1</v>
      </c>
      <c r="E20" s="55">
        <v>178</v>
      </c>
      <c r="F20" s="56" t="s">
        <v>29</v>
      </c>
      <c r="G20" s="53"/>
    </row>
    <row r="21" spans="1:7" ht="18" customHeight="1">
      <c r="A21" s="19" t="s">
        <v>72</v>
      </c>
      <c r="B21" s="54">
        <f>+C21+F21</f>
        <v>3537</v>
      </c>
      <c r="C21" s="55">
        <v>412</v>
      </c>
      <c r="D21" s="55">
        <v>8</v>
      </c>
      <c r="E21" s="56" t="s">
        <v>29</v>
      </c>
      <c r="F21" s="56">
        <v>3125</v>
      </c>
      <c r="G21" s="53"/>
    </row>
    <row r="22" spans="1:7" ht="18" customHeight="1">
      <c r="A22" s="19" t="s">
        <v>73</v>
      </c>
      <c r="B22" s="54">
        <f>+C22</f>
        <v>63</v>
      </c>
      <c r="C22" s="54">
        <v>63</v>
      </c>
      <c r="D22" s="57" t="s">
        <v>29</v>
      </c>
      <c r="E22" s="57" t="s">
        <v>29</v>
      </c>
      <c r="F22" s="57" t="s">
        <v>29</v>
      </c>
      <c r="G22" s="53"/>
    </row>
    <row r="23" spans="1:7" ht="18" customHeight="1">
      <c r="A23" s="58" t="s">
        <v>74</v>
      </c>
      <c r="B23" s="59">
        <f>+C23</f>
        <v>1</v>
      </c>
      <c r="C23" s="59">
        <v>1</v>
      </c>
      <c r="D23" s="60" t="s">
        <v>29</v>
      </c>
      <c r="E23" s="60" t="s">
        <v>29</v>
      </c>
      <c r="F23" s="60" t="s">
        <v>29</v>
      </c>
      <c r="G23" s="53"/>
    </row>
  </sheetData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171-1</vt:lpstr>
      <vt:lpstr>171-2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2015-12-03T02:27:17Z</dcterms:created>
  <dcterms:modified xsi:type="dcterms:W3CDTF">2015-12-04T06:42:52Z</dcterms:modified>
</cp:coreProperties>
</file>