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F6E" lockStructure="1"/>
  <bookViews>
    <workbookView xWindow="240" yWindow="30" windowWidth="19395" windowHeight="7830"/>
  </bookViews>
  <sheets>
    <sheet name="059_1" sheetId="1" r:id="rId1"/>
    <sheet name="059_2" sheetId="2" r:id="rId2"/>
    <sheet name="059_3" sheetId="3" r:id="rId3"/>
    <sheet name="059_4" sheetId="4" r:id="rId4"/>
    <sheet name="059_5" sheetId="5" r:id="rId5"/>
    <sheet name="059_6" sheetId="6" r:id="rId6"/>
  </sheets>
  <externalReferences>
    <externalReference r:id="rId7"/>
  </externalReferences>
  <definedNames>
    <definedName name="web用範囲">'[1]18500000'!$A$3:$C$36,'[1]18500000'!$E$3:$G$36,'[1]18500000'!$I$3:$J$36</definedName>
  </definedNames>
  <calcPr calcId="145621" calcMode="manual"/>
</workbook>
</file>

<file path=xl/calcChain.xml><?xml version="1.0" encoding="utf-8"?>
<calcChain xmlns="http://schemas.openxmlformats.org/spreadsheetml/2006/main">
  <c r="I14" i="6" l="1"/>
  <c r="H14" i="6"/>
  <c r="G14" i="6"/>
  <c r="F14" i="6"/>
  <c r="I13" i="6"/>
  <c r="H13" i="6"/>
  <c r="G13" i="6"/>
  <c r="F13" i="6"/>
  <c r="I11" i="6"/>
  <c r="H11" i="6"/>
  <c r="G11" i="6"/>
  <c r="F11" i="6"/>
  <c r="AB13" i="3"/>
  <c r="AB12" i="3"/>
  <c r="Q12" i="3"/>
  <c r="AB10" i="3"/>
  <c r="Q10" i="3"/>
  <c r="U13" i="1"/>
  <c r="U11" i="1"/>
</calcChain>
</file>

<file path=xl/sharedStrings.xml><?xml version="1.0" encoding="utf-8"?>
<sst xmlns="http://schemas.openxmlformats.org/spreadsheetml/2006/main" count="217" uniqueCount="145">
  <si>
    <t>５９　　海面漁業の生産構造及び就業構造</t>
    <rPh sb="4" eb="6">
      <t>カイメン</t>
    </rPh>
    <rPh sb="6" eb="8">
      <t>ギョギョウ</t>
    </rPh>
    <rPh sb="9" eb="11">
      <t>セイサン</t>
    </rPh>
    <rPh sb="11" eb="13">
      <t>コウゾウ</t>
    </rPh>
    <rPh sb="13" eb="14">
      <t>オヨ</t>
    </rPh>
    <rPh sb="15" eb="17">
      <t>シュウギョウ</t>
    </rPh>
    <rPh sb="17" eb="19">
      <t>コウゾウ</t>
    </rPh>
    <phoneticPr fontId="4"/>
  </si>
  <si>
    <t>農林水産省が5年ごとに実施する漁業センサスによるもので，各年11月1日現在の数値である。</t>
    <rPh sb="0" eb="2">
      <t>ノウリン</t>
    </rPh>
    <rPh sb="2" eb="5">
      <t>スイサンショウ</t>
    </rPh>
    <rPh sb="7" eb="8">
      <t>ネン</t>
    </rPh>
    <rPh sb="11" eb="13">
      <t>ジッシ</t>
    </rPh>
    <rPh sb="15" eb="17">
      <t>ギョギョウ</t>
    </rPh>
    <rPh sb="28" eb="30">
      <t>カクネン</t>
    </rPh>
    <rPh sb="32" eb="33">
      <t>ガツ</t>
    </rPh>
    <rPh sb="34" eb="35">
      <t>ニチ</t>
    </rPh>
    <rPh sb="35" eb="37">
      <t>ゲンザイ</t>
    </rPh>
    <rPh sb="38" eb="40">
      <t>スウチ</t>
    </rPh>
    <phoneticPr fontId="4"/>
  </si>
  <si>
    <t>（１）　経営体階層別経営体数</t>
    <rPh sb="6" eb="7">
      <t>タイ</t>
    </rPh>
    <rPh sb="7" eb="10">
      <t>カイソウベツ</t>
    </rPh>
    <phoneticPr fontId="4"/>
  </si>
  <si>
    <t>（単位　経営体）</t>
    <phoneticPr fontId="4"/>
  </si>
  <si>
    <t>県統計分析課「山口県の漁業」</t>
    <rPh sb="0" eb="1">
      <t>ケン</t>
    </rPh>
    <rPh sb="1" eb="3">
      <t>トウケイ</t>
    </rPh>
    <rPh sb="3" eb="6">
      <t>ブンセキカ</t>
    </rPh>
    <rPh sb="7" eb="10">
      <t>ヤマグチケン</t>
    </rPh>
    <rPh sb="11" eb="13">
      <t>ギョギョウ</t>
    </rPh>
    <phoneticPr fontId="4"/>
  </si>
  <si>
    <t>経営体</t>
  </si>
  <si>
    <t>漁   船</t>
    <phoneticPr fontId="4"/>
  </si>
  <si>
    <t>漁</t>
    <rPh sb="0" eb="1">
      <t>リョウ</t>
    </rPh>
    <phoneticPr fontId="4"/>
  </si>
  <si>
    <t>船</t>
    <rPh sb="0" eb="1">
      <t>セン</t>
    </rPh>
    <phoneticPr fontId="4"/>
  </si>
  <si>
    <t>使</t>
    <rPh sb="0" eb="1">
      <t>シ</t>
    </rPh>
    <phoneticPr fontId="4"/>
  </si>
  <si>
    <t>用</t>
    <rPh sb="0" eb="1">
      <t>ヨウ</t>
    </rPh>
    <phoneticPr fontId="4"/>
  </si>
  <si>
    <t>定   置   網</t>
  </si>
  <si>
    <t>海        面        養        殖</t>
  </si>
  <si>
    <t xml:space="preserve"> 区     分</t>
    <phoneticPr fontId="4"/>
  </si>
  <si>
    <t>無動力</t>
  </si>
  <si>
    <t>船外機付漁船 1)</t>
    <rPh sb="0" eb="3">
      <t>センガイキ</t>
    </rPh>
    <rPh sb="3" eb="4">
      <t>ツキ</t>
    </rPh>
    <rPh sb="4" eb="6">
      <t>ギョセン</t>
    </rPh>
    <phoneticPr fontId="4"/>
  </si>
  <si>
    <t>動</t>
    <rPh sb="0" eb="1">
      <t>ドウ</t>
    </rPh>
    <phoneticPr fontId="4"/>
  </si>
  <si>
    <t>力</t>
    <phoneticPr fontId="4"/>
  </si>
  <si>
    <t>船</t>
    <phoneticPr fontId="4"/>
  </si>
  <si>
    <t>使</t>
    <phoneticPr fontId="4"/>
  </si>
  <si>
    <t>用</t>
    <phoneticPr fontId="4"/>
  </si>
  <si>
    <t>総   数</t>
    <phoneticPr fontId="4"/>
  </si>
  <si>
    <t>非使用</t>
  </si>
  <si>
    <t>船のみ</t>
  </si>
  <si>
    <t>１Ｔ未満</t>
  </si>
  <si>
    <t>1 ～ 3</t>
    <phoneticPr fontId="4"/>
  </si>
  <si>
    <t>3 ～ 5</t>
  </si>
  <si>
    <t xml:space="preserve">  5 ～ 10</t>
  </si>
  <si>
    <t xml:space="preserve"> 10 ～ 20</t>
  </si>
  <si>
    <t xml:space="preserve"> 20 ～ 30</t>
  </si>
  <si>
    <t xml:space="preserve"> 30 ～ 50</t>
  </si>
  <si>
    <t>50～100</t>
  </si>
  <si>
    <t>100～200</t>
  </si>
  <si>
    <t>200～500</t>
  </si>
  <si>
    <t>500～1000</t>
  </si>
  <si>
    <t>1000T以上</t>
  </si>
  <si>
    <t>大  型</t>
  </si>
  <si>
    <t>さ  け</t>
    <phoneticPr fontId="4"/>
  </si>
  <si>
    <t>小  型</t>
    <phoneticPr fontId="4"/>
  </si>
  <si>
    <t>魚類</t>
    <rPh sb="0" eb="2">
      <t>ギョルイ</t>
    </rPh>
    <phoneticPr fontId="4"/>
  </si>
  <si>
    <t>かき類</t>
    <rPh sb="1" eb="2">
      <t>ルイ</t>
    </rPh>
    <phoneticPr fontId="4"/>
  </si>
  <si>
    <t>くるまえび</t>
    <phoneticPr fontId="4"/>
  </si>
  <si>
    <t>わかめ類</t>
    <rPh sb="3" eb="4">
      <t>ルイ</t>
    </rPh>
    <phoneticPr fontId="4"/>
  </si>
  <si>
    <t>のり類</t>
    <rPh sb="2" eb="3">
      <t>ルイ</t>
    </rPh>
    <phoneticPr fontId="4"/>
  </si>
  <si>
    <t>その他</t>
    <phoneticPr fontId="4"/>
  </si>
  <si>
    <t xml:space="preserve">平成20年　　　 </t>
    <phoneticPr fontId="4"/>
  </si>
  <si>
    <t>-</t>
  </si>
  <si>
    <t xml:space="preserve"> </t>
  </si>
  <si>
    <t>　　　 　    25    　　</t>
    <phoneticPr fontId="4"/>
  </si>
  <si>
    <t>東　シ　ナ　海　区</t>
    <phoneticPr fontId="4"/>
  </si>
  <si>
    <t>瀬  戸  内  海  区</t>
    <phoneticPr fontId="4"/>
  </si>
  <si>
    <t xml:space="preserve"> (2) 経営組織別経営体数</t>
    <phoneticPr fontId="4"/>
  </si>
  <si>
    <t>（単位　経営体）</t>
    <phoneticPr fontId="4"/>
  </si>
  <si>
    <t>　　　　</t>
  </si>
  <si>
    <t>区     分</t>
    <rPh sb="0" eb="1">
      <t>ク</t>
    </rPh>
    <rPh sb="6" eb="7">
      <t>ブン</t>
    </rPh>
    <phoneticPr fontId="4"/>
  </si>
  <si>
    <t>計</t>
    <rPh sb="0" eb="1">
      <t>ケイ</t>
    </rPh>
    <phoneticPr fontId="4"/>
  </si>
  <si>
    <t>個人
経営体</t>
    <rPh sb="3" eb="6">
      <t>ケイエイタイ</t>
    </rPh>
    <phoneticPr fontId="4"/>
  </si>
  <si>
    <t>会社</t>
    <phoneticPr fontId="4"/>
  </si>
  <si>
    <t>漁業協同
組合</t>
    <phoneticPr fontId="4"/>
  </si>
  <si>
    <t>漁業生産
組合</t>
    <phoneticPr fontId="4"/>
  </si>
  <si>
    <t>共同経営</t>
    <phoneticPr fontId="4"/>
  </si>
  <si>
    <t>その他</t>
    <rPh sb="2" eb="3">
      <t>タ</t>
    </rPh>
    <phoneticPr fontId="4"/>
  </si>
  <si>
    <t>平   成  　20     年</t>
    <rPh sb="0" eb="1">
      <t>ヒラ</t>
    </rPh>
    <rPh sb="4" eb="5">
      <t>シゲル</t>
    </rPh>
    <rPh sb="15" eb="16">
      <t>ネン</t>
    </rPh>
    <phoneticPr fontId="4"/>
  </si>
  <si>
    <t xml:space="preserve">          25   </t>
    <phoneticPr fontId="4"/>
  </si>
  <si>
    <t>東シナ海区</t>
    <rPh sb="0" eb="1">
      <t>ヒガシ</t>
    </rPh>
    <rPh sb="3" eb="5">
      <t>カイク</t>
    </rPh>
    <phoneticPr fontId="4"/>
  </si>
  <si>
    <t>瀬戸内海区</t>
    <rPh sb="0" eb="3">
      <t>セトウチ</t>
    </rPh>
    <rPh sb="3" eb="5">
      <t>カイク</t>
    </rPh>
    <phoneticPr fontId="4"/>
  </si>
  <si>
    <t>（３）主とする漁業種類別経営体数</t>
    <phoneticPr fontId="4"/>
  </si>
  <si>
    <t>計</t>
  </si>
  <si>
    <t>底びき網</t>
    <phoneticPr fontId="4"/>
  </si>
  <si>
    <t>船びき網</t>
    <phoneticPr fontId="4"/>
  </si>
  <si>
    <t>まき網</t>
    <rPh sb="2" eb="3">
      <t>アミ</t>
    </rPh>
    <phoneticPr fontId="4"/>
  </si>
  <si>
    <t>刺網</t>
    <phoneticPr fontId="4"/>
  </si>
  <si>
    <t>大型定置網</t>
    <phoneticPr fontId="4"/>
  </si>
  <si>
    <t>小型定置網</t>
    <phoneticPr fontId="4"/>
  </si>
  <si>
    <t>その他の
網漁業</t>
    <phoneticPr fontId="4"/>
  </si>
  <si>
    <t>はえ縄</t>
    <phoneticPr fontId="4"/>
  </si>
  <si>
    <t>釣</t>
  </si>
  <si>
    <t>潜水器漁業</t>
    <phoneticPr fontId="4"/>
  </si>
  <si>
    <t>採貝・採藻</t>
    <rPh sb="3" eb="4">
      <t>サイ</t>
    </rPh>
    <rPh sb="4" eb="5">
      <t>ソウ</t>
    </rPh>
    <phoneticPr fontId="4"/>
  </si>
  <si>
    <t>その他の
漁業</t>
    <phoneticPr fontId="4"/>
  </si>
  <si>
    <t>海面養殖</t>
    <phoneticPr fontId="4"/>
  </si>
  <si>
    <t>以西
底びき網</t>
    <phoneticPr fontId="4"/>
  </si>
  <si>
    <t>沖合
底びき網</t>
    <phoneticPr fontId="4"/>
  </si>
  <si>
    <t>小型
底びき網</t>
    <phoneticPr fontId="4"/>
  </si>
  <si>
    <t>近海まぐ
ろはえ縄</t>
    <phoneticPr fontId="4"/>
  </si>
  <si>
    <t>その他はえ縄</t>
    <phoneticPr fontId="4"/>
  </si>
  <si>
    <t>沿岸いか釣</t>
    <phoneticPr fontId="4"/>
  </si>
  <si>
    <t>ひき縄釣</t>
    <phoneticPr fontId="4"/>
  </si>
  <si>
    <t>その他の釣</t>
    <phoneticPr fontId="4"/>
  </si>
  <si>
    <t>ぶり類</t>
    <rPh sb="2" eb="3">
      <t>ルイ</t>
    </rPh>
    <phoneticPr fontId="4"/>
  </si>
  <si>
    <t>まだい養殖</t>
    <rPh sb="3" eb="5">
      <t>ヨウショク</t>
    </rPh>
    <phoneticPr fontId="4"/>
  </si>
  <si>
    <t>ひらめ養殖</t>
    <rPh sb="3" eb="5">
      <t>ヨウショク</t>
    </rPh>
    <phoneticPr fontId="4"/>
  </si>
  <si>
    <t>かき類養殖</t>
    <phoneticPr fontId="4"/>
  </si>
  <si>
    <r>
      <rPr>
        <sz val="8"/>
        <color indexed="8"/>
        <rFont val="ＭＳ Ｐ明朝"/>
        <family val="1"/>
        <charset val="128"/>
      </rPr>
      <t>くるまえび</t>
    </r>
    <r>
      <rPr>
        <sz val="9"/>
        <color indexed="8"/>
        <rFont val="ＭＳ Ｐ明朝"/>
        <family val="1"/>
        <charset val="128"/>
      </rPr>
      <t xml:space="preserve">
</t>
    </r>
    <r>
      <rPr>
        <sz val="11"/>
        <color indexed="8"/>
        <rFont val="ＭＳ Ｐ明朝"/>
        <family val="1"/>
        <charset val="128"/>
      </rPr>
      <t>養殖</t>
    </r>
    <phoneticPr fontId="4"/>
  </si>
  <si>
    <r>
      <rPr>
        <sz val="9"/>
        <rFont val="ＭＳ Ｐ明朝"/>
        <family val="1"/>
        <charset val="128"/>
      </rPr>
      <t xml:space="preserve">わかめ類
</t>
    </r>
    <r>
      <rPr>
        <sz val="11"/>
        <color indexed="0"/>
        <rFont val="ＭＳ Ｐ明朝"/>
        <family val="1"/>
        <charset val="128"/>
      </rPr>
      <t>養殖</t>
    </r>
    <phoneticPr fontId="4"/>
  </si>
  <si>
    <t>のり類養殖</t>
    <phoneticPr fontId="4"/>
  </si>
  <si>
    <t>その他</t>
    <phoneticPr fontId="4"/>
  </si>
  <si>
    <t>平   成  　20    年</t>
    <rPh sb="0" eb="1">
      <t>ヒラ</t>
    </rPh>
    <rPh sb="4" eb="5">
      <t>シゲル</t>
    </rPh>
    <rPh sb="14" eb="15">
      <t>ネン</t>
    </rPh>
    <phoneticPr fontId="4"/>
  </si>
  <si>
    <t xml:space="preserve">            25</t>
    <phoneticPr fontId="4"/>
  </si>
  <si>
    <t>-</t>
    <phoneticPr fontId="4"/>
  </si>
  <si>
    <t>東シナ海区</t>
    <rPh sb="0" eb="4">
      <t>ヒガシシナカイ</t>
    </rPh>
    <rPh sb="4" eb="5">
      <t>ク</t>
    </rPh>
    <phoneticPr fontId="4"/>
  </si>
  <si>
    <t>-</t>
    <phoneticPr fontId="4"/>
  </si>
  <si>
    <t>瀬戸内海区</t>
    <rPh sb="0" eb="4">
      <t>セトナイカイ</t>
    </rPh>
    <rPh sb="4" eb="5">
      <t>ク</t>
    </rPh>
    <phoneticPr fontId="4"/>
  </si>
  <si>
    <t>（４）主な漁獲物の出荷先別経営体数</t>
    <phoneticPr fontId="4"/>
  </si>
  <si>
    <t>（単位　経営体）</t>
    <phoneticPr fontId="4"/>
  </si>
  <si>
    <t>総数</t>
    <rPh sb="0" eb="2">
      <t>ソウスウ</t>
    </rPh>
    <phoneticPr fontId="4"/>
  </si>
  <si>
    <t>漁協の市場又は荷さばき所</t>
    <rPh sb="0" eb="2">
      <t>ギョキョウ</t>
    </rPh>
    <rPh sb="3" eb="5">
      <t>シジョウ</t>
    </rPh>
    <rPh sb="5" eb="6">
      <t>マタ</t>
    </rPh>
    <rPh sb="7" eb="8">
      <t>ニ</t>
    </rPh>
    <rPh sb="11" eb="12">
      <t>ショ</t>
    </rPh>
    <phoneticPr fontId="21"/>
  </si>
  <si>
    <t>漁協以外の卸売市場</t>
    <rPh sb="0" eb="2">
      <t>ギョキョウ</t>
    </rPh>
    <rPh sb="2" eb="4">
      <t>イガイ</t>
    </rPh>
    <rPh sb="5" eb="7">
      <t>オロシウリ</t>
    </rPh>
    <rPh sb="7" eb="9">
      <t>シジョウ</t>
    </rPh>
    <phoneticPr fontId="4"/>
  </si>
  <si>
    <t>流通業者・加工業者</t>
    <rPh sb="0" eb="2">
      <t>リュウツウ</t>
    </rPh>
    <rPh sb="2" eb="4">
      <t>ギョウシャ</t>
    </rPh>
    <rPh sb="5" eb="7">
      <t>カコウ</t>
    </rPh>
    <rPh sb="7" eb="9">
      <t>ギョウシャ</t>
    </rPh>
    <phoneticPr fontId="4"/>
  </si>
  <si>
    <t>小売業者</t>
    <rPh sb="0" eb="2">
      <t>コウリ</t>
    </rPh>
    <rPh sb="2" eb="4">
      <t>ギョウシャ</t>
    </rPh>
    <phoneticPr fontId="4"/>
  </si>
  <si>
    <t>生協</t>
    <rPh sb="0" eb="2">
      <t>セイキョウ</t>
    </rPh>
    <phoneticPr fontId="4"/>
  </si>
  <si>
    <t>直売所</t>
    <rPh sb="0" eb="2">
      <t>チョクバイ</t>
    </rPh>
    <rPh sb="2" eb="3">
      <t>ショ</t>
    </rPh>
    <phoneticPr fontId="4"/>
  </si>
  <si>
    <t>自家販売</t>
    <rPh sb="0" eb="2">
      <t>ジカ</t>
    </rPh>
    <rPh sb="2" eb="4">
      <t>ハンバイ</t>
    </rPh>
    <phoneticPr fontId="4"/>
  </si>
  <si>
    <t>平成　20　年</t>
    <rPh sb="0" eb="2">
      <t>ヘイセイ</t>
    </rPh>
    <rPh sb="6" eb="7">
      <t>ネン</t>
    </rPh>
    <phoneticPr fontId="4"/>
  </si>
  <si>
    <t>　　　　 　25</t>
    <phoneticPr fontId="4"/>
  </si>
  <si>
    <t>-</t>
    <phoneticPr fontId="4"/>
  </si>
  <si>
    <t>５９　漁業センサス</t>
    <rPh sb="3" eb="5">
      <t>ギョギョウ</t>
    </rPh>
    <phoneticPr fontId="4"/>
  </si>
  <si>
    <t>（５） 個人経営体のうち自営漁業の専兼業別経営体数　</t>
    <phoneticPr fontId="4"/>
  </si>
  <si>
    <t>（単位　経営体）</t>
    <rPh sb="1" eb="3">
      <t>タンイ</t>
    </rPh>
    <rPh sb="4" eb="7">
      <t>ケ</t>
    </rPh>
    <phoneticPr fontId="4"/>
  </si>
  <si>
    <t xml:space="preserve">専  　業
</t>
    <rPh sb="0" eb="5">
      <t>センギョウ</t>
    </rPh>
    <phoneticPr fontId="23"/>
  </si>
  <si>
    <t>兼業</t>
    <rPh sb="0" eb="2">
      <t>ケンギョウ</t>
    </rPh>
    <phoneticPr fontId="23"/>
  </si>
  <si>
    <t>自　　営　　漁　　業　　が　　主</t>
    <rPh sb="0" eb="4">
      <t>ジエイ</t>
    </rPh>
    <rPh sb="6" eb="10">
      <t>ギョギョウ</t>
    </rPh>
    <rPh sb="15" eb="16">
      <t>オモ</t>
    </rPh>
    <phoneticPr fontId="23"/>
  </si>
  <si>
    <t>自　　営　　漁　　業　　が　　従</t>
    <rPh sb="0" eb="4">
      <t>ジエイ</t>
    </rPh>
    <rPh sb="6" eb="10">
      <t>ギョギョウ</t>
    </rPh>
    <rPh sb="15" eb="16">
      <t>ジュウ</t>
    </rPh>
    <phoneticPr fontId="23"/>
  </si>
  <si>
    <t>小計</t>
    <rPh sb="0" eb="2">
      <t>ショウケイ</t>
    </rPh>
    <phoneticPr fontId="23"/>
  </si>
  <si>
    <t>自営漁業と
共同経営
のみ</t>
    <rPh sb="0" eb="2">
      <t>ジエイ</t>
    </rPh>
    <rPh sb="2" eb="4">
      <t>ギョギョウ</t>
    </rPh>
    <rPh sb="6" eb="7">
      <t>トモ</t>
    </rPh>
    <rPh sb="7" eb="8">
      <t>ドウ</t>
    </rPh>
    <rPh sb="8" eb="10">
      <t>ケイエイ</t>
    </rPh>
    <phoneticPr fontId="23"/>
  </si>
  <si>
    <t>その他</t>
    <rPh sb="0" eb="3">
      <t>ソノタ</t>
    </rPh>
    <phoneticPr fontId="23"/>
  </si>
  <si>
    <t>うち、自営漁業従事者は漁業のみに従事</t>
    <phoneticPr fontId="4"/>
  </si>
  <si>
    <t>平成　20　年</t>
    <rPh sb="0" eb="2">
      <t>ヘイセイ</t>
    </rPh>
    <rPh sb="6" eb="7">
      <t>ネン</t>
    </rPh>
    <phoneticPr fontId="24"/>
  </si>
  <si>
    <t xml:space="preserve">            25</t>
    <phoneticPr fontId="4"/>
  </si>
  <si>
    <t>-</t>
    <phoneticPr fontId="4"/>
  </si>
  <si>
    <t xml:space="preserve">  ５９　　　漁業センサス</t>
    <rPh sb="7" eb="9">
      <t>ギョギョウ</t>
    </rPh>
    <phoneticPr fontId="4"/>
  </si>
  <si>
    <t>（６）　漁業就業者数</t>
    <rPh sb="4" eb="6">
      <t>ギョギョウ</t>
    </rPh>
    <rPh sb="6" eb="9">
      <t>シュウギョウシャ</t>
    </rPh>
    <rPh sb="9" eb="10">
      <t>スウ</t>
    </rPh>
    <phoneticPr fontId="4"/>
  </si>
  <si>
    <t>　 漁業就業者の定義については５８表頭注参照。</t>
    <rPh sb="2" eb="4">
      <t>ギョギョウ</t>
    </rPh>
    <rPh sb="4" eb="7">
      <t>シュウギョウシャ</t>
    </rPh>
    <rPh sb="8" eb="10">
      <t>テイギ</t>
    </rPh>
    <rPh sb="17" eb="18">
      <t>ヒョウ</t>
    </rPh>
    <rPh sb="18" eb="19">
      <t>アタマ</t>
    </rPh>
    <rPh sb="19" eb="20">
      <t>チュウ</t>
    </rPh>
    <rPh sb="20" eb="22">
      <t>サンショウ</t>
    </rPh>
    <phoneticPr fontId="4"/>
  </si>
  <si>
    <t>（単位　人)</t>
    <rPh sb="1" eb="3">
      <t>タンイ</t>
    </rPh>
    <rPh sb="4" eb="5">
      <t>ニン</t>
    </rPh>
    <phoneticPr fontId="4"/>
  </si>
  <si>
    <t>漁業　　雇われ</t>
    <rPh sb="0" eb="2">
      <t>ギョギョウ</t>
    </rPh>
    <rPh sb="4" eb="5">
      <t>ヤト</t>
    </rPh>
    <phoneticPr fontId="4"/>
  </si>
  <si>
    <t>男</t>
    <rPh sb="0" eb="1">
      <t>オトコ</t>
    </rPh>
    <phoneticPr fontId="4"/>
  </si>
  <si>
    <t>女</t>
  </si>
  <si>
    <t>自営のみ</t>
    <rPh sb="0" eb="2">
      <t>ジエイ</t>
    </rPh>
    <phoneticPr fontId="4"/>
  </si>
  <si>
    <t>15～24歳</t>
  </si>
  <si>
    <t>25～39</t>
  </si>
  <si>
    <t>40～59</t>
  </si>
  <si>
    <t>60歳以上</t>
  </si>
  <si>
    <t xml:space="preserve">          25</t>
    <phoneticPr fontId="4"/>
  </si>
  <si>
    <t>東　シ　ナ　海　区</t>
    <phoneticPr fontId="4"/>
  </si>
  <si>
    <t>瀬  戸  内  海  区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</si>
</sst>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##\ ###\ ##0"/>
    <numFmt numFmtId="177" formatCode="#\ ###\ ##0;@"/>
    <numFmt numFmtId="178" formatCode="#\ ###\ ###\ ##0;@"/>
  </numFmts>
  <fonts count="25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0"/>
      <name val="ＭＳ Ｐ明朝"/>
      <family val="1"/>
      <charset val="128"/>
    </font>
    <font>
      <sz val="11"/>
      <color indexed="0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13"/>
      <name val="ＭＳ Ｐ明朝"/>
      <family val="1"/>
      <charset val="128"/>
    </font>
    <font>
      <sz val="6"/>
      <name val="ＭＳ 明朝"/>
      <family val="1"/>
      <charset val="128"/>
    </font>
    <font>
      <sz val="9"/>
      <color indexed="0"/>
      <name val="ＭＳ Ｐゴシック"/>
      <family val="3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rgb="FFFFCC99"/>
      </patternFill>
    </fill>
    <fill>
      <patternFill patternType="solid">
        <fgColor rgb="FFFFFF99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3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92">
    <xf numFmtId="3" fontId="0" fillId="0" borderId="0" xfId="0"/>
    <xf numFmtId="0" fontId="2" fillId="0" borderId="0" xfId="1" applyFont="1" applyFill="1" applyBorder="1"/>
    <xf numFmtId="0" fontId="1" fillId="0" borderId="0" xfId="1" applyFont="1" applyFill="1"/>
    <xf numFmtId="0" fontId="5" fillId="0" borderId="0" xfId="1" applyFont="1" applyFill="1" applyBorder="1" applyAlignment="1">
      <alignment horizontal="left" indent="1"/>
    </xf>
    <xf numFmtId="0" fontId="1" fillId="0" borderId="0" xfId="1" applyFill="1"/>
    <xf numFmtId="0" fontId="2" fillId="0" borderId="0" xfId="1" applyFont="1" applyFill="1" applyProtection="1">
      <protection locked="0"/>
    </xf>
    <xf numFmtId="0" fontId="2" fillId="0" borderId="0" xfId="1" applyFont="1" applyFill="1" applyAlignment="1" applyProtection="1">
      <alignment horizontal="left"/>
      <protection locked="0"/>
    </xf>
    <xf numFmtId="0" fontId="6" fillId="0" borderId="0" xfId="0" applyNumberFormat="1" applyFont="1" applyAlignment="1">
      <alignment horizontal="left" vertical="center"/>
    </xf>
    <xf numFmtId="0" fontId="2" fillId="0" borderId="0" xfId="1" applyFont="1" applyFill="1" applyBorder="1" applyProtection="1">
      <protection locked="0"/>
    </xf>
    <xf numFmtId="0" fontId="2" fillId="0" borderId="0" xfId="1" applyFont="1" applyFill="1" applyBorder="1" applyAlignment="1" applyProtection="1">
      <alignment horizontal="right"/>
      <protection locked="0"/>
    </xf>
    <xf numFmtId="0" fontId="2" fillId="2" borderId="1" xfId="1" applyFont="1" applyFill="1" applyBorder="1" applyProtection="1">
      <protection locked="0"/>
    </xf>
    <xf numFmtId="0" fontId="2" fillId="2" borderId="2" xfId="1" applyFont="1" applyFill="1" applyBorder="1" applyAlignment="1" applyProtection="1">
      <alignment horizontal="center"/>
      <protection locked="0"/>
    </xf>
    <xf numFmtId="0" fontId="2" fillId="2" borderId="3" xfId="1" applyFont="1" applyFill="1" applyBorder="1" applyAlignment="1" applyProtection="1">
      <protection locked="0"/>
    </xf>
    <xf numFmtId="0" fontId="2" fillId="2" borderId="4" xfId="1" applyFont="1" applyFill="1" applyBorder="1" applyAlignment="1" applyProtection="1">
      <protection locked="0"/>
    </xf>
    <xf numFmtId="0" fontId="2" fillId="2" borderId="5" xfId="1" applyFont="1" applyFill="1" applyBorder="1" applyAlignment="1" applyProtection="1">
      <protection locked="0"/>
    </xf>
    <xf numFmtId="0" fontId="2" fillId="2" borderId="8" xfId="1" applyFont="1" applyFill="1" applyBorder="1" applyAlignment="1" applyProtection="1">
      <alignment horizontal="center"/>
      <protection locked="0"/>
    </xf>
    <xf numFmtId="0" fontId="2" fillId="2" borderId="9" xfId="1" applyFont="1" applyFill="1" applyBorder="1" applyProtection="1">
      <protection locked="0"/>
    </xf>
    <xf numFmtId="0" fontId="2" fillId="2" borderId="10" xfId="1" applyFont="1" applyFill="1" applyBorder="1" applyAlignment="1" applyProtection="1">
      <alignment horizontal="center"/>
      <protection locked="0"/>
    </xf>
    <xf numFmtId="0" fontId="2" fillId="2" borderId="11" xfId="1" applyFont="1" applyFill="1" applyBorder="1" applyAlignment="1" applyProtection="1">
      <alignment horizontal="centerContinuous"/>
      <protection locked="0"/>
    </xf>
    <xf numFmtId="0" fontId="2" fillId="2" borderId="11" xfId="1" applyFont="1" applyFill="1" applyBorder="1" applyAlignment="1" applyProtection="1">
      <protection locked="0"/>
    </xf>
    <xf numFmtId="0" fontId="2" fillId="2" borderId="10" xfId="1" applyFont="1" applyFill="1" applyBorder="1" applyProtection="1">
      <protection locked="0"/>
    </xf>
    <xf numFmtId="0" fontId="2" fillId="2" borderId="8" xfId="1" applyFont="1" applyFill="1" applyBorder="1" applyProtection="1">
      <protection locked="0"/>
    </xf>
    <xf numFmtId="0" fontId="2" fillId="2" borderId="15" xfId="1" applyFont="1" applyFill="1" applyBorder="1" applyAlignment="1" applyProtection="1">
      <alignment horizontal="center"/>
      <protection locked="0"/>
    </xf>
    <xf numFmtId="0" fontId="8" fillId="2" borderId="16" xfId="1" applyFont="1" applyFill="1" applyBorder="1" applyAlignment="1" applyProtection="1">
      <alignment horizontal="center"/>
      <protection locked="0"/>
    </xf>
    <xf numFmtId="0" fontId="8" fillId="2" borderId="17" xfId="1" applyFont="1" applyFill="1" applyBorder="1" applyAlignment="1" applyProtection="1">
      <alignment horizontal="center"/>
      <protection locked="0"/>
    </xf>
    <xf numFmtId="0" fontId="8" fillId="2" borderId="18" xfId="1" applyFont="1" applyFill="1" applyBorder="1" applyAlignment="1" applyProtection="1">
      <alignment horizontal="center"/>
      <protection locked="0"/>
    </xf>
    <xf numFmtId="0" fontId="2" fillId="2" borderId="14" xfId="1" applyFont="1" applyFill="1" applyBorder="1" applyAlignment="1" applyProtection="1">
      <alignment horizontal="center"/>
      <protection locked="0"/>
    </xf>
    <xf numFmtId="0" fontId="5" fillId="2" borderId="17" xfId="1" applyFont="1" applyFill="1" applyBorder="1" applyAlignment="1" applyProtection="1">
      <alignment horizontal="center"/>
      <protection locked="0"/>
    </xf>
    <xf numFmtId="0" fontId="5" fillId="2" borderId="17" xfId="1" quotePrefix="1" applyFont="1" applyFill="1" applyBorder="1" applyAlignment="1" applyProtection="1">
      <alignment horizontal="center"/>
      <protection locked="0"/>
    </xf>
    <xf numFmtId="0" fontId="5" fillId="2" borderId="18" xfId="1" applyFont="1" applyFill="1" applyBorder="1" applyAlignment="1" applyProtection="1">
      <alignment horizontal="center"/>
      <protection locked="0"/>
    </xf>
    <xf numFmtId="0" fontId="1" fillId="2" borderId="8" xfId="1" applyFont="1" applyFill="1" applyBorder="1" applyProtection="1">
      <protection locked="0"/>
    </xf>
    <xf numFmtId="176" fontId="1" fillId="0" borderId="0" xfId="1" applyNumberFormat="1" applyFont="1" applyFill="1" applyBorder="1" applyProtection="1">
      <protection locked="0"/>
    </xf>
    <xf numFmtId="0" fontId="2" fillId="2" borderId="8" xfId="1" applyFont="1" applyFill="1" applyBorder="1" applyAlignment="1" applyProtection="1">
      <alignment horizontal="distributed"/>
    </xf>
    <xf numFmtId="176" fontId="1" fillId="0" borderId="0" xfId="1" applyNumberFormat="1" applyFont="1" applyFill="1" applyBorder="1" applyAlignment="1" applyProtection="1">
      <alignment horizontal="right"/>
    </xf>
    <xf numFmtId="176" fontId="1" fillId="0" borderId="0" xfId="1" quotePrefix="1" applyNumberFormat="1" applyFont="1" applyFill="1" applyBorder="1" applyAlignment="1" applyProtection="1">
      <alignment horizontal="right"/>
    </xf>
    <xf numFmtId="176" fontId="1" fillId="0" borderId="0" xfId="1" applyNumberFormat="1" applyFill="1"/>
    <xf numFmtId="0" fontId="1" fillId="2" borderId="8" xfId="1" applyFont="1" applyFill="1" applyBorder="1" applyAlignment="1" applyProtection="1">
      <alignment horizontal="left"/>
    </xf>
    <xf numFmtId="0" fontId="9" fillId="2" borderId="8" xfId="1" quotePrefix="1" applyFont="1" applyFill="1" applyBorder="1" applyAlignment="1" applyProtection="1"/>
    <xf numFmtId="176" fontId="10" fillId="0" borderId="0" xfId="1" applyNumberFormat="1" applyFont="1" applyFill="1" applyBorder="1" applyAlignment="1" applyProtection="1">
      <alignment horizontal="right"/>
    </xf>
    <xf numFmtId="0" fontId="1" fillId="2" borderId="8" xfId="1" quotePrefix="1" applyFont="1" applyFill="1" applyBorder="1" applyAlignment="1" applyProtection="1">
      <alignment horizontal="left"/>
    </xf>
    <xf numFmtId="176" fontId="1" fillId="0" borderId="0" xfId="1" applyNumberFormat="1" applyFont="1" applyFill="1" applyBorder="1" applyAlignment="1" applyProtection="1">
      <alignment horizontal="right"/>
      <protection locked="0"/>
    </xf>
    <xf numFmtId="0" fontId="11" fillId="2" borderId="8" xfId="1" applyFont="1" applyFill="1" applyBorder="1" applyAlignment="1" applyProtection="1">
      <alignment horizontal="distributed"/>
      <protection locked="0"/>
    </xf>
    <xf numFmtId="176" fontId="12" fillId="0" borderId="0" xfId="1" applyNumberFormat="1" applyFont="1" applyFill="1" applyBorder="1" applyAlignment="1" applyProtection="1">
      <alignment horizontal="right"/>
      <protection locked="0"/>
    </xf>
    <xf numFmtId="176" fontId="12" fillId="0" borderId="0" xfId="1" quotePrefix="1" applyNumberFormat="1" applyFont="1" applyFill="1" applyBorder="1" applyAlignment="1" applyProtection="1">
      <alignment horizontal="right"/>
      <protection locked="0"/>
    </xf>
    <xf numFmtId="0" fontId="11" fillId="2" borderId="14" xfId="1" applyFont="1" applyFill="1" applyBorder="1" applyAlignment="1" applyProtection="1">
      <alignment horizontal="distributed"/>
      <protection locked="0"/>
    </xf>
    <xf numFmtId="176" fontId="12" fillId="0" borderId="13" xfId="1" applyNumberFormat="1" applyFont="1" applyFill="1" applyBorder="1" applyAlignment="1" applyProtection="1">
      <alignment horizontal="right"/>
      <protection locked="0"/>
    </xf>
    <xf numFmtId="176" fontId="12" fillId="0" borderId="13" xfId="1" quotePrefix="1" applyNumberFormat="1" applyFont="1" applyFill="1" applyBorder="1" applyAlignment="1" applyProtection="1">
      <alignment horizontal="right"/>
      <protection locked="0"/>
    </xf>
    <xf numFmtId="0" fontId="8" fillId="0" borderId="0" xfId="1" applyFont="1" applyFill="1" applyAlignment="1" applyProtection="1">
      <alignment horizontal="left"/>
      <protection locked="0"/>
    </xf>
    <xf numFmtId="0" fontId="1" fillId="0" borderId="0" xfId="1" applyFont="1" applyFill="1" applyProtection="1">
      <protection locked="0"/>
    </xf>
    <xf numFmtId="0" fontId="1" fillId="0" borderId="0" xfId="1" applyFont="1" applyFill="1" applyBorder="1"/>
    <xf numFmtId="0" fontId="2" fillId="0" borderId="0" xfId="1" applyFont="1" applyAlignment="1">
      <alignment vertical="center"/>
    </xf>
    <xf numFmtId="3" fontId="2" fillId="0" borderId="0" xfId="0" applyFont="1" applyAlignment="1">
      <alignment horizontal="left" indent="2"/>
    </xf>
    <xf numFmtId="0" fontId="2" fillId="0" borderId="0" xfId="0" applyNumberFormat="1" applyFont="1" applyAlignment="1">
      <alignment vertical="center"/>
    </xf>
    <xf numFmtId="0" fontId="8" fillId="0" borderId="0" xfId="0" applyNumberFormat="1" applyFont="1" applyAlignment="1">
      <alignment vertical="center"/>
    </xf>
    <xf numFmtId="0" fontId="11" fillId="0" borderId="0" xfId="0" applyNumberFormat="1" applyFont="1" applyAlignment="1">
      <alignment vertical="center"/>
    </xf>
    <xf numFmtId="3" fontId="0" fillId="0" borderId="0" xfId="0" applyAlignment="1"/>
    <xf numFmtId="0" fontId="2" fillId="0" borderId="0" xfId="1" applyFont="1" applyAlignment="1">
      <alignment horizontal="distributed" vertical="center" justifyLastLine="1"/>
    </xf>
    <xf numFmtId="0" fontId="7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right" vertical="center"/>
    </xf>
    <xf numFmtId="0" fontId="1" fillId="4" borderId="0" xfId="1" applyFont="1" applyFill="1" applyBorder="1" applyAlignment="1">
      <alignment horizontal="center" vertical="center" justifyLastLine="1"/>
    </xf>
    <xf numFmtId="49" fontId="14" fillId="0" borderId="19" xfId="2" applyNumberFormat="1" applyFont="1" applyFill="1" applyBorder="1" applyAlignment="1">
      <alignment horizontal="distributed" vertical="center" justifyLastLine="1"/>
    </xf>
    <xf numFmtId="49" fontId="14" fillId="0" borderId="0" xfId="2" applyNumberFormat="1" applyFont="1" applyFill="1" applyBorder="1" applyAlignment="1">
      <alignment horizontal="distributed" vertical="center" justifyLastLine="1"/>
    </xf>
    <xf numFmtId="177" fontId="14" fillId="0" borderId="19" xfId="2" applyNumberFormat="1" applyFont="1" applyFill="1" applyBorder="1" applyAlignment="1">
      <alignment horizontal="right" vertical="center" justifyLastLine="1"/>
    </xf>
    <xf numFmtId="177" fontId="14" fillId="0" borderId="0" xfId="2" applyNumberFormat="1" applyFont="1" applyFill="1" applyBorder="1" applyAlignment="1">
      <alignment horizontal="right" vertical="center" justifyLastLine="1"/>
    </xf>
    <xf numFmtId="3" fontId="0" fillId="0" borderId="0" xfId="0" applyAlignment="1">
      <alignment horizontal="right"/>
    </xf>
    <xf numFmtId="0" fontId="1" fillId="3" borderId="0" xfId="1" applyFont="1" applyFill="1" applyBorder="1" applyAlignment="1">
      <alignment horizontal="distributed" vertical="center" wrapText="1"/>
    </xf>
    <xf numFmtId="177" fontId="14" fillId="0" borderId="19" xfId="2" applyNumberFormat="1" applyFont="1" applyFill="1" applyBorder="1" applyAlignment="1">
      <alignment horizontal="center" vertical="center" justifyLastLine="1"/>
    </xf>
    <xf numFmtId="177" fontId="14" fillId="0" borderId="0" xfId="2" applyNumberFormat="1" applyFont="1" applyFill="1" applyBorder="1" applyAlignment="1">
      <alignment horizontal="center" vertical="center" justifyLastLine="1"/>
    </xf>
    <xf numFmtId="177" fontId="9" fillId="0" borderId="19" xfId="0" applyNumberFormat="1" applyFont="1" applyBorder="1" applyAlignment="1">
      <alignment horizontal="right" vertical="center"/>
    </xf>
    <xf numFmtId="177" fontId="9" fillId="0" borderId="0" xfId="0" applyNumberFormat="1" applyFont="1" applyBorder="1" applyAlignment="1">
      <alignment horizontal="right" vertical="center"/>
    </xf>
    <xf numFmtId="0" fontId="1" fillId="3" borderId="0" xfId="1" applyFont="1" applyFill="1" applyBorder="1" applyAlignment="1">
      <alignment horizontal="distributed" vertical="center"/>
    </xf>
    <xf numFmtId="177" fontId="1" fillId="0" borderId="19" xfId="0" applyNumberFormat="1" applyFont="1" applyBorder="1" applyAlignment="1">
      <alignment horizontal="right" vertical="center"/>
    </xf>
    <xf numFmtId="177" fontId="1" fillId="0" borderId="0" xfId="0" applyNumberFormat="1" applyFont="1" applyBorder="1" applyAlignment="1">
      <alignment horizontal="right" vertical="center"/>
    </xf>
    <xf numFmtId="177" fontId="1" fillId="0" borderId="12" xfId="0" applyNumberFormat="1" applyFont="1" applyBorder="1" applyAlignment="1">
      <alignment horizontal="right" vertical="center"/>
    </xf>
    <xf numFmtId="177" fontId="1" fillId="0" borderId="13" xfId="0" applyNumberFormat="1" applyFont="1" applyBorder="1" applyAlignment="1">
      <alignment horizontal="right" vertical="center"/>
    </xf>
    <xf numFmtId="3" fontId="2" fillId="0" borderId="0" xfId="0" applyFont="1" applyAlignment="1"/>
    <xf numFmtId="3" fontId="2" fillId="0" borderId="0" xfId="0" applyFont="1" applyAlignment="1">
      <alignment horizontal="right"/>
    </xf>
    <xf numFmtId="0" fontId="1" fillId="3" borderId="22" xfId="1" applyFont="1" applyFill="1" applyBorder="1" applyAlignment="1">
      <alignment horizontal="center" vertical="center" wrapText="1" justifyLastLine="1"/>
    </xf>
    <xf numFmtId="0" fontId="14" fillId="0" borderId="21" xfId="2" applyFont="1" applyFill="1" applyBorder="1" applyAlignment="1">
      <alignment horizontal="distributed" vertical="center" wrapText="1" justifyLastLine="1"/>
    </xf>
    <xf numFmtId="0" fontId="14" fillId="0" borderId="22" xfId="2" applyFont="1" applyFill="1" applyBorder="1" applyAlignment="1">
      <alignment horizontal="distributed" vertical="center" wrapText="1" justifyLastLine="1"/>
    </xf>
    <xf numFmtId="0" fontId="14" fillId="0" borderId="22" xfId="2" applyFont="1" applyFill="1" applyBorder="1" applyAlignment="1">
      <alignment horizontal="center" vertical="center" wrapText="1" justifyLastLine="1"/>
    </xf>
    <xf numFmtId="0" fontId="1" fillId="0" borderId="22" xfId="2" applyFont="1" applyFill="1" applyBorder="1" applyAlignment="1">
      <alignment horizontal="distributed" vertical="center" wrapText="1" justifyLastLine="1"/>
    </xf>
    <xf numFmtId="0" fontId="1" fillId="0" borderId="22" xfId="0" applyNumberFormat="1" applyFont="1" applyFill="1" applyBorder="1" applyAlignment="1">
      <alignment horizontal="center" vertical="center" wrapText="1" justifyLastLine="1"/>
    </xf>
    <xf numFmtId="0" fontId="1" fillId="0" borderId="22" xfId="2" applyFont="1" applyFill="1" applyBorder="1" applyAlignment="1">
      <alignment horizontal="center" vertical="center" wrapText="1" justifyLastLine="1"/>
    </xf>
    <xf numFmtId="0" fontId="1" fillId="0" borderId="22" xfId="0" applyNumberFormat="1" applyFont="1" applyFill="1" applyBorder="1" applyAlignment="1">
      <alignment horizontal="distributed" vertical="center" wrapText="1" justifyLastLine="1"/>
    </xf>
    <xf numFmtId="0" fontId="12" fillId="0" borderId="22" xfId="2" applyFont="1" applyFill="1" applyBorder="1" applyAlignment="1">
      <alignment horizontal="center" vertical="center" wrapText="1" justifyLastLine="1"/>
    </xf>
    <xf numFmtId="0" fontId="19" fillId="0" borderId="22" xfId="2" applyFont="1" applyFill="1" applyBorder="1" applyAlignment="1">
      <alignment horizontal="distributed" vertical="center" wrapText="1" justifyLastLine="1"/>
    </xf>
    <xf numFmtId="0" fontId="12" fillId="0" borderId="22" xfId="2" applyFont="1" applyFill="1" applyBorder="1" applyAlignment="1">
      <alignment horizontal="distributed" vertical="center" wrapText="1" justifyLastLine="1"/>
    </xf>
    <xf numFmtId="177" fontId="14" fillId="0" borderId="19" xfId="2" applyNumberFormat="1" applyFont="1" applyFill="1" applyBorder="1" applyAlignment="1">
      <alignment horizontal="right" vertical="center" wrapText="1"/>
    </xf>
    <xf numFmtId="177" fontId="14" fillId="0" borderId="0" xfId="2" applyNumberFormat="1" applyFont="1" applyFill="1" applyBorder="1" applyAlignment="1">
      <alignment horizontal="right" vertical="center" wrapText="1"/>
    </xf>
    <xf numFmtId="177" fontId="1" fillId="0" borderId="0" xfId="2" applyNumberFormat="1" applyFont="1" applyFill="1" applyBorder="1" applyAlignment="1">
      <alignment horizontal="right" vertical="center" wrapText="1"/>
    </xf>
    <xf numFmtId="177" fontId="1" fillId="0" borderId="0" xfId="0" applyNumberFormat="1" applyFont="1" applyFill="1" applyBorder="1" applyAlignment="1">
      <alignment horizontal="right" vertical="center" wrapText="1"/>
    </xf>
    <xf numFmtId="177" fontId="12" fillId="0" borderId="0" xfId="2" applyNumberFormat="1" applyFont="1" applyFill="1" applyBorder="1" applyAlignment="1">
      <alignment horizontal="right" vertical="center" wrapText="1"/>
    </xf>
    <xf numFmtId="0" fontId="1" fillId="3" borderId="0" xfId="1" applyFont="1" applyFill="1" applyBorder="1" applyAlignment="1">
      <alignment horizontal="center" vertical="center"/>
    </xf>
    <xf numFmtId="177" fontId="14" fillId="0" borderId="19" xfId="2" applyNumberFormat="1" applyFont="1" applyFill="1" applyBorder="1" applyAlignment="1">
      <alignment horizontal="center" vertical="center" wrapText="1"/>
    </xf>
    <xf numFmtId="177" fontId="14" fillId="0" borderId="0" xfId="2" applyNumberFormat="1" applyFont="1" applyFill="1" applyBorder="1" applyAlignment="1">
      <alignment horizontal="center" vertical="center" wrapText="1"/>
    </xf>
    <xf numFmtId="177" fontId="1" fillId="0" borderId="0" xfId="2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vertical="center" wrapText="1"/>
    </xf>
    <xf numFmtId="177" fontId="12" fillId="0" borderId="0" xfId="2" applyNumberFormat="1" applyFont="1" applyFill="1" applyBorder="1" applyAlignment="1">
      <alignment horizontal="center" vertical="center" wrapText="1"/>
    </xf>
    <xf numFmtId="177" fontId="1" fillId="0" borderId="0" xfId="2" applyNumberFormat="1" applyFont="1" applyFill="1" applyBorder="1" applyAlignment="1">
      <alignment horizontal="distributed" vertical="center" wrapText="1"/>
    </xf>
    <xf numFmtId="3" fontId="2" fillId="0" borderId="0" xfId="0" applyFont="1" applyAlignment="1">
      <alignment horizontal="left" indent="1"/>
    </xf>
    <xf numFmtId="0" fontId="2" fillId="0" borderId="0" xfId="0" applyNumberFormat="1" applyFont="1" applyAlignment="1">
      <alignment horizontal="left" vertical="center"/>
    </xf>
    <xf numFmtId="0" fontId="20" fillId="0" borderId="0" xfId="0" applyNumberFormat="1" applyFont="1" applyAlignment="1">
      <alignment horizontal="left" vertical="center"/>
    </xf>
    <xf numFmtId="0" fontId="8" fillId="0" borderId="0" xfId="0" applyNumberFormat="1" applyFont="1" applyAlignment="1">
      <alignment horizontal="right" vertical="center"/>
    </xf>
    <xf numFmtId="49" fontId="22" fillId="0" borderId="22" xfId="0" applyNumberFormat="1" applyFont="1" applyFill="1" applyBorder="1" applyAlignment="1">
      <alignment horizontal="distributed" vertical="center" justifyLastLine="1"/>
    </xf>
    <xf numFmtId="0" fontId="22" fillId="0" borderId="22" xfId="3" applyFont="1" applyFill="1" applyBorder="1" applyAlignment="1">
      <alignment horizontal="distributed" vertical="center" justifyLastLine="1"/>
    </xf>
    <xf numFmtId="177" fontId="1" fillId="0" borderId="0" xfId="0" applyNumberFormat="1" applyFont="1" applyFill="1" applyBorder="1" applyAlignment="1">
      <alignment horizontal="right" vertical="center"/>
    </xf>
    <xf numFmtId="177" fontId="1" fillId="0" borderId="0" xfId="3" applyNumberFormat="1" applyFont="1" applyFill="1" applyBorder="1" applyAlignment="1">
      <alignment horizontal="right" vertical="center"/>
    </xf>
    <xf numFmtId="0" fontId="1" fillId="3" borderId="8" xfId="1" applyFont="1" applyFill="1" applyBorder="1" applyAlignment="1">
      <alignment horizontal="distributed" vertical="center"/>
    </xf>
    <xf numFmtId="177" fontId="22" fillId="0" borderId="0" xfId="0" applyNumberFormat="1" applyFont="1" applyFill="1" applyBorder="1" applyAlignment="1">
      <alignment horizontal="center" vertical="center"/>
    </xf>
    <xf numFmtId="177" fontId="22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Alignment="1" applyProtection="1">
      <protection locked="0"/>
    </xf>
    <xf numFmtId="0" fontId="2" fillId="0" borderId="0" xfId="1" applyFont="1" applyFill="1" applyBorder="1" applyAlignment="1"/>
    <xf numFmtId="0" fontId="2" fillId="0" borderId="0" xfId="1" quotePrefix="1" applyFont="1" applyFill="1" applyAlignment="1" applyProtection="1">
      <alignment horizontal="left"/>
      <protection locked="0"/>
    </xf>
    <xf numFmtId="0" fontId="2" fillId="3" borderId="16" xfId="0" applyNumberFormat="1" applyFont="1" applyFill="1" applyBorder="1" applyAlignment="1">
      <alignment horizontal="center" vertical="center" wrapText="1" justifyLastLine="1"/>
    </xf>
    <xf numFmtId="0" fontId="2" fillId="3" borderId="11" xfId="0" applyNumberFormat="1" applyFont="1" applyFill="1" applyBorder="1" applyAlignment="1">
      <alignment horizontal="center" vertical="center" wrapText="1" justifyLastLine="1"/>
    </xf>
    <xf numFmtId="0" fontId="6" fillId="3" borderId="15" xfId="0" applyNumberFormat="1" applyFont="1" applyFill="1" applyBorder="1" applyAlignment="1">
      <alignment horizontal="center" vertical="center" wrapText="1"/>
    </xf>
    <xf numFmtId="0" fontId="6" fillId="3" borderId="12" xfId="0" applyNumberFormat="1" applyFont="1" applyFill="1" applyBorder="1" applyAlignment="1">
      <alignment horizontal="center" vertical="center" wrapText="1"/>
    </xf>
    <xf numFmtId="0" fontId="1" fillId="3" borderId="22" xfId="0" applyNumberFormat="1" applyFont="1" applyFill="1" applyBorder="1" applyAlignment="1">
      <alignment vertical="center"/>
    </xf>
    <xf numFmtId="0" fontId="1" fillId="3" borderId="20" xfId="0" applyNumberFormat="1" applyFont="1" applyFill="1" applyBorder="1" applyAlignment="1">
      <alignment vertical="center"/>
    </xf>
    <xf numFmtId="0" fontId="1" fillId="0" borderId="22" xfId="0" applyNumberFormat="1" applyFont="1" applyBorder="1" applyAlignment="1">
      <alignment horizontal="right" vertical="center"/>
    </xf>
    <xf numFmtId="0" fontId="1" fillId="0" borderId="0" xfId="0" applyNumberFormat="1" applyFont="1" applyAlignment="1">
      <alignment horizontal="right" vertical="center"/>
    </xf>
    <xf numFmtId="178" fontId="1" fillId="0" borderId="0" xfId="0" applyNumberFormat="1" applyFont="1" applyBorder="1" applyAlignment="1">
      <alignment horizontal="right" vertical="center"/>
    </xf>
    <xf numFmtId="178" fontId="1" fillId="0" borderId="0" xfId="0" applyNumberFormat="1" applyFont="1" applyAlignment="1">
      <alignment horizontal="right" vertical="center"/>
    </xf>
    <xf numFmtId="0" fontId="1" fillId="3" borderId="0" xfId="0" applyNumberFormat="1" applyFont="1" applyFill="1" applyBorder="1" applyAlignment="1">
      <alignment horizontal="distributed" vertical="center"/>
    </xf>
    <xf numFmtId="0" fontId="1" fillId="3" borderId="8" xfId="0" applyNumberFormat="1" applyFont="1" applyFill="1" applyBorder="1" applyAlignment="1">
      <alignment horizontal="distributed" vertical="center"/>
    </xf>
    <xf numFmtId="0" fontId="1" fillId="3" borderId="13" xfId="0" applyNumberFormat="1" applyFont="1" applyFill="1" applyBorder="1" applyAlignment="1">
      <alignment vertical="center"/>
    </xf>
    <xf numFmtId="0" fontId="1" fillId="3" borderId="14" xfId="0" applyNumberFormat="1" applyFont="1" applyFill="1" applyBorder="1" applyAlignment="1">
      <alignment vertical="center"/>
    </xf>
    <xf numFmtId="0" fontId="1" fillId="0" borderId="13" xfId="0" applyNumberFormat="1" applyFont="1" applyBorder="1" applyAlignment="1">
      <alignment vertical="center"/>
    </xf>
    <xf numFmtId="0" fontId="1" fillId="0" borderId="0" xfId="1" applyFont="1" applyFill="1" applyBorder="1" applyAlignment="1"/>
    <xf numFmtId="0" fontId="6" fillId="0" borderId="0" xfId="1" applyFont="1" applyFill="1" applyAlignment="1" applyProtection="1">
      <alignment horizontal="left" indent="6"/>
      <protection locked="0"/>
    </xf>
    <xf numFmtId="0" fontId="6" fillId="0" borderId="0" xfId="1" applyFont="1" applyFill="1" applyAlignment="1" applyProtection="1">
      <protection locked="0"/>
    </xf>
    <xf numFmtId="0" fontId="8" fillId="0" borderId="0" xfId="1" applyFont="1" applyFill="1" applyBorder="1" applyAlignment="1" applyProtection="1">
      <alignment horizontal="left"/>
      <protection locked="0"/>
    </xf>
    <xf numFmtId="0" fontId="2" fillId="0" borderId="0" xfId="1" applyFont="1" applyFill="1" applyBorder="1" applyAlignment="1" applyProtection="1">
      <protection locked="0"/>
    </xf>
    <xf numFmtId="0" fontId="2" fillId="2" borderId="2" xfId="1" applyFont="1" applyFill="1" applyBorder="1" applyAlignment="1" applyProtection="1">
      <protection locked="0"/>
    </xf>
    <xf numFmtId="0" fontId="2" fillId="2" borderId="9" xfId="1" applyFont="1" applyFill="1" applyBorder="1" applyAlignment="1" applyProtection="1">
      <alignment horizontal="center"/>
      <protection locked="0"/>
    </xf>
    <xf numFmtId="0" fontId="2" fillId="2" borderId="15" xfId="1" applyFont="1" applyFill="1" applyBorder="1" applyAlignment="1" applyProtection="1">
      <protection locked="0"/>
    </xf>
    <xf numFmtId="0" fontId="1" fillId="2" borderId="8" xfId="1" applyFont="1" applyFill="1" applyBorder="1" applyAlignment="1" applyProtection="1">
      <protection locked="0"/>
    </xf>
    <xf numFmtId="176" fontId="1" fillId="0" borderId="0" xfId="1" applyNumberFormat="1" applyFont="1" applyFill="1" applyBorder="1" applyAlignment="1" applyProtection="1">
      <protection locked="0"/>
    </xf>
    <xf numFmtId="58" fontId="2" fillId="2" borderId="8" xfId="1" applyNumberFormat="1" applyFont="1" applyFill="1" applyBorder="1" applyAlignment="1" applyProtection="1">
      <alignment horizontal="distributed"/>
    </xf>
    <xf numFmtId="176" fontId="1" fillId="0" borderId="0" xfId="1" applyNumberFormat="1" applyFont="1" applyFill="1" applyBorder="1" applyAlignment="1" applyProtection="1"/>
    <xf numFmtId="0" fontId="1" fillId="2" borderId="8" xfId="1" applyFont="1" applyFill="1" applyBorder="1" applyAlignment="1">
      <alignment horizontal="distributed"/>
    </xf>
    <xf numFmtId="0" fontId="9" fillId="2" borderId="8" xfId="1" quotePrefix="1" applyFont="1" applyFill="1" applyBorder="1" applyAlignment="1" applyProtection="1">
      <alignment horizontal="left" indent="1"/>
    </xf>
    <xf numFmtId="176" fontId="9" fillId="0" borderId="0" xfId="1" applyNumberFormat="1" applyFont="1" applyFill="1" applyBorder="1" applyAlignment="1" applyProtection="1"/>
    <xf numFmtId="176" fontId="9" fillId="0" borderId="0" xfId="1" applyNumberFormat="1" applyFont="1" applyFill="1" applyBorder="1" applyAlignment="1" applyProtection="1">
      <alignment horizontal="right"/>
    </xf>
    <xf numFmtId="0" fontId="1" fillId="2" borderId="8" xfId="1" applyFont="1" applyFill="1" applyBorder="1" applyAlignment="1"/>
    <xf numFmtId="0" fontId="11" fillId="2" borderId="8" xfId="1" quotePrefix="1" applyFont="1" applyFill="1" applyBorder="1" applyAlignment="1" applyProtection="1">
      <alignment horizontal="distributed"/>
    </xf>
    <xf numFmtId="0" fontId="11" fillId="2" borderId="8" xfId="1" applyFont="1" applyFill="1" applyBorder="1" applyAlignment="1" applyProtection="1">
      <alignment horizontal="distributed"/>
    </xf>
    <xf numFmtId="0" fontId="1" fillId="2" borderId="14" xfId="1" applyFont="1" applyFill="1" applyBorder="1" applyAlignment="1" applyProtection="1">
      <alignment horizontal="left"/>
    </xf>
    <xf numFmtId="176" fontId="1" fillId="0" borderId="13" xfId="1" applyNumberFormat="1" applyFont="1" applyFill="1" applyBorder="1" applyAlignment="1" applyProtection="1"/>
    <xf numFmtId="176" fontId="1" fillId="0" borderId="13" xfId="1" applyNumberFormat="1" applyFont="1" applyFill="1" applyBorder="1" applyAlignment="1" applyProtection="1">
      <alignment horizontal="right"/>
    </xf>
    <xf numFmtId="0" fontId="2" fillId="2" borderId="3" xfId="1" applyFon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2" borderId="5" xfId="1" applyFont="1" applyFill="1" applyBorder="1" applyAlignment="1" applyProtection="1">
      <alignment horizontal="center"/>
      <protection locked="0"/>
    </xf>
    <xf numFmtId="0" fontId="2" fillId="2" borderId="6" xfId="1" applyFont="1" applyFill="1" applyBorder="1" applyAlignment="1" applyProtection="1">
      <alignment horizontal="center" vertical="center"/>
      <protection locked="0"/>
    </xf>
    <xf numFmtId="3" fontId="7" fillId="0" borderId="7" xfId="0" applyFont="1" applyBorder="1" applyAlignment="1">
      <alignment horizontal="center" vertical="center"/>
    </xf>
    <xf numFmtId="3" fontId="7" fillId="0" borderId="12" xfId="0" applyFont="1" applyBorder="1" applyAlignment="1">
      <alignment horizontal="center" vertical="center"/>
    </xf>
    <xf numFmtId="3" fontId="7" fillId="0" borderId="13" xfId="0" applyFont="1" applyBorder="1" applyAlignment="1">
      <alignment horizontal="center" vertical="center"/>
    </xf>
    <xf numFmtId="0" fontId="2" fillId="2" borderId="10" xfId="1" applyFont="1" applyFill="1" applyBorder="1" applyAlignment="1" applyProtection="1">
      <alignment horizontal="center" wrapText="1"/>
      <protection locked="0"/>
    </xf>
    <xf numFmtId="0" fontId="2" fillId="2" borderId="15" xfId="1" applyFont="1" applyFill="1" applyBorder="1" applyAlignment="1" applyProtection="1">
      <alignment horizontal="center" wrapText="1"/>
      <protection locked="0"/>
    </xf>
    <xf numFmtId="49" fontId="13" fillId="4" borderId="6" xfId="2" applyNumberFormat="1" applyFont="1" applyFill="1" applyBorder="1" applyAlignment="1">
      <alignment horizontal="distributed" vertical="center" justifyLastLine="1"/>
    </xf>
    <xf numFmtId="49" fontId="13" fillId="4" borderId="19" xfId="2" applyNumberFormat="1" applyFont="1" applyFill="1" applyBorder="1" applyAlignment="1">
      <alignment horizontal="distributed" vertical="center" justifyLastLine="1"/>
    </xf>
    <xf numFmtId="49" fontId="13" fillId="4" borderId="12" xfId="2" applyNumberFormat="1" applyFont="1" applyFill="1" applyBorder="1" applyAlignment="1">
      <alignment horizontal="distributed" vertical="center" justifyLastLine="1"/>
    </xf>
    <xf numFmtId="49" fontId="2" fillId="4" borderId="6" xfId="2" applyNumberFormat="1" applyFont="1" applyFill="1" applyBorder="1" applyAlignment="1">
      <alignment horizontal="distributed" vertical="center" justifyLastLine="1"/>
    </xf>
    <xf numFmtId="49" fontId="2" fillId="4" borderId="19" xfId="2" applyNumberFormat="1" applyFont="1" applyFill="1" applyBorder="1" applyAlignment="1">
      <alignment horizontal="distributed" vertical="center" justifyLastLine="1"/>
    </xf>
    <xf numFmtId="49" fontId="2" fillId="4" borderId="12" xfId="2" applyNumberFormat="1" applyFont="1" applyFill="1" applyBorder="1" applyAlignment="1">
      <alignment horizontal="distributed" vertical="center" justifyLastLine="1"/>
    </xf>
    <xf numFmtId="0" fontId="2" fillId="3" borderId="0" xfId="1" applyFont="1" applyFill="1" applyBorder="1" applyAlignment="1">
      <alignment horizontal="center" vertical="center"/>
    </xf>
    <xf numFmtId="0" fontId="2" fillId="3" borderId="8" xfId="1" applyFont="1" applyFill="1" applyBorder="1" applyAlignment="1">
      <alignment horizontal="center" vertical="center"/>
    </xf>
    <xf numFmtId="0" fontId="9" fillId="3" borderId="0" xfId="1" quotePrefix="1" applyFont="1" applyFill="1" applyBorder="1" applyAlignment="1">
      <alignment vertical="center"/>
    </xf>
    <xf numFmtId="0" fontId="9" fillId="3" borderId="8" xfId="1" quotePrefix="1" applyFont="1" applyFill="1" applyBorder="1" applyAlignment="1">
      <alignment vertical="center"/>
    </xf>
    <xf numFmtId="0" fontId="11" fillId="3" borderId="0" xfId="1" applyFont="1" applyFill="1" applyBorder="1" applyAlignment="1">
      <alignment horizontal="distributed" vertical="center"/>
    </xf>
    <xf numFmtId="0" fontId="11" fillId="3" borderId="8" xfId="1" applyFont="1" applyFill="1" applyBorder="1" applyAlignment="1">
      <alignment horizontal="distributed" vertical="center"/>
    </xf>
    <xf numFmtId="0" fontId="11" fillId="3" borderId="13" xfId="1" applyFont="1" applyFill="1" applyBorder="1" applyAlignment="1">
      <alignment horizontal="distributed" vertical="center"/>
    </xf>
    <xf numFmtId="0" fontId="11" fillId="3" borderId="14" xfId="1" applyFont="1" applyFill="1" applyBorder="1" applyAlignment="1">
      <alignment horizontal="distributed" vertical="center"/>
    </xf>
    <xf numFmtId="0" fontId="2" fillId="4" borderId="7" xfId="1" applyFont="1" applyFill="1" applyBorder="1" applyAlignment="1">
      <alignment horizontal="center" vertical="center" wrapText="1" justifyLastLine="1"/>
    </xf>
    <xf numFmtId="0" fontId="2" fillId="4" borderId="7" xfId="1" applyFont="1" applyFill="1" applyBorder="1" applyAlignment="1">
      <alignment horizontal="center" vertical="center" justifyLastLine="1"/>
    </xf>
    <xf numFmtId="0" fontId="2" fillId="4" borderId="0" xfId="1" applyFont="1" applyFill="1" applyBorder="1" applyAlignment="1">
      <alignment horizontal="center" vertical="center" justifyLastLine="1"/>
    </xf>
    <xf numFmtId="0" fontId="2" fillId="4" borderId="13" xfId="1" applyFont="1" applyFill="1" applyBorder="1" applyAlignment="1">
      <alignment horizontal="center" vertical="center" justifyLastLine="1"/>
    </xf>
    <xf numFmtId="49" fontId="13" fillId="4" borderId="2" xfId="2" applyNumberFormat="1" applyFont="1" applyFill="1" applyBorder="1" applyAlignment="1">
      <alignment horizontal="distributed" vertical="center" justifyLastLine="1"/>
    </xf>
    <xf numFmtId="49" fontId="13" fillId="4" borderId="9" xfId="2" applyNumberFormat="1" applyFont="1" applyFill="1" applyBorder="1" applyAlignment="1">
      <alignment horizontal="distributed" vertical="center" justifyLastLine="1"/>
    </xf>
    <xf numFmtId="49" fontId="13" fillId="4" borderId="15" xfId="2" applyNumberFormat="1" applyFont="1" applyFill="1" applyBorder="1" applyAlignment="1">
      <alignment horizontal="distributed" vertical="center" justifyLastLine="1"/>
    </xf>
    <xf numFmtId="49" fontId="13" fillId="4" borderId="2" xfId="2" applyNumberFormat="1" applyFont="1" applyFill="1" applyBorder="1" applyAlignment="1">
      <alignment horizontal="distributed" vertical="center" wrapText="1" justifyLastLine="1"/>
    </xf>
    <xf numFmtId="3" fontId="0" fillId="0" borderId="9" xfId="0" applyBorder="1" applyAlignment="1"/>
    <xf numFmtId="3" fontId="0" fillId="0" borderId="15" xfId="0" applyBorder="1" applyAlignment="1"/>
    <xf numFmtId="0" fontId="13" fillId="3" borderId="10" xfId="2" applyFont="1" applyFill="1" applyBorder="1" applyAlignment="1">
      <alignment horizontal="distributed" vertical="center" wrapText="1" justifyLastLine="1"/>
    </xf>
    <xf numFmtId="0" fontId="2" fillId="3" borderId="15" xfId="0" applyNumberFormat="1" applyFont="1" applyFill="1" applyBorder="1" applyAlignment="1">
      <alignment horizontal="distributed" vertical="center" wrapText="1" justifyLastLine="1"/>
    </xf>
    <xf numFmtId="0" fontId="15" fillId="3" borderId="21" xfId="2" applyFont="1" applyFill="1" applyBorder="1" applyAlignment="1">
      <alignment horizontal="distributed" vertical="center" wrapText="1" justifyLastLine="1"/>
    </xf>
    <xf numFmtId="0" fontId="15" fillId="3" borderId="12" xfId="2" applyFont="1" applyFill="1" applyBorder="1" applyAlignment="1">
      <alignment horizontal="distributed" vertical="center" wrapText="1" justifyLastLine="1"/>
    </xf>
    <xf numFmtId="0" fontId="9" fillId="3" borderId="8" xfId="1" applyFont="1" applyFill="1" applyBorder="1" applyAlignment="1">
      <alignment vertical="center"/>
    </xf>
    <xf numFmtId="0" fontId="2" fillId="3" borderId="10" xfId="0" applyNumberFormat="1" applyFont="1" applyFill="1" applyBorder="1" applyAlignment="1">
      <alignment horizontal="center" vertical="center" wrapText="1" justifyLastLine="1"/>
    </xf>
    <xf numFmtId="0" fontId="2" fillId="3" borderId="15" xfId="0" applyNumberFormat="1" applyFont="1" applyFill="1" applyBorder="1" applyAlignment="1">
      <alignment horizontal="center" vertical="center" wrapText="1" justifyLastLine="1"/>
    </xf>
    <xf numFmtId="0" fontId="15" fillId="3" borderId="20" xfId="2" applyFont="1" applyFill="1" applyBorder="1" applyAlignment="1">
      <alignment horizontal="distributed" vertical="center" wrapText="1" justifyLastLine="1"/>
    </xf>
    <xf numFmtId="0" fontId="15" fillId="3" borderId="14" xfId="2" applyFont="1" applyFill="1" applyBorder="1" applyAlignment="1">
      <alignment horizontal="distributed" vertical="center" wrapText="1" justifyLastLine="1"/>
    </xf>
    <xf numFmtId="0" fontId="15" fillId="3" borderId="10" xfId="2" applyFont="1" applyFill="1" applyBorder="1" applyAlignment="1">
      <alignment horizontal="distributed" vertical="center" wrapText="1" justifyLastLine="1"/>
    </xf>
    <xf numFmtId="0" fontId="15" fillId="3" borderId="15" xfId="2" applyFont="1" applyFill="1" applyBorder="1" applyAlignment="1">
      <alignment horizontal="distributed" vertical="center" wrapText="1" justifyLastLine="1"/>
    </xf>
    <xf numFmtId="0" fontId="13" fillId="3" borderId="2" xfId="2" applyFont="1" applyFill="1" applyBorder="1" applyAlignment="1">
      <alignment horizontal="distributed" vertical="center" wrapText="1" justifyLastLine="1"/>
    </xf>
    <xf numFmtId="0" fontId="13" fillId="3" borderId="9" xfId="2" applyFont="1" applyFill="1" applyBorder="1" applyAlignment="1">
      <alignment horizontal="distributed" vertical="center" wrapText="1" justifyLastLine="1"/>
    </xf>
    <xf numFmtId="0" fontId="13" fillId="3" borderId="15" xfId="2" applyFont="1" applyFill="1" applyBorder="1" applyAlignment="1">
      <alignment horizontal="distributed" vertical="center" wrapText="1" justifyLastLine="1"/>
    </xf>
    <xf numFmtId="0" fontId="13" fillId="3" borderId="1" xfId="2" applyFont="1" applyFill="1" applyBorder="1" applyAlignment="1">
      <alignment horizontal="distributed" vertical="center" wrapText="1" justifyLastLine="1"/>
    </xf>
    <xf numFmtId="0" fontId="13" fillId="3" borderId="8" xfId="2" applyFont="1" applyFill="1" applyBorder="1" applyAlignment="1">
      <alignment horizontal="distributed" vertical="center" wrapText="1" justifyLastLine="1"/>
    </xf>
    <xf numFmtId="0" fontId="13" fillId="3" borderId="14" xfId="2" applyFont="1" applyFill="1" applyBorder="1" applyAlignment="1">
      <alignment horizontal="distributed" vertical="center" wrapText="1" justifyLastLine="1"/>
    </xf>
    <xf numFmtId="0" fontId="2" fillId="3" borderId="3" xfId="2" applyFont="1" applyFill="1" applyBorder="1" applyAlignment="1">
      <alignment horizontal="center" vertical="center" wrapText="1"/>
    </xf>
    <xf numFmtId="0" fontId="2" fillId="3" borderId="4" xfId="2" applyFont="1" applyFill="1" applyBorder="1" applyAlignment="1">
      <alignment horizontal="center" vertical="center" wrapText="1"/>
    </xf>
    <xf numFmtId="0" fontId="6" fillId="3" borderId="20" xfId="2" applyFont="1" applyFill="1" applyBorder="1" applyAlignment="1">
      <alignment horizontal="distributed" vertical="center" wrapText="1" justifyLastLine="1"/>
    </xf>
    <xf numFmtId="0" fontId="6" fillId="3" borderId="14" xfId="2" applyFont="1" applyFill="1" applyBorder="1" applyAlignment="1">
      <alignment horizontal="distributed" vertical="center" wrapText="1" justifyLastLine="1"/>
    </xf>
    <xf numFmtId="0" fontId="6" fillId="3" borderId="10" xfId="2" applyFont="1" applyFill="1" applyBorder="1" applyAlignment="1">
      <alignment horizontal="center" vertical="center" wrapText="1" justifyLastLine="1"/>
    </xf>
    <xf numFmtId="0" fontId="6" fillId="3" borderId="15" xfId="2" applyFont="1" applyFill="1" applyBorder="1" applyAlignment="1">
      <alignment horizontal="center" vertical="center" wrapText="1" justifyLastLine="1"/>
    </xf>
    <xf numFmtId="0" fontId="6" fillId="3" borderId="21" xfId="2" applyFont="1" applyFill="1" applyBorder="1" applyAlignment="1">
      <alignment horizontal="distributed" vertical="center" wrapText="1" justifyLastLine="1"/>
    </xf>
    <xf numFmtId="0" fontId="6" fillId="3" borderId="12" xfId="2" applyFont="1" applyFill="1" applyBorder="1" applyAlignment="1">
      <alignment horizontal="distributed" vertical="center" wrapText="1" justifyLastLine="1"/>
    </xf>
    <xf numFmtId="0" fontId="16" fillId="3" borderId="10" xfId="2" applyFont="1" applyFill="1" applyBorder="1" applyAlignment="1">
      <alignment horizontal="distributed" vertical="center" wrapText="1" justifyLastLine="1"/>
    </xf>
    <xf numFmtId="0" fontId="6" fillId="3" borderId="15" xfId="0" applyNumberFormat="1" applyFont="1" applyFill="1" applyBorder="1" applyAlignment="1">
      <alignment horizontal="distributed" vertical="center" wrapText="1" justifyLastLine="1"/>
    </xf>
    <xf numFmtId="0" fontId="17" fillId="3" borderId="10" xfId="2" applyFont="1" applyFill="1" applyBorder="1" applyAlignment="1">
      <alignment horizontal="distributed" vertical="center" wrapText="1" justifyLastLine="1"/>
    </xf>
    <xf numFmtId="0" fontId="17" fillId="3" borderId="15" xfId="2" applyFont="1" applyFill="1" applyBorder="1" applyAlignment="1">
      <alignment horizontal="distributed" vertical="center" wrapText="1" justifyLastLine="1"/>
    </xf>
    <xf numFmtId="0" fontId="2" fillId="3" borderId="9" xfId="0" applyNumberFormat="1" applyFont="1" applyFill="1" applyBorder="1" applyAlignment="1">
      <alignment horizontal="distributed" vertical="center" wrapText="1" justifyLastLine="1"/>
    </xf>
    <xf numFmtId="0" fontId="15" fillId="3" borderId="2" xfId="2" applyFont="1" applyFill="1" applyBorder="1" applyAlignment="1">
      <alignment horizontal="center" vertical="center" wrapText="1" justifyLastLine="1"/>
    </xf>
    <xf numFmtId="0" fontId="15" fillId="3" borderId="9" xfId="2" applyFont="1" applyFill="1" applyBorder="1" applyAlignment="1">
      <alignment horizontal="center" vertical="center" wrapText="1" justifyLastLine="1"/>
    </xf>
    <xf numFmtId="0" fontId="15" fillId="3" borderId="15" xfId="2" applyFont="1" applyFill="1" applyBorder="1" applyAlignment="1">
      <alignment horizontal="center" vertical="center" wrapText="1" justifyLastLine="1"/>
    </xf>
    <xf numFmtId="0" fontId="13" fillId="3" borderId="3" xfId="2" applyFont="1" applyFill="1" applyBorder="1" applyAlignment="1">
      <alignment horizontal="center" vertical="center" wrapText="1"/>
    </xf>
    <xf numFmtId="0" fontId="13" fillId="3" borderId="5" xfId="2" applyFont="1" applyFill="1" applyBorder="1" applyAlignment="1">
      <alignment horizontal="center" vertical="center" wrapText="1"/>
    </xf>
    <xf numFmtId="0" fontId="13" fillId="3" borderId="4" xfId="2" applyFont="1" applyFill="1" applyBorder="1" applyAlignment="1">
      <alignment horizontal="center" vertical="center" wrapText="1" justifyLastLine="1"/>
    </xf>
    <xf numFmtId="0" fontId="13" fillId="3" borderId="5" xfId="2" applyFont="1" applyFill="1" applyBorder="1" applyAlignment="1">
      <alignment horizontal="center" vertical="center" wrapText="1" justifyLastLine="1"/>
    </xf>
    <xf numFmtId="0" fontId="2" fillId="3" borderId="7" xfId="1" applyFont="1" applyFill="1" applyBorder="1" applyAlignment="1">
      <alignment horizontal="center" vertical="center" wrapText="1" justifyLastLine="1"/>
    </xf>
    <xf numFmtId="0" fontId="2" fillId="3" borderId="1" xfId="1" applyFont="1" applyFill="1" applyBorder="1" applyAlignment="1">
      <alignment horizontal="center" vertical="center" wrapText="1" justifyLastLine="1"/>
    </xf>
    <xf numFmtId="0" fontId="2" fillId="3" borderId="0" xfId="1" applyFont="1" applyFill="1" applyBorder="1" applyAlignment="1">
      <alignment horizontal="center" vertical="center" wrapText="1" justifyLastLine="1"/>
    </xf>
    <xf numFmtId="0" fontId="2" fillId="3" borderId="8" xfId="1" applyFont="1" applyFill="1" applyBorder="1" applyAlignment="1">
      <alignment horizontal="center" vertical="center" wrapText="1" justifyLastLine="1"/>
    </xf>
    <xf numFmtId="0" fontId="2" fillId="3" borderId="13" xfId="1" applyFont="1" applyFill="1" applyBorder="1" applyAlignment="1">
      <alignment horizontal="center" vertical="center" wrapText="1" justifyLastLine="1"/>
    </xf>
    <xf numFmtId="0" fontId="2" fillId="3" borderId="14" xfId="1" applyFont="1" applyFill="1" applyBorder="1" applyAlignment="1">
      <alignment horizontal="center" vertical="center" wrapText="1" justifyLastLine="1"/>
    </xf>
    <xf numFmtId="0" fontId="13" fillId="3" borderId="3" xfId="2" applyFont="1" applyFill="1" applyBorder="1" applyAlignment="1">
      <alignment horizontal="center" vertical="center" wrapText="1" justifyLastLine="1"/>
    </xf>
    <xf numFmtId="0" fontId="2" fillId="3" borderId="2" xfId="2" applyFont="1" applyFill="1" applyBorder="1" applyAlignment="1">
      <alignment horizontal="distributed" vertical="center" wrapText="1" justifyLastLine="1"/>
    </xf>
    <xf numFmtId="0" fontId="2" fillId="3" borderId="9" xfId="2" applyFont="1" applyFill="1" applyBorder="1" applyAlignment="1">
      <alignment horizontal="distributed" vertical="center" wrapText="1" justifyLastLine="1"/>
    </xf>
    <xf numFmtId="0" fontId="2" fillId="3" borderId="15" xfId="2" applyFont="1" applyFill="1" applyBorder="1" applyAlignment="1">
      <alignment horizontal="distributed" vertical="center" wrapText="1" justifyLastLine="1"/>
    </xf>
    <xf numFmtId="0" fontId="2" fillId="3" borderId="6" xfId="0" applyNumberFormat="1" applyFont="1" applyFill="1" applyBorder="1" applyAlignment="1">
      <alignment horizontal="center" vertical="center" wrapText="1" justifyLastLine="1"/>
    </xf>
    <xf numFmtId="0" fontId="2" fillId="3" borderId="19" xfId="0" applyNumberFormat="1" applyFont="1" applyFill="1" applyBorder="1" applyAlignment="1">
      <alignment horizontal="center" vertical="center" wrapText="1" justifyLastLine="1"/>
    </xf>
    <xf numFmtId="0" fontId="2" fillId="3" borderId="12" xfId="0" applyNumberFormat="1" applyFont="1" applyFill="1" applyBorder="1" applyAlignment="1">
      <alignment horizontal="center" vertical="center" wrapText="1" justifyLastLine="1"/>
    </xf>
    <xf numFmtId="0" fontId="2" fillId="3" borderId="2" xfId="2" applyFont="1" applyFill="1" applyBorder="1" applyAlignment="1">
      <alignment horizontal="center" vertical="center" wrapText="1" justifyLastLine="1"/>
    </xf>
    <xf numFmtId="0" fontId="2" fillId="3" borderId="9" xfId="2" applyFont="1" applyFill="1" applyBorder="1" applyAlignment="1">
      <alignment horizontal="center" vertical="center" wrapText="1" justifyLastLine="1"/>
    </xf>
    <xf numFmtId="0" fontId="2" fillId="3" borderId="15" xfId="2" applyFont="1" applyFill="1" applyBorder="1" applyAlignment="1">
      <alignment horizontal="center" vertical="center" wrapText="1" justifyLastLine="1"/>
    </xf>
    <xf numFmtId="0" fontId="9" fillId="3" borderId="0" xfId="1" quotePrefix="1" applyFont="1" applyFill="1" applyBorder="1" applyAlignment="1">
      <alignment horizontal="left" vertical="center"/>
    </xf>
    <xf numFmtId="0" fontId="9" fillId="3" borderId="8" xfId="1" applyFont="1" applyFill="1" applyBorder="1" applyAlignment="1">
      <alignment horizontal="left" vertical="center"/>
    </xf>
    <xf numFmtId="0" fontId="13" fillId="3" borderId="2" xfId="3" applyFont="1" applyFill="1" applyBorder="1" applyAlignment="1">
      <alignment horizontal="distributed" vertical="center" justifyLastLine="1"/>
    </xf>
    <xf numFmtId="0" fontId="13" fillId="3" borderId="9" xfId="3" applyFont="1" applyFill="1" applyBorder="1" applyAlignment="1">
      <alignment horizontal="distributed" vertical="center" justifyLastLine="1"/>
    </xf>
    <xf numFmtId="0" fontId="13" fillId="3" borderId="15" xfId="3" applyFont="1" applyFill="1" applyBorder="1" applyAlignment="1">
      <alignment horizontal="distributed" vertical="center" justifyLastLine="1"/>
    </xf>
    <xf numFmtId="0" fontId="13" fillId="3" borderId="2" xfId="3" applyFont="1" applyFill="1" applyBorder="1" applyAlignment="1">
      <alignment horizontal="distributed" vertical="center" wrapText="1" justifyLastLine="1"/>
    </xf>
    <xf numFmtId="0" fontId="13" fillId="3" borderId="9" xfId="3" applyFont="1" applyFill="1" applyBorder="1" applyAlignment="1">
      <alignment horizontal="distributed" vertical="center" wrapText="1" justifyLastLine="1"/>
    </xf>
    <xf numFmtId="0" fontId="13" fillId="3" borderId="6" xfId="3" applyFont="1" applyFill="1" applyBorder="1" applyAlignment="1">
      <alignment horizontal="distributed" vertical="center" wrapText="1" justifyLastLine="1"/>
    </xf>
    <xf numFmtId="0" fontId="13" fillId="3" borderId="19" xfId="3" applyFont="1" applyFill="1" applyBorder="1" applyAlignment="1">
      <alignment horizontal="distributed" vertical="center" wrapText="1" justifyLastLine="1"/>
    </xf>
    <xf numFmtId="0" fontId="13" fillId="3" borderId="12" xfId="3" applyFont="1" applyFill="1" applyBorder="1" applyAlignment="1">
      <alignment horizontal="distributed" vertical="center" justifyLastLine="1"/>
    </xf>
    <xf numFmtId="0" fontId="9" fillId="3" borderId="22" xfId="1" applyFont="1" applyFill="1" applyBorder="1" applyAlignment="1">
      <alignment vertical="center" justifyLastLine="1"/>
    </xf>
    <xf numFmtId="0" fontId="9" fillId="3" borderId="20" xfId="1" applyFont="1" applyFill="1" applyBorder="1" applyAlignment="1">
      <alignment vertical="center" justifyLastLine="1"/>
    </xf>
    <xf numFmtId="0" fontId="2" fillId="3" borderId="0" xfId="1" applyFont="1" applyFill="1" applyBorder="1" applyAlignment="1">
      <alignment horizontal="distributed" vertical="center"/>
    </xf>
    <xf numFmtId="0" fontId="2" fillId="3" borderId="8" xfId="1" applyFont="1" applyFill="1" applyBorder="1" applyAlignment="1">
      <alignment horizontal="distributed" vertical="center"/>
    </xf>
    <xf numFmtId="49" fontId="13" fillId="3" borderId="1" xfId="0" applyNumberFormat="1" applyFont="1" applyFill="1" applyBorder="1" applyAlignment="1">
      <alignment horizontal="distributed" vertical="center" justifyLastLine="1"/>
    </xf>
    <xf numFmtId="49" fontId="13" fillId="3" borderId="8" xfId="0" applyNumberFormat="1" applyFont="1" applyFill="1" applyBorder="1" applyAlignment="1">
      <alignment horizontal="distributed" vertical="center" justifyLastLine="1"/>
    </xf>
    <xf numFmtId="49" fontId="13" fillId="3" borderId="14" xfId="0" applyNumberFormat="1" applyFont="1" applyFill="1" applyBorder="1" applyAlignment="1">
      <alignment horizontal="distributed" vertical="center" justifyLastLine="1"/>
    </xf>
    <xf numFmtId="0" fontId="8" fillId="3" borderId="2" xfId="3" applyFont="1" applyFill="1" applyBorder="1" applyAlignment="1">
      <alignment horizontal="center" vertical="center" wrapText="1" justifyLastLine="1"/>
    </xf>
    <xf numFmtId="0" fontId="8" fillId="3" borderId="9" xfId="3" applyFont="1" applyFill="1" applyBorder="1" applyAlignment="1">
      <alignment horizontal="center" vertical="center" wrapText="1" justifyLastLine="1"/>
    </xf>
    <xf numFmtId="0" fontId="8" fillId="3" borderId="15" xfId="3" applyFont="1" applyFill="1" applyBorder="1" applyAlignment="1">
      <alignment horizontal="center" vertical="center" wrapText="1" justifyLastLine="1"/>
    </xf>
    <xf numFmtId="0" fontId="6" fillId="3" borderId="10" xfId="0" applyNumberFormat="1" applyFont="1" applyFill="1" applyBorder="1" applyAlignment="1">
      <alignment horizontal="distributed" vertical="center" wrapText="1" justifyLastLine="1"/>
    </xf>
    <xf numFmtId="0" fontId="2" fillId="3" borderId="15" xfId="0" applyNumberFormat="1" applyFont="1" applyFill="1" applyBorder="1" applyAlignment="1">
      <alignment horizontal="distributed" vertical="center" justifyLastLine="1"/>
    </xf>
    <xf numFmtId="0" fontId="2" fillId="3" borderId="18" xfId="0" applyNumberFormat="1" applyFont="1" applyFill="1" applyBorder="1" applyAlignment="1">
      <alignment horizontal="distributed" vertical="center" wrapText="1" justifyLastLine="1"/>
    </xf>
    <xf numFmtId="0" fontId="2" fillId="3" borderId="18" xfId="0" applyNumberFormat="1" applyFont="1" applyFill="1" applyBorder="1" applyAlignment="1">
      <alignment horizontal="distributed" vertical="center" justifyLastLine="1"/>
    </xf>
    <xf numFmtId="0" fontId="2" fillId="3" borderId="0" xfId="0" applyNumberFormat="1" applyFont="1" applyFill="1" applyBorder="1" applyAlignment="1">
      <alignment horizontal="distributed" vertical="center"/>
    </xf>
    <xf numFmtId="0" fontId="2" fillId="3" borderId="8" xfId="0" applyNumberFormat="1" applyFont="1" applyFill="1" applyBorder="1" applyAlignment="1">
      <alignment horizontal="distributed" vertical="center"/>
    </xf>
    <xf numFmtId="0" fontId="9" fillId="3" borderId="0" xfId="1" quotePrefix="1" applyFont="1" applyFill="1" applyBorder="1" applyAlignment="1">
      <alignment horizontal="left" vertical="center" indent="1"/>
    </xf>
    <xf numFmtId="0" fontId="9" fillId="3" borderId="8" xfId="1" applyFont="1" applyFill="1" applyBorder="1" applyAlignment="1">
      <alignment horizontal="left" vertical="center" indent="1"/>
    </xf>
    <xf numFmtId="0" fontId="2" fillId="3" borderId="7" xfId="0" applyNumberFormat="1" applyFont="1" applyFill="1" applyBorder="1" applyAlignment="1">
      <alignment horizontal="center" vertical="center" wrapText="1"/>
    </xf>
    <xf numFmtId="0" fontId="2" fillId="3" borderId="0" xfId="0" applyNumberFormat="1" applyFont="1" applyFill="1" applyBorder="1" applyAlignment="1">
      <alignment horizontal="center" vertical="center" wrapText="1"/>
    </xf>
    <xf numFmtId="0" fontId="2" fillId="3" borderId="13" xfId="0" applyNumberFormat="1" applyFont="1" applyFill="1" applyBorder="1" applyAlignment="1">
      <alignment horizontal="center" vertical="center" wrapText="1"/>
    </xf>
    <xf numFmtId="0" fontId="2" fillId="3" borderId="23" xfId="0" applyNumberFormat="1" applyFont="1" applyFill="1" applyBorder="1" applyAlignment="1">
      <alignment horizontal="center" vertical="center"/>
    </xf>
    <xf numFmtId="0" fontId="2" fillId="3" borderId="17" xfId="0" applyNumberFormat="1" applyFont="1" applyFill="1" applyBorder="1" applyAlignment="1">
      <alignment horizontal="center" vertical="center"/>
    </xf>
    <xf numFmtId="0" fontId="2" fillId="3" borderId="23" xfId="0" applyNumberFormat="1" applyFont="1" applyFill="1" applyBorder="1" applyAlignment="1">
      <alignment horizontal="center" vertical="center" wrapText="1"/>
    </xf>
    <xf numFmtId="0" fontId="2" fillId="3" borderId="17" xfId="0" applyNumberFormat="1" applyFont="1" applyFill="1" applyBorder="1" applyAlignment="1">
      <alignment horizontal="center" vertical="center" wrapText="1"/>
    </xf>
    <xf numFmtId="0" fontId="2" fillId="3" borderId="3" xfId="0" applyNumberFormat="1" applyFont="1" applyFill="1" applyBorder="1" applyAlignment="1">
      <alignment horizontal="distributed" vertical="center" wrapText="1" justifyLastLine="1"/>
    </xf>
    <xf numFmtId="0" fontId="2" fillId="3" borderId="4" xfId="0" applyNumberFormat="1" applyFont="1" applyFill="1" applyBorder="1" applyAlignment="1">
      <alignment horizontal="distributed" vertical="center" wrapText="1" justifyLastLine="1"/>
    </xf>
    <xf numFmtId="0" fontId="2" fillId="3" borderId="18" xfId="0" applyNumberFormat="1" applyFont="1" applyFill="1" applyBorder="1" applyAlignment="1">
      <alignment horizontal="center" vertical="center" wrapText="1" justifyLastLine="1"/>
    </xf>
    <xf numFmtId="0" fontId="2" fillId="3" borderId="11" xfId="0" applyNumberFormat="1" applyFont="1" applyFill="1" applyBorder="1" applyAlignment="1">
      <alignment horizontal="center" vertical="center" wrapText="1" justifyLastLine="1"/>
    </xf>
    <xf numFmtId="0" fontId="2" fillId="3" borderId="16" xfId="0" applyNumberFormat="1" applyFont="1" applyFill="1" applyBorder="1" applyAlignment="1">
      <alignment horizontal="center" vertical="center" wrapText="1" justifyLastLine="1"/>
    </xf>
    <xf numFmtId="0" fontId="2" fillId="3" borderId="17" xfId="0" applyNumberFormat="1" applyFont="1" applyFill="1" applyBorder="1" applyAlignment="1">
      <alignment horizontal="distributed" vertical="center" wrapText="1" justifyLastLine="1"/>
    </xf>
    <xf numFmtId="0" fontId="2" fillId="2" borderId="1" xfId="1" applyFont="1" applyFill="1" applyBorder="1" applyAlignment="1" applyProtection="1">
      <alignment horizontal="center" vertical="center"/>
      <protection locked="0"/>
    </xf>
    <xf numFmtId="0" fontId="2" fillId="2" borderId="8" xfId="1" applyFont="1" applyFill="1" applyBorder="1" applyAlignment="1" applyProtection="1">
      <alignment horizontal="center" vertical="center"/>
      <protection locked="0"/>
    </xf>
    <xf numFmtId="0" fontId="2" fillId="2" borderId="14" xfId="1" applyFont="1" applyFill="1" applyBorder="1" applyAlignment="1" applyProtection="1">
      <alignment horizontal="center" vertical="center"/>
      <protection locked="0"/>
    </xf>
    <xf numFmtId="0" fontId="2" fillId="2" borderId="6" xfId="1" applyFont="1" applyFill="1" applyBorder="1" applyAlignment="1" applyProtection="1">
      <alignment horizontal="center" vertical="center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0" fontId="2" fillId="2" borderId="15" xfId="1" applyFont="1" applyFill="1" applyBorder="1" applyAlignment="1" applyProtection="1">
      <alignment horizontal="center" vertical="center" wrapText="1"/>
      <protection locked="0"/>
    </xf>
    <xf numFmtId="0" fontId="2" fillId="2" borderId="19" xfId="1" applyFont="1" applyFill="1" applyBorder="1" applyAlignment="1" applyProtection="1">
      <alignment horizontal="center" vertical="center"/>
      <protection locked="0"/>
    </xf>
    <xf numFmtId="0" fontId="2" fillId="2" borderId="12" xfId="1" applyFont="1" applyFill="1" applyBorder="1" applyAlignment="1" applyProtection="1">
      <alignment horizontal="center" vertical="center"/>
      <protection locked="0"/>
    </xf>
    <xf numFmtId="0" fontId="2" fillId="2" borderId="10" xfId="1" applyFont="1" applyFill="1" applyBorder="1" applyAlignment="1" applyProtection="1">
      <alignment horizontal="center" vertical="center"/>
      <protection locked="0"/>
    </xf>
    <xf numFmtId="0" fontId="2" fillId="2" borderId="15" xfId="1" applyFont="1" applyFill="1" applyBorder="1" applyAlignment="1" applyProtection="1">
      <alignment horizontal="center" vertical="center"/>
      <protection locked="0"/>
    </xf>
    <xf numFmtId="0" fontId="2" fillId="2" borderId="10" xfId="1" quotePrefix="1" applyFont="1" applyFill="1" applyBorder="1" applyAlignment="1" applyProtection="1">
      <alignment horizontal="center" vertical="center"/>
      <protection locked="0"/>
    </xf>
    <xf numFmtId="0" fontId="2" fillId="2" borderId="15" xfId="1" quotePrefix="1" applyFont="1" applyFill="1" applyBorder="1" applyAlignment="1" applyProtection="1">
      <alignment horizontal="center" vertical="center"/>
      <protection locked="0"/>
    </xf>
    <xf numFmtId="0" fontId="2" fillId="5" borderId="14" xfId="1" applyFont="1" applyFill="1" applyBorder="1" applyProtection="1">
      <protection locked="0"/>
    </xf>
  </cellXfs>
  <cellStyles count="5">
    <cellStyle name="標準" xfId="0" builtinId="0"/>
    <cellStyle name="標準 2" xfId="1"/>
    <cellStyle name="標準 3" xfId="4"/>
    <cellStyle name="標準_Sheet1" xfId="2"/>
    <cellStyle name="標準_Sheet1_統計表［ひな］_累年統計表頭（海面）#03" xf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57149</xdr:colOff>
      <xdr:row>6</xdr:row>
      <xdr:rowOff>152399</xdr:rowOff>
    </xdr:from>
    <xdr:to>
      <xdr:col>3</xdr:col>
      <xdr:colOff>581024</xdr:colOff>
      <xdr:row>7</xdr:row>
      <xdr:rowOff>390525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2000249" y="1228724"/>
          <a:ext cx="523875" cy="419101"/>
        </a:xfrm>
        <a:prstGeom prst="bracketPair">
          <a:avLst>
            <a:gd name="adj" fmla="val 15792"/>
          </a:avLst>
        </a:prstGeom>
        <a:noFill/>
        <a:ln w="63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自営漁業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　　み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5"/>
  <sheetViews>
    <sheetView showGridLines="0" tabSelected="1" zoomScaleNormal="100" workbookViewId="0">
      <selection activeCell="A7" sqref="A7"/>
    </sheetView>
  </sheetViews>
  <sheetFormatPr defaultRowHeight="13.5"/>
  <cols>
    <col min="1" max="1" width="16.625" style="49" customWidth="1"/>
    <col min="2" max="17" width="8.375" style="49" customWidth="1"/>
    <col min="18" max="26" width="6.25" style="49" customWidth="1"/>
    <col min="27" max="16384" width="9" style="4"/>
  </cols>
  <sheetData>
    <row r="1" spans="1:27" s="2" customFormat="1">
      <c r="A1" s="1"/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7">
      <c r="A2" s="1"/>
      <c r="B2" s="3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7">
      <c r="A3" s="5"/>
      <c r="B3" s="6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7" ht="14.25" thickBot="1">
      <c r="A4" s="7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5"/>
      <c r="U4" s="8"/>
      <c r="V4" s="8"/>
      <c r="W4" s="8"/>
      <c r="X4" s="8"/>
      <c r="Y4" s="8"/>
      <c r="Z4" s="9" t="s">
        <v>4</v>
      </c>
    </row>
    <row r="5" spans="1:27" ht="15" customHeight="1" thickTop="1">
      <c r="A5" s="10"/>
      <c r="B5" s="11" t="s">
        <v>5</v>
      </c>
      <c r="C5" s="11" t="s">
        <v>6</v>
      </c>
      <c r="D5" s="12"/>
      <c r="E5" s="13"/>
      <c r="F5" s="13"/>
      <c r="G5" s="13" t="s">
        <v>7</v>
      </c>
      <c r="H5" s="13"/>
      <c r="I5" s="13" t="s">
        <v>8</v>
      </c>
      <c r="J5" s="13"/>
      <c r="K5" s="13" t="s">
        <v>9</v>
      </c>
      <c r="L5" s="13"/>
      <c r="M5" s="13"/>
      <c r="N5" s="13" t="s">
        <v>10</v>
      </c>
      <c r="O5" s="13"/>
      <c r="P5" s="13"/>
      <c r="Q5" s="14"/>
      <c r="R5" s="152" t="s">
        <v>11</v>
      </c>
      <c r="S5" s="153"/>
      <c r="T5" s="154"/>
      <c r="U5" s="155" t="s">
        <v>12</v>
      </c>
      <c r="V5" s="156"/>
      <c r="W5" s="156"/>
      <c r="X5" s="156"/>
      <c r="Y5" s="156"/>
      <c r="Z5" s="156"/>
    </row>
    <row r="6" spans="1:27" ht="15" customHeight="1">
      <c r="A6" s="15" t="s">
        <v>13</v>
      </c>
      <c r="B6" s="16"/>
      <c r="C6" s="16"/>
      <c r="D6" s="17" t="s">
        <v>14</v>
      </c>
      <c r="E6" s="159" t="s">
        <v>15</v>
      </c>
      <c r="F6" s="18"/>
      <c r="G6" s="19" t="s">
        <v>16</v>
      </c>
      <c r="H6" s="18"/>
      <c r="I6" s="19" t="s">
        <v>17</v>
      </c>
      <c r="J6" s="18"/>
      <c r="K6" s="19" t="s">
        <v>18</v>
      </c>
      <c r="L6" s="19"/>
      <c r="M6" s="19"/>
      <c r="N6" s="19" t="s">
        <v>19</v>
      </c>
      <c r="O6" s="18"/>
      <c r="P6" s="19" t="s">
        <v>20</v>
      </c>
      <c r="Q6" s="18"/>
      <c r="R6" s="20"/>
      <c r="S6" s="21"/>
      <c r="T6" s="21"/>
      <c r="U6" s="157"/>
      <c r="V6" s="158"/>
      <c r="W6" s="158"/>
      <c r="X6" s="158"/>
      <c r="Y6" s="158"/>
      <c r="Z6" s="158"/>
    </row>
    <row r="7" spans="1:27">
      <c r="A7" s="291"/>
      <c r="B7" s="22" t="s">
        <v>21</v>
      </c>
      <c r="C7" s="22" t="s">
        <v>22</v>
      </c>
      <c r="D7" s="22" t="s">
        <v>23</v>
      </c>
      <c r="E7" s="160"/>
      <c r="F7" s="23" t="s">
        <v>24</v>
      </c>
      <c r="G7" s="24" t="s">
        <v>25</v>
      </c>
      <c r="H7" s="24" t="s">
        <v>26</v>
      </c>
      <c r="I7" s="24" t="s">
        <v>27</v>
      </c>
      <c r="J7" s="24" t="s">
        <v>28</v>
      </c>
      <c r="K7" s="24" t="s">
        <v>29</v>
      </c>
      <c r="L7" s="24" t="s">
        <v>30</v>
      </c>
      <c r="M7" s="24" t="s">
        <v>31</v>
      </c>
      <c r="N7" s="24" t="s">
        <v>32</v>
      </c>
      <c r="O7" s="24" t="s">
        <v>33</v>
      </c>
      <c r="P7" s="24" t="s">
        <v>34</v>
      </c>
      <c r="Q7" s="25" t="s">
        <v>35</v>
      </c>
      <c r="R7" s="22" t="s">
        <v>36</v>
      </c>
      <c r="S7" s="26" t="s">
        <v>37</v>
      </c>
      <c r="T7" s="26" t="s">
        <v>38</v>
      </c>
      <c r="U7" s="27" t="s">
        <v>39</v>
      </c>
      <c r="V7" s="28" t="s">
        <v>40</v>
      </c>
      <c r="W7" s="27" t="s">
        <v>41</v>
      </c>
      <c r="X7" s="29" t="s">
        <v>42</v>
      </c>
      <c r="Y7" s="27" t="s">
        <v>43</v>
      </c>
      <c r="Z7" s="29" t="s">
        <v>44</v>
      </c>
    </row>
    <row r="8" spans="1:27">
      <c r="A8" s="30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</row>
    <row r="9" spans="1:27">
      <c r="A9" s="32" t="s">
        <v>45</v>
      </c>
      <c r="B9" s="33">
        <v>4553</v>
      </c>
      <c r="C9" s="33">
        <v>93</v>
      </c>
      <c r="D9" s="33" t="s">
        <v>46</v>
      </c>
      <c r="E9" s="33">
        <v>403</v>
      </c>
      <c r="F9" s="33">
        <v>266</v>
      </c>
      <c r="G9" s="33">
        <v>1459</v>
      </c>
      <c r="H9" s="33">
        <v>1480</v>
      </c>
      <c r="I9" s="33">
        <v>382</v>
      </c>
      <c r="J9" s="33">
        <v>232</v>
      </c>
      <c r="K9" s="33">
        <v>11</v>
      </c>
      <c r="L9" s="33">
        <v>5</v>
      </c>
      <c r="M9" s="33">
        <v>4</v>
      </c>
      <c r="N9" s="33">
        <v>6</v>
      </c>
      <c r="O9" s="33">
        <v>2</v>
      </c>
      <c r="P9" s="34" t="s">
        <v>46</v>
      </c>
      <c r="Q9" s="33" t="s">
        <v>46</v>
      </c>
      <c r="R9" s="33">
        <v>6</v>
      </c>
      <c r="S9" s="33" t="s">
        <v>46</v>
      </c>
      <c r="T9" s="33">
        <v>66</v>
      </c>
      <c r="U9" s="33">
        <v>25</v>
      </c>
      <c r="V9" s="33">
        <v>2</v>
      </c>
      <c r="W9" s="33">
        <v>11</v>
      </c>
      <c r="X9" s="33">
        <v>10</v>
      </c>
      <c r="Y9" s="33">
        <v>88</v>
      </c>
      <c r="Z9" s="33">
        <v>2</v>
      </c>
      <c r="AA9" s="35"/>
    </row>
    <row r="10" spans="1:27">
      <c r="A10" s="36"/>
      <c r="B10" s="33" t="s">
        <v>47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</row>
    <row r="11" spans="1:27">
      <c r="A11" s="37" t="s">
        <v>48</v>
      </c>
      <c r="B11" s="38">
        <v>3618</v>
      </c>
      <c r="C11" s="38">
        <v>84</v>
      </c>
      <c r="D11" s="38" t="s">
        <v>46</v>
      </c>
      <c r="E11" s="38">
        <v>386</v>
      </c>
      <c r="F11" s="38">
        <v>193</v>
      </c>
      <c r="G11" s="38">
        <v>1069</v>
      </c>
      <c r="H11" s="38">
        <v>1214</v>
      </c>
      <c r="I11" s="38">
        <v>298</v>
      </c>
      <c r="J11" s="38">
        <v>186</v>
      </c>
      <c r="K11" s="38">
        <v>10</v>
      </c>
      <c r="L11" s="38">
        <v>1</v>
      </c>
      <c r="M11" s="38">
        <v>5</v>
      </c>
      <c r="N11" s="38">
        <v>5</v>
      </c>
      <c r="O11" s="38">
        <v>1</v>
      </c>
      <c r="P11" s="38" t="s">
        <v>46</v>
      </c>
      <c r="Q11" s="38" t="s">
        <v>46</v>
      </c>
      <c r="R11" s="38">
        <v>6</v>
      </c>
      <c r="S11" s="38" t="s">
        <v>46</v>
      </c>
      <c r="T11" s="38">
        <v>54</v>
      </c>
      <c r="U11" s="38">
        <f>6+2+1+12</f>
        <v>21</v>
      </c>
      <c r="V11" s="38">
        <v>2</v>
      </c>
      <c r="W11" s="38">
        <v>7</v>
      </c>
      <c r="X11" s="38">
        <v>14</v>
      </c>
      <c r="Y11" s="38">
        <v>59</v>
      </c>
      <c r="Z11" s="38">
        <v>3</v>
      </c>
      <c r="AA11" s="35"/>
    </row>
    <row r="12" spans="1:27">
      <c r="A12" s="39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</row>
    <row r="13" spans="1:27">
      <c r="A13" s="41" t="s">
        <v>49</v>
      </c>
      <c r="B13" s="42">
        <v>1866</v>
      </c>
      <c r="C13" s="42">
        <v>76</v>
      </c>
      <c r="D13" s="42" t="s">
        <v>46</v>
      </c>
      <c r="E13" s="42">
        <v>264</v>
      </c>
      <c r="F13" s="42">
        <v>90</v>
      </c>
      <c r="G13" s="42">
        <v>412</v>
      </c>
      <c r="H13" s="42">
        <v>571</v>
      </c>
      <c r="I13" s="42">
        <v>217</v>
      </c>
      <c r="J13" s="42">
        <v>169</v>
      </c>
      <c r="K13" s="42">
        <v>7</v>
      </c>
      <c r="L13" s="42">
        <v>1</v>
      </c>
      <c r="M13" s="42">
        <v>5</v>
      </c>
      <c r="N13" s="42">
        <v>5</v>
      </c>
      <c r="O13" s="42">
        <v>1</v>
      </c>
      <c r="P13" s="43" t="s">
        <v>46</v>
      </c>
      <c r="Q13" s="42" t="s">
        <v>46</v>
      </c>
      <c r="R13" s="42">
        <v>6</v>
      </c>
      <c r="S13" s="42" t="s">
        <v>46</v>
      </c>
      <c r="T13" s="42">
        <v>14</v>
      </c>
      <c r="U13" s="43">
        <f>6+1+1+4</f>
        <v>12</v>
      </c>
      <c r="V13" s="42">
        <v>1</v>
      </c>
      <c r="W13" s="42">
        <v>1</v>
      </c>
      <c r="X13" s="42">
        <v>7</v>
      </c>
      <c r="Y13" s="42">
        <v>6</v>
      </c>
      <c r="Z13" s="42">
        <v>1</v>
      </c>
      <c r="AA13" s="35"/>
    </row>
    <row r="14" spans="1:27">
      <c r="A14" s="44" t="s">
        <v>50</v>
      </c>
      <c r="B14" s="45">
        <v>1752</v>
      </c>
      <c r="C14" s="45">
        <v>8</v>
      </c>
      <c r="D14" s="45" t="s">
        <v>46</v>
      </c>
      <c r="E14" s="45">
        <v>122</v>
      </c>
      <c r="F14" s="45">
        <v>103</v>
      </c>
      <c r="G14" s="45">
        <v>657</v>
      </c>
      <c r="H14" s="45">
        <v>643</v>
      </c>
      <c r="I14" s="45">
        <v>81</v>
      </c>
      <c r="J14" s="45">
        <v>17</v>
      </c>
      <c r="K14" s="45">
        <v>3</v>
      </c>
      <c r="L14" s="46" t="s">
        <v>46</v>
      </c>
      <c r="M14" s="46" t="s">
        <v>46</v>
      </c>
      <c r="N14" s="46" t="s">
        <v>46</v>
      </c>
      <c r="O14" s="46" t="s">
        <v>46</v>
      </c>
      <c r="P14" s="46" t="s">
        <v>46</v>
      </c>
      <c r="Q14" s="46" t="s">
        <v>46</v>
      </c>
      <c r="R14" s="46" t="s">
        <v>46</v>
      </c>
      <c r="S14" s="46" t="s">
        <v>46</v>
      </c>
      <c r="T14" s="45">
        <v>40</v>
      </c>
      <c r="U14" s="46">
        <v>9</v>
      </c>
      <c r="V14" s="45">
        <v>1</v>
      </c>
      <c r="W14" s="46">
        <v>6</v>
      </c>
      <c r="X14" s="45">
        <v>7</v>
      </c>
      <c r="Y14" s="45">
        <v>53</v>
      </c>
      <c r="Z14" s="45">
        <v>2</v>
      </c>
      <c r="AA14" s="35"/>
    </row>
    <row r="15" spans="1:27">
      <c r="A15" s="47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</row>
  </sheetData>
  <mergeCells count="3">
    <mergeCell ref="R5:T5"/>
    <mergeCell ref="U5:Z6"/>
    <mergeCell ref="E6:E7"/>
  </mergeCells>
  <phoneticPr fontId="3"/>
  <printOptions horizontalCentered="1"/>
  <pageMargins left="0.78740157480314965" right="0.59055118110236227" top="0.78740157480314965" bottom="0.59055118110236227" header="0.51181102362204722" footer="0.51181102362204722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showGridLines="0" tabSelected="1" workbookViewId="0">
      <selection activeCell="A7" sqref="A7"/>
    </sheetView>
  </sheetViews>
  <sheetFormatPr defaultRowHeight="14.25"/>
  <cols>
    <col min="1" max="2" width="7.625" style="55" customWidth="1"/>
    <col min="3" max="9" width="9.875" style="55" customWidth="1"/>
    <col min="10" max="16384" width="9" style="55"/>
  </cols>
  <sheetData>
    <row r="1" spans="1:26" s="2" customFormat="1" ht="13.5">
      <c r="A1" s="1"/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50"/>
      <c r="B2" s="51" t="s">
        <v>51</v>
      </c>
      <c r="C2" s="52"/>
      <c r="D2" s="53"/>
      <c r="E2" s="53"/>
      <c r="F2" s="53"/>
      <c r="G2" s="53"/>
      <c r="H2" s="53"/>
      <c r="I2" s="54"/>
    </row>
    <row r="3" spans="1:26" ht="15" thickBot="1">
      <c r="A3" s="7" t="s">
        <v>52</v>
      </c>
      <c r="B3" s="56"/>
      <c r="C3" s="57" t="s">
        <v>53</v>
      </c>
      <c r="D3" s="57"/>
      <c r="E3" s="57"/>
      <c r="F3" s="57"/>
      <c r="G3" s="57"/>
      <c r="H3" s="57"/>
      <c r="I3" s="58" t="s">
        <v>4</v>
      </c>
    </row>
    <row r="4" spans="1:26" ht="15" customHeight="1" thickTop="1">
      <c r="A4" s="175" t="s">
        <v>54</v>
      </c>
      <c r="B4" s="176"/>
      <c r="C4" s="179" t="s">
        <v>55</v>
      </c>
      <c r="D4" s="182" t="s">
        <v>56</v>
      </c>
      <c r="E4" s="179" t="s">
        <v>57</v>
      </c>
      <c r="F4" s="182" t="s">
        <v>58</v>
      </c>
      <c r="G4" s="182" t="s">
        <v>59</v>
      </c>
      <c r="H4" s="161" t="s">
        <v>60</v>
      </c>
      <c r="I4" s="164" t="s">
        <v>61</v>
      </c>
    </row>
    <row r="5" spans="1:26">
      <c r="A5" s="177"/>
      <c r="B5" s="177"/>
      <c r="C5" s="180"/>
      <c r="D5" s="180"/>
      <c r="E5" s="180"/>
      <c r="F5" s="183"/>
      <c r="G5" s="183"/>
      <c r="H5" s="162"/>
      <c r="I5" s="165"/>
    </row>
    <row r="6" spans="1:26">
      <c r="A6" s="178"/>
      <c r="B6" s="178"/>
      <c r="C6" s="181"/>
      <c r="D6" s="181"/>
      <c r="E6" s="181"/>
      <c r="F6" s="184"/>
      <c r="G6" s="184"/>
      <c r="H6" s="163"/>
      <c r="I6" s="166"/>
    </row>
    <row r="7" spans="1:26">
      <c r="A7" s="59"/>
      <c r="B7" s="59"/>
      <c r="C7" s="60"/>
      <c r="D7" s="61"/>
      <c r="E7" s="61"/>
      <c r="F7" s="61"/>
      <c r="G7" s="61"/>
      <c r="H7" s="61"/>
      <c r="I7" s="61"/>
    </row>
    <row r="8" spans="1:26">
      <c r="A8" s="167" t="s">
        <v>62</v>
      </c>
      <c r="B8" s="168"/>
      <c r="C8" s="62">
        <v>4553</v>
      </c>
      <c r="D8" s="63">
        <v>4448</v>
      </c>
      <c r="E8" s="63">
        <v>55</v>
      </c>
      <c r="F8" s="63">
        <v>10</v>
      </c>
      <c r="G8" s="63" t="s">
        <v>46</v>
      </c>
      <c r="H8" s="63">
        <v>34</v>
      </c>
      <c r="I8" s="63">
        <v>6</v>
      </c>
      <c r="J8" s="64"/>
    </row>
    <row r="9" spans="1:26">
      <c r="A9" s="65"/>
      <c r="B9" s="65"/>
      <c r="C9" s="66"/>
      <c r="D9" s="67"/>
      <c r="E9" s="67"/>
      <c r="F9" s="67"/>
      <c r="G9" s="67"/>
      <c r="H9" s="67"/>
      <c r="I9" s="67"/>
    </row>
    <row r="10" spans="1:26">
      <c r="A10" s="169" t="s">
        <v>63</v>
      </c>
      <c r="B10" s="170"/>
      <c r="C10" s="68">
        <v>3618</v>
      </c>
      <c r="D10" s="69">
        <v>3534</v>
      </c>
      <c r="E10" s="69">
        <v>51</v>
      </c>
      <c r="F10" s="69">
        <v>10</v>
      </c>
      <c r="G10" s="69" t="s">
        <v>46</v>
      </c>
      <c r="H10" s="69">
        <v>18</v>
      </c>
      <c r="I10" s="69">
        <v>5</v>
      </c>
    </row>
    <row r="11" spans="1:26">
      <c r="A11" s="70"/>
      <c r="B11" s="70"/>
      <c r="C11" s="71"/>
      <c r="D11" s="72"/>
      <c r="E11" s="72"/>
      <c r="F11" s="72"/>
      <c r="G11" s="72"/>
      <c r="H11" s="72"/>
      <c r="I11" s="72"/>
    </row>
    <row r="12" spans="1:26">
      <c r="A12" s="171" t="s">
        <v>64</v>
      </c>
      <c r="B12" s="172"/>
      <c r="C12" s="71">
        <v>1866</v>
      </c>
      <c r="D12" s="72">
        <v>1808</v>
      </c>
      <c r="E12" s="72">
        <v>41</v>
      </c>
      <c r="F12" s="72">
        <v>8</v>
      </c>
      <c r="G12" s="72" t="s">
        <v>46</v>
      </c>
      <c r="H12" s="72">
        <v>7</v>
      </c>
      <c r="I12" s="72">
        <v>2</v>
      </c>
    </row>
    <row r="13" spans="1:26">
      <c r="A13" s="173" t="s">
        <v>65</v>
      </c>
      <c r="B13" s="174"/>
      <c r="C13" s="73">
        <v>1752</v>
      </c>
      <c r="D13" s="74">
        <v>1726</v>
      </c>
      <c r="E13" s="74">
        <v>10</v>
      </c>
      <c r="F13" s="74">
        <v>2</v>
      </c>
      <c r="G13" s="74" t="s">
        <v>46</v>
      </c>
      <c r="H13" s="74">
        <v>11</v>
      </c>
      <c r="I13" s="74">
        <v>3</v>
      </c>
    </row>
  </sheetData>
  <mergeCells count="12">
    <mergeCell ref="A13:B13"/>
    <mergeCell ref="A4:B6"/>
    <mergeCell ref="C4:C6"/>
    <mergeCell ref="D4:D6"/>
    <mergeCell ref="E4:E6"/>
    <mergeCell ref="H4:H6"/>
    <mergeCell ref="I4:I6"/>
    <mergeCell ref="A8:B8"/>
    <mergeCell ref="A10:B10"/>
    <mergeCell ref="A12:B12"/>
    <mergeCell ref="F4:F6"/>
    <mergeCell ref="G4:G6"/>
  </mergeCells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"/>
  <sheetViews>
    <sheetView showGridLines="0" tabSelected="1" workbookViewId="0">
      <selection activeCell="A7" sqref="A7"/>
    </sheetView>
  </sheetViews>
  <sheetFormatPr defaultRowHeight="14.25"/>
  <cols>
    <col min="1" max="2" width="9" style="55"/>
    <col min="3" max="3" width="7.25" style="55" customWidth="1"/>
    <col min="4" max="28" width="6.625" style="55" customWidth="1"/>
    <col min="29" max="16384" width="9" style="55"/>
  </cols>
  <sheetData>
    <row r="1" spans="1:28" s="2" customFormat="1" ht="13.5">
      <c r="A1" s="1"/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8">
      <c r="A2" s="75"/>
      <c r="B2" s="51" t="s">
        <v>66</v>
      </c>
      <c r="C2" s="52"/>
      <c r="D2" s="52"/>
      <c r="E2" s="52"/>
      <c r="F2" s="52"/>
      <c r="G2" s="52"/>
      <c r="H2" s="52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</row>
    <row r="3" spans="1:28" ht="15" thickBot="1">
      <c r="A3" s="7" t="s">
        <v>52</v>
      </c>
      <c r="B3" s="52"/>
      <c r="C3" s="52"/>
      <c r="D3" s="52"/>
      <c r="E3" s="52"/>
      <c r="F3" s="52"/>
      <c r="G3" s="52"/>
      <c r="H3" s="52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6"/>
      <c r="AB3" s="76" t="s">
        <v>4</v>
      </c>
    </row>
    <row r="4" spans="1:28" ht="15" customHeight="1" thickTop="1">
      <c r="A4" s="222" t="s">
        <v>54</v>
      </c>
      <c r="B4" s="223"/>
      <c r="C4" s="196" t="s">
        <v>67</v>
      </c>
      <c r="D4" s="228" t="s">
        <v>68</v>
      </c>
      <c r="E4" s="220"/>
      <c r="F4" s="221"/>
      <c r="G4" s="229" t="s">
        <v>69</v>
      </c>
      <c r="H4" s="232" t="s">
        <v>70</v>
      </c>
      <c r="I4" s="235" t="s">
        <v>71</v>
      </c>
      <c r="J4" s="196" t="s">
        <v>72</v>
      </c>
      <c r="K4" s="196" t="s">
        <v>73</v>
      </c>
      <c r="L4" s="215" t="s">
        <v>74</v>
      </c>
      <c r="M4" s="218" t="s">
        <v>75</v>
      </c>
      <c r="N4" s="219"/>
      <c r="O4" s="220" t="s">
        <v>76</v>
      </c>
      <c r="P4" s="220"/>
      <c r="Q4" s="221"/>
      <c r="R4" s="196" t="s">
        <v>77</v>
      </c>
      <c r="S4" s="196" t="s">
        <v>78</v>
      </c>
      <c r="T4" s="199" t="s">
        <v>79</v>
      </c>
      <c r="U4" s="202" t="s">
        <v>80</v>
      </c>
      <c r="V4" s="203"/>
      <c r="W4" s="203"/>
      <c r="X4" s="203"/>
      <c r="Y4" s="203"/>
      <c r="Z4" s="203"/>
      <c r="AA4" s="203"/>
      <c r="AB4" s="203"/>
    </row>
    <row r="5" spans="1:28" ht="14.25" customHeight="1">
      <c r="A5" s="224"/>
      <c r="B5" s="225"/>
      <c r="C5" s="197"/>
      <c r="D5" s="204" t="s">
        <v>81</v>
      </c>
      <c r="E5" s="206" t="s">
        <v>82</v>
      </c>
      <c r="F5" s="208" t="s">
        <v>83</v>
      </c>
      <c r="G5" s="230"/>
      <c r="H5" s="233"/>
      <c r="I5" s="236"/>
      <c r="J5" s="214"/>
      <c r="K5" s="197"/>
      <c r="L5" s="216"/>
      <c r="M5" s="210" t="s">
        <v>84</v>
      </c>
      <c r="N5" s="212" t="s">
        <v>85</v>
      </c>
      <c r="O5" s="185" t="s">
        <v>86</v>
      </c>
      <c r="P5" s="185" t="s">
        <v>87</v>
      </c>
      <c r="Q5" s="185" t="s">
        <v>88</v>
      </c>
      <c r="R5" s="197"/>
      <c r="S5" s="197"/>
      <c r="T5" s="200"/>
      <c r="U5" s="190" t="s">
        <v>89</v>
      </c>
      <c r="V5" s="190" t="s">
        <v>90</v>
      </c>
      <c r="W5" s="190" t="s">
        <v>91</v>
      </c>
      <c r="X5" s="192" t="s">
        <v>92</v>
      </c>
      <c r="Y5" s="194" t="s">
        <v>93</v>
      </c>
      <c r="Z5" s="185" t="s">
        <v>94</v>
      </c>
      <c r="AA5" s="185" t="s">
        <v>95</v>
      </c>
      <c r="AB5" s="187" t="s">
        <v>96</v>
      </c>
    </row>
    <row r="6" spans="1:28">
      <c r="A6" s="226"/>
      <c r="B6" s="227"/>
      <c r="C6" s="198"/>
      <c r="D6" s="205"/>
      <c r="E6" s="207"/>
      <c r="F6" s="209"/>
      <c r="G6" s="231"/>
      <c r="H6" s="234"/>
      <c r="I6" s="237"/>
      <c r="J6" s="186"/>
      <c r="K6" s="198"/>
      <c r="L6" s="217"/>
      <c r="M6" s="211"/>
      <c r="N6" s="213"/>
      <c r="O6" s="198"/>
      <c r="P6" s="198"/>
      <c r="Q6" s="198"/>
      <c r="R6" s="198"/>
      <c r="S6" s="198"/>
      <c r="T6" s="201"/>
      <c r="U6" s="191"/>
      <c r="V6" s="191"/>
      <c r="W6" s="191"/>
      <c r="X6" s="193"/>
      <c r="Y6" s="195"/>
      <c r="Z6" s="186"/>
      <c r="AA6" s="186"/>
      <c r="AB6" s="188"/>
    </row>
    <row r="7" spans="1:28">
      <c r="A7" s="77"/>
      <c r="B7" s="77"/>
      <c r="C7" s="78"/>
      <c r="D7" s="79"/>
      <c r="E7" s="80"/>
      <c r="F7" s="79"/>
      <c r="G7" s="81"/>
      <c r="H7" s="82"/>
      <c r="I7" s="83"/>
      <c r="J7" s="84"/>
      <c r="K7" s="79"/>
      <c r="L7" s="85"/>
      <c r="M7" s="84"/>
      <c r="N7" s="86"/>
      <c r="O7" s="79"/>
      <c r="P7" s="79"/>
      <c r="Q7" s="79"/>
      <c r="R7" s="79"/>
      <c r="S7" s="79"/>
      <c r="T7" s="79"/>
      <c r="U7" s="82"/>
      <c r="V7" s="82"/>
      <c r="W7" s="82"/>
      <c r="X7" s="87"/>
      <c r="Y7" s="87"/>
      <c r="Z7" s="84"/>
      <c r="AA7" s="84"/>
      <c r="AB7" s="87"/>
    </row>
    <row r="8" spans="1:28">
      <c r="A8" s="167" t="s">
        <v>97</v>
      </c>
      <c r="B8" s="167"/>
      <c r="C8" s="88">
        <v>4553</v>
      </c>
      <c r="D8" s="89" t="s">
        <v>46</v>
      </c>
      <c r="E8" s="89">
        <v>3</v>
      </c>
      <c r="F8" s="89">
        <v>596</v>
      </c>
      <c r="G8" s="90">
        <v>84</v>
      </c>
      <c r="H8" s="91">
        <v>14</v>
      </c>
      <c r="I8" s="89">
        <v>693</v>
      </c>
      <c r="J8" s="91">
        <v>6</v>
      </c>
      <c r="K8" s="89">
        <v>66</v>
      </c>
      <c r="L8" s="92">
        <v>132</v>
      </c>
      <c r="M8" s="91">
        <v>1</v>
      </c>
      <c r="N8" s="92">
        <v>182</v>
      </c>
      <c r="O8" s="90">
        <v>463</v>
      </c>
      <c r="P8" s="91">
        <v>42</v>
      </c>
      <c r="Q8" s="91">
        <v>862</v>
      </c>
      <c r="R8" s="89">
        <v>45</v>
      </c>
      <c r="S8" s="89">
        <v>725</v>
      </c>
      <c r="T8" s="89">
        <v>501</v>
      </c>
      <c r="U8" s="91">
        <v>6</v>
      </c>
      <c r="V8" s="91" t="s">
        <v>46</v>
      </c>
      <c r="W8" s="91">
        <v>5</v>
      </c>
      <c r="X8" s="92">
        <v>2</v>
      </c>
      <c r="Y8" s="92">
        <v>11</v>
      </c>
      <c r="Z8" s="91">
        <v>10</v>
      </c>
      <c r="AA8" s="91">
        <v>88</v>
      </c>
      <c r="AB8" s="92">
        <v>16</v>
      </c>
    </row>
    <row r="9" spans="1:28">
      <c r="A9" s="93"/>
      <c r="B9" s="93"/>
      <c r="C9" s="94"/>
      <c r="D9" s="95"/>
      <c r="E9" s="95"/>
      <c r="F9" s="95"/>
      <c r="G9" s="96"/>
      <c r="H9" s="97"/>
      <c r="I9" s="95"/>
      <c r="J9" s="98"/>
      <c r="K9" s="95"/>
      <c r="L9" s="99"/>
      <c r="M9" s="97"/>
      <c r="N9" s="99"/>
      <c r="O9" s="100"/>
      <c r="P9" s="98"/>
      <c r="Q9" s="98"/>
      <c r="R9" s="95"/>
      <c r="S9" s="95"/>
      <c r="T9" s="95"/>
      <c r="U9" s="98"/>
      <c r="V9" s="98"/>
      <c r="W9" s="98"/>
      <c r="X9" s="99"/>
      <c r="Y9" s="99"/>
      <c r="Z9" s="98"/>
      <c r="AA9" s="98"/>
      <c r="AB9" s="99"/>
    </row>
    <row r="10" spans="1:28">
      <c r="A10" s="169" t="s">
        <v>98</v>
      </c>
      <c r="B10" s="189"/>
      <c r="C10" s="68">
        <v>3618</v>
      </c>
      <c r="D10" s="69" t="s">
        <v>46</v>
      </c>
      <c r="E10" s="69">
        <v>3</v>
      </c>
      <c r="F10" s="69">
        <v>425</v>
      </c>
      <c r="G10" s="69">
        <v>79</v>
      </c>
      <c r="H10" s="69">
        <v>7</v>
      </c>
      <c r="I10" s="69">
        <v>538</v>
      </c>
      <c r="J10" s="69">
        <v>6</v>
      </c>
      <c r="K10" s="69">
        <v>54</v>
      </c>
      <c r="L10" s="69">
        <v>134</v>
      </c>
      <c r="M10" s="69" t="s">
        <v>99</v>
      </c>
      <c r="N10" s="69">
        <v>130</v>
      </c>
      <c r="O10" s="69">
        <v>309</v>
      </c>
      <c r="P10" s="69">
        <v>94</v>
      </c>
      <c r="Q10" s="69">
        <f>2+709</f>
        <v>711</v>
      </c>
      <c r="R10" s="69">
        <v>24</v>
      </c>
      <c r="S10" s="69">
        <v>675</v>
      </c>
      <c r="T10" s="69">
        <v>323</v>
      </c>
      <c r="U10" s="69">
        <v>6</v>
      </c>
      <c r="V10" s="69" t="s">
        <v>46</v>
      </c>
      <c r="W10" s="69">
        <v>2</v>
      </c>
      <c r="X10" s="69">
        <v>2</v>
      </c>
      <c r="Y10" s="69">
        <v>7</v>
      </c>
      <c r="Z10" s="69">
        <v>14</v>
      </c>
      <c r="AA10" s="69">
        <v>59</v>
      </c>
      <c r="AB10" s="69">
        <f>1+12+3</f>
        <v>16</v>
      </c>
    </row>
    <row r="11" spans="1:28">
      <c r="A11" s="93"/>
      <c r="B11" s="93"/>
      <c r="C11" s="71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</row>
    <row r="12" spans="1:28">
      <c r="A12" s="171" t="s">
        <v>100</v>
      </c>
      <c r="B12" s="172"/>
      <c r="C12" s="71">
        <v>1866</v>
      </c>
      <c r="D12" s="72" t="s">
        <v>46</v>
      </c>
      <c r="E12" s="72">
        <v>3</v>
      </c>
      <c r="F12" s="72">
        <v>66</v>
      </c>
      <c r="G12" s="72">
        <v>17</v>
      </c>
      <c r="H12" s="72">
        <v>7</v>
      </c>
      <c r="I12" s="72">
        <v>142</v>
      </c>
      <c r="J12" s="72">
        <v>6</v>
      </c>
      <c r="K12" s="72">
        <v>14</v>
      </c>
      <c r="L12" s="72">
        <v>106</v>
      </c>
      <c r="M12" s="72" t="s">
        <v>101</v>
      </c>
      <c r="N12" s="72">
        <v>83</v>
      </c>
      <c r="O12" s="72">
        <v>309</v>
      </c>
      <c r="P12" s="72">
        <v>64</v>
      </c>
      <c r="Q12" s="72">
        <f>371+2</f>
        <v>373</v>
      </c>
      <c r="R12" s="72" t="s">
        <v>46</v>
      </c>
      <c r="S12" s="72">
        <v>582</v>
      </c>
      <c r="T12" s="72">
        <v>66</v>
      </c>
      <c r="U12" s="72">
        <v>6</v>
      </c>
      <c r="V12" s="72" t="s">
        <v>46</v>
      </c>
      <c r="W12" s="72">
        <v>1</v>
      </c>
      <c r="X12" s="72">
        <v>1</v>
      </c>
      <c r="Y12" s="72">
        <v>1</v>
      </c>
      <c r="Z12" s="72">
        <v>7</v>
      </c>
      <c r="AA12" s="72">
        <v>6</v>
      </c>
      <c r="AB12" s="72">
        <f>1+4+1</f>
        <v>6</v>
      </c>
    </row>
    <row r="13" spans="1:28">
      <c r="A13" s="173" t="s">
        <v>102</v>
      </c>
      <c r="B13" s="174"/>
      <c r="C13" s="73">
        <v>1752</v>
      </c>
      <c r="D13" s="74" t="s">
        <v>46</v>
      </c>
      <c r="E13" s="74" t="s">
        <v>46</v>
      </c>
      <c r="F13" s="74">
        <v>359</v>
      </c>
      <c r="G13" s="74">
        <v>62</v>
      </c>
      <c r="H13" s="74" t="s">
        <v>46</v>
      </c>
      <c r="I13" s="74">
        <v>396</v>
      </c>
      <c r="J13" s="74" t="s">
        <v>46</v>
      </c>
      <c r="K13" s="74">
        <v>40</v>
      </c>
      <c r="L13" s="74">
        <v>28</v>
      </c>
      <c r="M13" s="74" t="s">
        <v>46</v>
      </c>
      <c r="N13" s="74">
        <v>47</v>
      </c>
      <c r="O13" s="74" t="s">
        <v>46</v>
      </c>
      <c r="P13" s="74">
        <v>30</v>
      </c>
      <c r="Q13" s="74">
        <v>338</v>
      </c>
      <c r="R13" s="74">
        <v>24</v>
      </c>
      <c r="S13" s="74">
        <v>93</v>
      </c>
      <c r="T13" s="74">
        <v>257</v>
      </c>
      <c r="U13" s="74" t="s">
        <v>46</v>
      </c>
      <c r="V13" s="74" t="s">
        <v>46</v>
      </c>
      <c r="W13" s="74">
        <v>1</v>
      </c>
      <c r="X13" s="74">
        <v>1</v>
      </c>
      <c r="Y13" s="74">
        <v>6</v>
      </c>
      <c r="Z13" s="74">
        <v>7</v>
      </c>
      <c r="AA13" s="74">
        <v>53</v>
      </c>
      <c r="AB13" s="74">
        <f>8+2</f>
        <v>10</v>
      </c>
    </row>
  </sheetData>
  <mergeCells count="35">
    <mergeCell ref="G4:G6"/>
    <mergeCell ref="H4:H6"/>
    <mergeCell ref="I4:I6"/>
    <mergeCell ref="A13:B13"/>
    <mergeCell ref="U5:U6"/>
    <mergeCell ref="V5:V6"/>
    <mergeCell ref="W5:W6"/>
    <mergeCell ref="X5:X6"/>
    <mergeCell ref="S4:S6"/>
    <mergeCell ref="T4:T6"/>
    <mergeCell ref="U4:AB4"/>
    <mergeCell ref="D5:D6"/>
    <mergeCell ref="E5:E6"/>
    <mergeCell ref="F5:F6"/>
    <mergeCell ref="M5:M6"/>
    <mergeCell ref="N5:N6"/>
    <mergeCell ref="O5:O6"/>
    <mergeCell ref="P5:P6"/>
    <mergeCell ref="J4:J6"/>
    <mergeCell ref="AA5:AA6"/>
    <mergeCell ref="AB5:AB6"/>
    <mergeCell ref="A8:B8"/>
    <mergeCell ref="A10:B10"/>
    <mergeCell ref="A12:B12"/>
    <mergeCell ref="Y5:Y6"/>
    <mergeCell ref="Z5:Z6"/>
    <mergeCell ref="K4:K6"/>
    <mergeCell ref="L4:L6"/>
    <mergeCell ref="M4:N4"/>
    <mergeCell ref="O4:Q4"/>
    <mergeCell ref="R4:R6"/>
    <mergeCell ref="Q5:Q6"/>
    <mergeCell ref="A4:B6"/>
    <mergeCell ref="C4:C6"/>
    <mergeCell ref="D4:F4"/>
  </mergeCells>
  <phoneticPr fontId="4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showGridLines="0" tabSelected="1" zoomScaleNormal="100" workbookViewId="0">
      <selection activeCell="A7" sqref="A7"/>
    </sheetView>
  </sheetViews>
  <sheetFormatPr defaultRowHeight="14.25"/>
  <cols>
    <col min="1" max="2" width="7.625" style="55" customWidth="1"/>
    <col min="3" max="11" width="10.5" style="55" customWidth="1"/>
    <col min="12" max="16384" width="9" style="55"/>
  </cols>
  <sheetData>
    <row r="1" spans="1:26" s="2" customFormat="1" ht="13.5">
      <c r="A1" s="1"/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>
      <c r="A2" s="50"/>
      <c r="B2" s="101" t="s">
        <v>103</v>
      </c>
      <c r="C2" s="102"/>
      <c r="D2" s="103"/>
      <c r="E2" s="103"/>
      <c r="F2" s="103"/>
      <c r="G2" s="103"/>
      <c r="H2" s="103"/>
      <c r="I2" s="103"/>
      <c r="J2" s="103"/>
      <c r="K2" s="103"/>
    </row>
    <row r="3" spans="1:26" ht="15" thickBot="1">
      <c r="A3" s="7" t="s">
        <v>104</v>
      </c>
      <c r="B3" s="56"/>
      <c r="C3" s="57" t="s">
        <v>53</v>
      </c>
      <c r="D3" s="57"/>
      <c r="E3" s="57"/>
      <c r="F3" s="57"/>
      <c r="G3" s="57"/>
      <c r="H3" s="57"/>
      <c r="I3" s="57"/>
      <c r="J3" s="57"/>
      <c r="K3" s="104" t="s">
        <v>4</v>
      </c>
    </row>
    <row r="4" spans="1:26" ht="12" customHeight="1" thickTop="1">
      <c r="A4" s="222" t="s">
        <v>54</v>
      </c>
      <c r="B4" s="223"/>
      <c r="C4" s="252" t="s">
        <v>105</v>
      </c>
      <c r="D4" s="255" t="s">
        <v>106</v>
      </c>
      <c r="E4" s="243" t="s">
        <v>107</v>
      </c>
      <c r="F4" s="240" t="s">
        <v>108</v>
      </c>
      <c r="G4" s="240" t="s">
        <v>109</v>
      </c>
      <c r="H4" s="240" t="s">
        <v>110</v>
      </c>
      <c r="I4" s="240" t="s">
        <v>111</v>
      </c>
      <c r="J4" s="243" t="s">
        <v>112</v>
      </c>
      <c r="K4" s="245" t="s">
        <v>61</v>
      </c>
    </row>
    <row r="5" spans="1:26" ht="12" customHeight="1">
      <c r="A5" s="224"/>
      <c r="B5" s="225"/>
      <c r="C5" s="253"/>
      <c r="D5" s="256"/>
      <c r="E5" s="244"/>
      <c r="F5" s="241"/>
      <c r="G5" s="241"/>
      <c r="H5" s="241"/>
      <c r="I5" s="241"/>
      <c r="J5" s="244"/>
      <c r="K5" s="246"/>
    </row>
    <row r="6" spans="1:26" ht="12" customHeight="1">
      <c r="A6" s="226"/>
      <c r="B6" s="227"/>
      <c r="C6" s="254"/>
      <c r="D6" s="257"/>
      <c r="E6" s="242"/>
      <c r="F6" s="242"/>
      <c r="G6" s="242"/>
      <c r="H6" s="242"/>
      <c r="I6" s="242"/>
      <c r="J6" s="242"/>
      <c r="K6" s="247"/>
    </row>
    <row r="7" spans="1:26">
      <c r="A7" s="248"/>
      <c r="B7" s="249"/>
      <c r="C7" s="105"/>
      <c r="D7" s="106"/>
      <c r="E7" s="106"/>
      <c r="F7" s="106"/>
      <c r="G7" s="106"/>
      <c r="H7" s="106"/>
      <c r="I7" s="106"/>
      <c r="J7" s="106"/>
      <c r="K7" s="106"/>
    </row>
    <row r="8" spans="1:26">
      <c r="A8" s="250" t="s">
        <v>113</v>
      </c>
      <c r="B8" s="251"/>
      <c r="C8" s="107">
        <v>4553</v>
      </c>
      <c r="D8" s="108">
        <v>2607</v>
      </c>
      <c r="E8" s="108">
        <v>1380</v>
      </c>
      <c r="F8" s="108">
        <v>195</v>
      </c>
      <c r="G8" s="108">
        <v>32</v>
      </c>
      <c r="H8" s="108" t="s">
        <v>46</v>
      </c>
      <c r="I8" s="108">
        <v>51</v>
      </c>
      <c r="J8" s="108">
        <v>156</v>
      </c>
      <c r="K8" s="108">
        <v>132</v>
      </c>
    </row>
    <row r="9" spans="1:26">
      <c r="A9" s="70"/>
      <c r="B9" s="109"/>
      <c r="C9" s="110"/>
      <c r="D9" s="111"/>
      <c r="E9" s="111"/>
      <c r="F9" s="111"/>
      <c r="G9" s="111"/>
      <c r="H9" s="111"/>
      <c r="I9" s="111"/>
      <c r="J9" s="111"/>
      <c r="K9" s="111"/>
    </row>
    <row r="10" spans="1:26">
      <c r="A10" s="238" t="s">
        <v>114</v>
      </c>
      <c r="B10" s="239"/>
      <c r="C10" s="69">
        <v>3618</v>
      </c>
      <c r="D10" s="69">
        <v>2216</v>
      </c>
      <c r="E10" s="69">
        <v>902</v>
      </c>
      <c r="F10" s="69">
        <v>194</v>
      </c>
      <c r="G10" s="69">
        <v>41</v>
      </c>
      <c r="H10" s="69">
        <v>1</v>
      </c>
      <c r="I10" s="69">
        <v>71</v>
      </c>
      <c r="J10" s="69">
        <v>156</v>
      </c>
      <c r="K10" s="69">
        <v>37</v>
      </c>
    </row>
    <row r="11" spans="1:26">
      <c r="A11" s="70"/>
      <c r="B11" s="109"/>
      <c r="C11" s="72"/>
      <c r="D11" s="72"/>
      <c r="E11" s="72"/>
      <c r="F11" s="72"/>
      <c r="G11" s="72"/>
      <c r="H11" s="72"/>
      <c r="I11" s="72"/>
      <c r="J11" s="72"/>
      <c r="K11" s="72"/>
    </row>
    <row r="12" spans="1:26">
      <c r="A12" s="171" t="s">
        <v>100</v>
      </c>
      <c r="B12" s="172"/>
      <c r="C12" s="72">
        <v>1866</v>
      </c>
      <c r="D12" s="72">
        <v>1428</v>
      </c>
      <c r="E12" s="72">
        <v>292</v>
      </c>
      <c r="F12" s="72">
        <v>23</v>
      </c>
      <c r="G12" s="72">
        <v>16</v>
      </c>
      <c r="H12" s="72" t="s">
        <v>115</v>
      </c>
      <c r="I12" s="72">
        <v>36</v>
      </c>
      <c r="J12" s="72">
        <v>62</v>
      </c>
      <c r="K12" s="72">
        <v>9</v>
      </c>
    </row>
    <row r="13" spans="1:26">
      <c r="A13" s="173" t="s">
        <v>102</v>
      </c>
      <c r="B13" s="174"/>
      <c r="C13" s="74">
        <v>1752</v>
      </c>
      <c r="D13" s="74">
        <v>788</v>
      </c>
      <c r="E13" s="74">
        <v>610</v>
      </c>
      <c r="F13" s="74">
        <v>171</v>
      </c>
      <c r="G13" s="74">
        <v>25</v>
      </c>
      <c r="H13" s="74">
        <v>1</v>
      </c>
      <c r="I13" s="74">
        <v>35</v>
      </c>
      <c r="J13" s="74">
        <v>94</v>
      </c>
      <c r="K13" s="74">
        <v>28</v>
      </c>
    </row>
  </sheetData>
  <mergeCells count="15">
    <mergeCell ref="J4:J6"/>
    <mergeCell ref="K4:K6"/>
    <mergeCell ref="A7:B7"/>
    <mergeCell ref="A8:B8"/>
    <mergeCell ref="A4:B6"/>
    <mergeCell ref="C4:C6"/>
    <mergeCell ref="D4:D6"/>
    <mergeCell ref="E4:E6"/>
    <mergeCell ref="F4:F6"/>
    <mergeCell ref="G4:G6"/>
    <mergeCell ref="A10:B10"/>
    <mergeCell ref="A12:B12"/>
    <mergeCell ref="A13:B13"/>
    <mergeCell ref="H4:H6"/>
    <mergeCell ref="I4:I6"/>
  </mergeCells>
  <phoneticPr fontId="4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tabSelected="1" workbookViewId="0">
      <selection activeCell="A7" sqref="A7"/>
    </sheetView>
  </sheetViews>
  <sheetFormatPr defaultRowHeight="13.5"/>
  <cols>
    <col min="1" max="2" width="8.75" style="130" customWidth="1"/>
    <col min="3" max="12" width="8" style="130" customWidth="1"/>
    <col min="13" max="16384" width="9" style="4"/>
  </cols>
  <sheetData>
    <row r="1" spans="1:12" s="2" customFormat="1">
      <c r="A1" s="112"/>
      <c r="B1" s="113"/>
      <c r="C1" s="6" t="s">
        <v>116</v>
      </c>
      <c r="D1" s="112"/>
      <c r="E1" s="112"/>
      <c r="F1" s="112"/>
      <c r="G1" s="112"/>
      <c r="H1" s="112"/>
      <c r="I1" s="112"/>
      <c r="J1" s="112"/>
      <c r="K1" s="112"/>
      <c r="L1" s="112"/>
    </row>
    <row r="2" spans="1:12">
      <c r="A2" s="112"/>
      <c r="B2" s="113"/>
      <c r="C2" s="6" t="s">
        <v>117</v>
      </c>
      <c r="D2" s="112"/>
      <c r="E2" s="112"/>
      <c r="F2" s="112"/>
      <c r="G2" s="112"/>
      <c r="H2" s="112"/>
      <c r="I2" s="112"/>
      <c r="J2" s="112"/>
      <c r="K2" s="112"/>
      <c r="L2" s="112"/>
    </row>
    <row r="3" spans="1:12">
      <c r="A3" s="112"/>
      <c r="B3" s="113"/>
      <c r="C3" s="114"/>
      <c r="D3" s="112"/>
      <c r="E3" s="112"/>
      <c r="F3" s="112"/>
      <c r="G3" s="112"/>
      <c r="H3" s="112"/>
      <c r="I3" s="112"/>
      <c r="J3" s="112"/>
      <c r="K3" s="112"/>
      <c r="L3" s="112"/>
    </row>
    <row r="4" spans="1:12" s="55" customFormat="1" ht="15" thickBot="1">
      <c r="A4" s="52" t="s">
        <v>118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8" t="s">
        <v>4</v>
      </c>
    </row>
    <row r="5" spans="1:12" s="55" customFormat="1" ht="15" thickTop="1">
      <c r="A5" s="266" t="s">
        <v>54</v>
      </c>
      <c r="B5" s="266"/>
      <c r="C5" s="269" t="s">
        <v>67</v>
      </c>
      <c r="D5" s="271" t="s">
        <v>119</v>
      </c>
      <c r="E5" s="273" t="s">
        <v>120</v>
      </c>
      <c r="F5" s="274"/>
      <c r="G5" s="274"/>
      <c r="H5" s="274"/>
      <c r="I5" s="274"/>
      <c r="J5" s="274"/>
      <c r="K5" s="274"/>
      <c r="L5" s="274"/>
    </row>
    <row r="6" spans="1:12" s="55" customFormat="1" ht="14.25">
      <c r="A6" s="267"/>
      <c r="B6" s="267"/>
      <c r="C6" s="270"/>
      <c r="D6" s="272"/>
      <c r="E6" s="275" t="s">
        <v>121</v>
      </c>
      <c r="F6" s="276"/>
      <c r="G6" s="276"/>
      <c r="H6" s="277"/>
      <c r="I6" s="275" t="s">
        <v>122</v>
      </c>
      <c r="J6" s="276"/>
      <c r="K6" s="276"/>
      <c r="L6" s="276"/>
    </row>
    <row r="7" spans="1:12" s="55" customFormat="1" ht="14.25">
      <c r="A7" s="267"/>
      <c r="B7" s="267"/>
      <c r="C7" s="270"/>
      <c r="D7" s="272"/>
      <c r="E7" s="278" t="s">
        <v>123</v>
      </c>
      <c r="F7" s="258" t="s">
        <v>124</v>
      </c>
      <c r="G7" s="260" t="s">
        <v>125</v>
      </c>
      <c r="H7" s="115"/>
      <c r="I7" s="278" t="s">
        <v>123</v>
      </c>
      <c r="J7" s="258" t="s">
        <v>124</v>
      </c>
      <c r="K7" s="260" t="s">
        <v>125</v>
      </c>
      <c r="L7" s="116"/>
    </row>
    <row r="8" spans="1:12" s="55" customFormat="1" ht="45">
      <c r="A8" s="268"/>
      <c r="B8" s="268"/>
      <c r="C8" s="270"/>
      <c r="D8" s="272"/>
      <c r="E8" s="278"/>
      <c r="F8" s="259"/>
      <c r="G8" s="261"/>
      <c r="H8" s="117" t="s">
        <v>126</v>
      </c>
      <c r="I8" s="278"/>
      <c r="J8" s="259"/>
      <c r="K8" s="261"/>
      <c r="L8" s="118" t="s">
        <v>126</v>
      </c>
    </row>
    <row r="9" spans="1:12" s="55" customFormat="1" ht="13.5" customHeight="1">
      <c r="A9" s="119"/>
      <c r="B9" s="120"/>
      <c r="C9" s="121"/>
      <c r="D9" s="122"/>
      <c r="E9" s="122"/>
      <c r="F9" s="122"/>
      <c r="G9" s="122"/>
      <c r="H9" s="122"/>
      <c r="I9" s="122"/>
      <c r="J9" s="122"/>
      <c r="K9" s="122"/>
      <c r="L9" s="122"/>
    </row>
    <row r="10" spans="1:12" s="55" customFormat="1" ht="13.5" customHeight="1">
      <c r="A10" s="262" t="s">
        <v>127</v>
      </c>
      <c r="B10" s="263"/>
      <c r="C10" s="123">
        <v>4448</v>
      </c>
      <c r="D10" s="124">
        <v>2542</v>
      </c>
      <c r="E10" s="124">
        <v>1058</v>
      </c>
      <c r="F10" s="124">
        <v>23</v>
      </c>
      <c r="G10" s="124">
        <v>1035</v>
      </c>
      <c r="H10" s="124">
        <v>354</v>
      </c>
      <c r="I10" s="124">
        <v>848</v>
      </c>
      <c r="J10" s="124">
        <v>11</v>
      </c>
      <c r="K10" s="124">
        <v>837</v>
      </c>
      <c r="L10" s="124">
        <v>271</v>
      </c>
    </row>
    <row r="11" spans="1:12" s="55" customFormat="1" ht="13.5" customHeight="1">
      <c r="A11" s="125"/>
      <c r="B11" s="126"/>
      <c r="C11" s="123"/>
      <c r="D11" s="124"/>
      <c r="E11" s="124"/>
      <c r="F11" s="124"/>
      <c r="G11" s="124"/>
      <c r="H11" s="124"/>
      <c r="I11" s="124"/>
      <c r="J11" s="124"/>
      <c r="K11" s="124"/>
      <c r="L11" s="124"/>
    </row>
    <row r="12" spans="1:12" s="55" customFormat="1" ht="14.25">
      <c r="A12" s="264" t="s">
        <v>128</v>
      </c>
      <c r="B12" s="265"/>
      <c r="C12" s="69">
        <v>3534</v>
      </c>
      <c r="D12" s="69">
        <v>2026</v>
      </c>
      <c r="E12" s="69">
        <v>904</v>
      </c>
      <c r="F12" s="69" t="s">
        <v>129</v>
      </c>
      <c r="G12" s="69">
        <v>904</v>
      </c>
      <c r="H12" s="69">
        <v>264</v>
      </c>
      <c r="I12" s="69">
        <v>604</v>
      </c>
      <c r="J12" s="69" t="s">
        <v>129</v>
      </c>
      <c r="K12" s="69">
        <v>604</v>
      </c>
      <c r="L12" s="69">
        <v>154</v>
      </c>
    </row>
    <row r="13" spans="1:12" s="55" customFormat="1" ht="13.5" customHeight="1">
      <c r="A13" s="70"/>
      <c r="B13" s="109"/>
      <c r="C13" s="72"/>
      <c r="D13" s="72"/>
      <c r="E13" s="72"/>
      <c r="F13" s="72"/>
      <c r="G13" s="72"/>
      <c r="H13" s="72"/>
      <c r="I13" s="72"/>
      <c r="J13" s="72"/>
      <c r="K13" s="72"/>
      <c r="L13" s="72"/>
    </row>
    <row r="14" spans="1:12" s="55" customFormat="1" ht="14.25">
      <c r="A14" s="171" t="s">
        <v>100</v>
      </c>
      <c r="B14" s="172"/>
      <c r="C14" s="72">
        <v>1808</v>
      </c>
      <c r="D14" s="72">
        <v>967</v>
      </c>
      <c r="E14" s="72">
        <v>536</v>
      </c>
      <c r="F14" s="72" t="s">
        <v>129</v>
      </c>
      <c r="G14" s="72">
        <v>536</v>
      </c>
      <c r="H14" s="72">
        <v>170</v>
      </c>
      <c r="I14" s="72">
        <v>305</v>
      </c>
      <c r="J14" s="72" t="s">
        <v>129</v>
      </c>
      <c r="K14" s="72">
        <v>305</v>
      </c>
      <c r="L14" s="72">
        <v>110</v>
      </c>
    </row>
    <row r="15" spans="1:12" s="55" customFormat="1" ht="14.25">
      <c r="A15" s="171" t="s">
        <v>65</v>
      </c>
      <c r="B15" s="172"/>
      <c r="C15" s="72">
        <v>1726</v>
      </c>
      <c r="D15" s="72">
        <v>1059</v>
      </c>
      <c r="E15" s="72">
        <v>368</v>
      </c>
      <c r="F15" s="72" t="s">
        <v>129</v>
      </c>
      <c r="G15" s="72">
        <v>368</v>
      </c>
      <c r="H15" s="72">
        <v>94</v>
      </c>
      <c r="I15" s="72">
        <v>299</v>
      </c>
      <c r="J15" s="72" t="s">
        <v>129</v>
      </c>
      <c r="K15" s="72">
        <v>299</v>
      </c>
      <c r="L15" s="72">
        <v>44</v>
      </c>
    </row>
    <row r="16" spans="1:12" s="55" customFormat="1" ht="13.5" customHeight="1">
      <c r="A16" s="127"/>
      <c r="B16" s="128"/>
      <c r="C16" s="129"/>
      <c r="D16" s="129"/>
      <c r="E16" s="129"/>
      <c r="F16" s="129"/>
      <c r="G16" s="129"/>
      <c r="H16" s="129"/>
      <c r="I16" s="129"/>
      <c r="J16" s="129"/>
      <c r="K16" s="129"/>
      <c r="L16" s="129"/>
    </row>
  </sheetData>
  <mergeCells count="16">
    <mergeCell ref="A15:B15"/>
    <mergeCell ref="A5:B8"/>
    <mergeCell ref="C5:C8"/>
    <mergeCell ref="D5:D8"/>
    <mergeCell ref="E5:L5"/>
    <mergeCell ref="E6:H6"/>
    <mergeCell ref="I6:L6"/>
    <mergeCell ref="E7:E8"/>
    <mergeCell ref="F7:F8"/>
    <mergeCell ref="G7:G8"/>
    <mergeCell ref="I7:I8"/>
    <mergeCell ref="J7:J8"/>
    <mergeCell ref="K7:K8"/>
    <mergeCell ref="A10:B10"/>
    <mergeCell ref="A12:B12"/>
    <mergeCell ref="A14:B14"/>
  </mergeCells>
  <phoneticPr fontId="4"/>
  <pageMargins left="0.78740157480314965" right="0.3937007874015748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showGridLines="0" tabSelected="1" workbookViewId="0">
      <selection activeCell="A7" sqref="A7"/>
    </sheetView>
  </sheetViews>
  <sheetFormatPr defaultRowHeight="13.5"/>
  <cols>
    <col min="1" max="1" width="15.875" style="130" customWidth="1"/>
    <col min="2" max="10" width="8.375" style="130" customWidth="1"/>
    <col min="11" max="16384" width="9" style="4"/>
  </cols>
  <sheetData>
    <row r="1" spans="1:10" s="2" customFormat="1">
      <c r="A1" s="112"/>
      <c r="B1" s="6" t="s">
        <v>130</v>
      </c>
      <c r="C1" s="112"/>
      <c r="D1" s="112"/>
      <c r="E1" s="112"/>
      <c r="F1" s="112"/>
      <c r="G1" s="112"/>
      <c r="H1" s="112"/>
      <c r="I1" s="112"/>
      <c r="J1" s="112"/>
    </row>
    <row r="2" spans="1:10">
      <c r="A2" s="112"/>
      <c r="B2" s="6" t="s">
        <v>131</v>
      </c>
      <c r="C2" s="112"/>
      <c r="D2" s="6"/>
      <c r="E2" s="112"/>
      <c r="F2" s="112"/>
      <c r="G2" s="112"/>
      <c r="H2" s="112"/>
      <c r="I2" s="112"/>
      <c r="J2" s="112"/>
    </row>
    <row r="3" spans="1:10" ht="13.5" customHeight="1">
      <c r="A3" s="131" t="s">
        <v>132</v>
      </c>
      <c r="B3" s="132"/>
      <c r="C3" s="132"/>
      <c r="D3" s="132"/>
      <c r="E3" s="132"/>
      <c r="F3" s="132"/>
      <c r="G3" s="132"/>
      <c r="H3" s="132"/>
      <c r="I3" s="132"/>
      <c r="J3" s="132"/>
    </row>
    <row r="4" spans="1:10" ht="14.25" thickBot="1">
      <c r="A4" s="133" t="s">
        <v>133</v>
      </c>
      <c r="B4" s="134"/>
      <c r="C4" s="134"/>
      <c r="D4" s="134"/>
      <c r="E4" s="134"/>
      <c r="F4" s="112"/>
      <c r="G4" s="134"/>
      <c r="H4" s="134"/>
      <c r="I4" s="134"/>
      <c r="J4" s="9" t="s">
        <v>4</v>
      </c>
    </row>
    <row r="5" spans="1:10" ht="15" customHeight="1" thickTop="1">
      <c r="A5" s="279" t="s">
        <v>54</v>
      </c>
      <c r="B5" s="135"/>
      <c r="C5" s="135"/>
      <c r="D5" s="282" t="s">
        <v>134</v>
      </c>
      <c r="E5" s="152" t="s">
        <v>135</v>
      </c>
      <c r="F5" s="153"/>
      <c r="G5" s="153"/>
      <c r="H5" s="153"/>
      <c r="I5" s="153"/>
      <c r="J5" s="155" t="s">
        <v>136</v>
      </c>
    </row>
    <row r="6" spans="1:10" ht="13.5" customHeight="1">
      <c r="A6" s="280"/>
      <c r="B6" s="136" t="s">
        <v>55</v>
      </c>
      <c r="C6" s="136" t="s">
        <v>137</v>
      </c>
      <c r="D6" s="283"/>
      <c r="E6" s="287" t="s">
        <v>67</v>
      </c>
      <c r="F6" s="289" t="s">
        <v>138</v>
      </c>
      <c r="G6" s="287" t="s">
        <v>139</v>
      </c>
      <c r="H6" s="287" t="s">
        <v>140</v>
      </c>
      <c r="I6" s="287" t="s">
        <v>141</v>
      </c>
      <c r="J6" s="285"/>
    </row>
    <row r="7" spans="1:10" ht="13.5" customHeight="1">
      <c r="A7" s="281"/>
      <c r="B7" s="137"/>
      <c r="C7" s="137"/>
      <c r="D7" s="284"/>
      <c r="E7" s="288"/>
      <c r="F7" s="290"/>
      <c r="G7" s="288"/>
      <c r="H7" s="288"/>
      <c r="I7" s="288"/>
      <c r="J7" s="286"/>
    </row>
    <row r="8" spans="1:10" ht="13.5" customHeight="1">
      <c r="A8" s="138"/>
      <c r="B8" s="139"/>
      <c r="C8" s="139"/>
      <c r="D8" s="139"/>
      <c r="E8" s="139"/>
      <c r="F8" s="139"/>
      <c r="G8" s="139"/>
      <c r="H8" s="139"/>
      <c r="I8" s="139"/>
      <c r="J8" s="139"/>
    </row>
    <row r="9" spans="1:10" ht="13.5" customHeight="1">
      <c r="A9" s="140" t="s">
        <v>113</v>
      </c>
      <c r="B9" s="141">
        <v>6723</v>
      </c>
      <c r="C9" s="141">
        <v>5291</v>
      </c>
      <c r="D9" s="141">
        <v>1432</v>
      </c>
      <c r="E9" s="141">
        <v>5770</v>
      </c>
      <c r="F9" s="141">
        <v>79</v>
      </c>
      <c r="G9" s="141">
        <v>432</v>
      </c>
      <c r="H9" s="141">
        <v>1634</v>
      </c>
      <c r="I9" s="141">
        <v>3625</v>
      </c>
      <c r="J9" s="141">
        <v>953</v>
      </c>
    </row>
    <row r="10" spans="1:10" ht="13.5" customHeight="1">
      <c r="A10" s="142"/>
      <c r="B10" s="141"/>
      <c r="C10" s="141"/>
      <c r="D10" s="141"/>
      <c r="E10" s="141"/>
      <c r="F10" s="141"/>
      <c r="G10" s="141"/>
      <c r="H10" s="141"/>
      <c r="I10" s="141"/>
      <c r="J10" s="141"/>
    </row>
    <row r="11" spans="1:10" ht="13.5" customHeight="1">
      <c r="A11" s="143" t="s">
        <v>142</v>
      </c>
      <c r="B11" s="144">
        <v>5106</v>
      </c>
      <c r="C11" s="144">
        <v>3988</v>
      </c>
      <c r="D11" s="144">
        <v>1118</v>
      </c>
      <c r="E11" s="144">
        <v>4513</v>
      </c>
      <c r="F11" s="144">
        <f>26+47</f>
        <v>73</v>
      </c>
      <c r="G11" s="144">
        <f>69+104+150</f>
        <v>323</v>
      </c>
      <c r="H11" s="144">
        <f>183+223+277+368</f>
        <v>1051</v>
      </c>
      <c r="I11" s="144">
        <f>743+690+688+945</f>
        <v>3066</v>
      </c>
      <c r="J11" s="145">
        <v>593</v>
      </c>
    </row>
    <row r="12" spans="1:10" ht="13.5" customHeight="1">
      <c r="A12" s="146"/>
      <c r="B12" s="141"/>
      <c r="C12" s="141"/>
      <c r="D12" s="141"/>
      <c r="E12" s="141"/>
      <c r="F12" s="141"/>
      <c r="G12" s="141"/>
      <c r="H12" s="141"/>
      <c r="I12" s="141"/>
      <c r="J12" s="141"/>
    </row>
    <row r="13" spans="1:10" ht="13.5" customHeight="1">
      <c r="A13" s="147" t="s">
        <v>143</v>
      </c>
      <c r="B13" s="141">
        <v>2797</v>
      </c>
      <c r="C13" s="141">
        <v>1969</v>
      </c>
      <c r="D13" s="141">
        <v>828</v>
      </c>
      <c r="E13" s="141">
        <v>2536</v>
      </c>
      <c r="F13" s="141">
        <f>13+30</f>
        <v>43</v>
      </c>
      <c r="G13" s="141">
        <f>46+67+86</f>
        <v>199</v>
      </c>
      <c r="H13" s="141">
        <f>92+116+150+230</f>
        <v>588</v>
      </c>
      <c r="I13" s="141">
        <f>445+370+394+497</f>
        <v>1706</v>
      </c>
      <c r="J13" s="33">
        <v>261</v>
      </c>
    </row>
    <row r="14" spans="1:10" ht="13.5" customHeight="1">
      <c r="A14" s="148" t="s">
        <v>144</v>
      </c>
      <c r="B14" s="141">
        <v>2309</v>
      </c>
      <c r="C14" s="141">
        <v>2019</v>
      </c>
      <c r="D14" s="141">
        <v>290</v>
      </c>
      <c r="E14" s="141">
        <v>1977</v>
      </c>
      <c r="F14" s="141">
        <f>13+17</f>
        <v>30</v>
      </c>
      <c r="G14" s="141">
        <f>23+37+64</f>
        <v>124</v>
      </c>
      <c r="H14" s="141">
        <f>91+107+127+138</f>
        <v>463</v>
      </c>
      <c r="I14" s="141">
        <f>298+320+294+448</f>
        <v>1360</v>
      </c>
      <c r="J14" s="33">
        <v>332</v>
      </c>
    </row>
    <row r="15" spans="1:10" ht="13.5" customHeight="1">
      <c r="A15" s="149"/>
      <c r="B15" s="150"/>
      <c r="C15" s="150"/>
      <c r="D15" s="150"/>
      <c r="E15" s="150"/>
      <c r="F15" s="150"/>
      <c r="G15" s="150"/>
      <c r="H15" s="150"/>
      <c r="I15" s="150"/>
      <c r="J15" s="151"/>
    </row>
  </sheetData>
  <mergeCells count="9">
    <mergeCell ref="A5:A7"/>
    <mergeCell ref="D5:D7"/>
    <mergeCell ref="E5:I5"/>
    <mergeCell ref="J5:J7"/>
    <mergeCell ref="E6:E7"/>
    <mergeCell ref="F6:F7"/>
    <mergeCell ref="G6:G7"/>
    <mergeCell ref="H6:H7"/>
    <mergeCell ref="I6:I7"/>
  </mergeCells>
  <phoneticPr fontId="4"/>
  <pageMargins left="0.59055118110236227" right="0.39370078740157483" top="0.78740157480314965" bottom="0.59055118110236227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059_1</vt:lpstr>
      <vt:lpstr>059_2</vt:lpstr>
      <vt:lpstr>059_3</vt:lpstr>
      <vt:lpstr>059_4</vt:lpstr>
      <vt:lpstr>059_5</vt:lpstr>
      <vt:lpstr>059_6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沼田　有美</dc:creator>
  <cp:lastModifiedBy>沼田　有美</cp:lastModifiedBy>
  <dcterms:created xsi:type="dcterms:W3CDTF">2015-12-02T23:59:11Z</dcterms:created>
  <dcterms:modified xsi:type="dcterms:W3CDTF">2015-12-04T02:12:32Z</dcterms:modified>
</cp:coreProperties>
</file>