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2" sheetId="1" r:id="rId1"/>
  </sheets>
  <calcPr calcId="145621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  <c r="I15" i="1"/>
  <c r="I13" i="1" s="1"/>
  <c r="I11" i="1" s="1"/>
  <c r="H15" i="1"/>
  <c r="G15" i="1"/>
  <c r="F15" i="1"/>
  <c r="F13" i="1" s="1"/>
  <c r="F11" i="1" s="1"/>
  <c r="E15" i="1"/>
  <c r="D15" i="1"/>
  <c r="H13" i="1"/>
  <c r="H11" i="1" s="1"/>
  <c r="G13" i="1"/>
  <c r="G11" i="1" s="1"/>
  <c r="E13" i="1"/>
  <c r="D13" i="1"/>
  <c r="D11" i="1" s="1"/>
  <c r="E11" i="1"/>
</calcChain>
</file>

<file path=xl/sharedStrings.xml><?xml version="1.0" encoding="utf-8"?>
<sst xmlns="http://schemas.openxmlformats.org/spreadsheetml/2006/main" count="71" uniqueCount="38">
  <si>
    <t>１６２　国    税    徴    収    状    況</t>
    <phoneticPr fontId="3"/>
  </si>
  <si>
    <t>（単位　1000円）</t>
  </si>
  <si>
    <t>広島国税局</t>
  </si>
  <si>
    <t>年          度</t>
  </si>
  <si>
    <t>徴 収 決</t>
  </si>
  <si>
    <t>収    納</t>
  </si>
  <si>
    <t>不納欠損額</t>
  </si>
  <si>
    <t>収納未済額</t>
  </si>
  <si>
    <t>税          目</t>
  </si>
  <si>
    <t>定 済 額</t>
  </si>
  <si>
    <t>本年度分</t>
  </si>
  <si>
    <t>済    額</t>
  </si>
  <si>
    <t>平 成</t>
    <rPh sb="0" eb="1">
      <t>ヒラ</t>
    </rPh>
    <rPh sb="2" eb="3">
      <t>シゲル</t>
    </rPh>
    <phoneticPr fontId="3"/>
  </si>
  <si>
    <t xml:space="preserve"> 年 度</t>
    <rPh sb="1" eb="2">
      <t>トシ</t>
    </rPh>
    <rPh sb="3" eb="4">
      <t>タビ</t>
    </rPh>
    <phoneticPr fontId="3"/>
  </si>
  <si>
    <t xml:space="preserve"> 直     接     税</t>
  </si>
  <si>
    <t xml:space="preserve">   所    得    税</t>
  </si>
  <si>
    <t xml:space="preserve">     源   泉   分 1)</t>
    <phoneticPr fontId="3"/>
  </si>
  <si>
    <t xml:space="preserve">     申   告   分 2)</t>
    <phoneticPr fontId="3"/>
  </si>
  <si>
    <t xml:space="preserve">   法    人    税 </t>
    <phoneticPr fontId="3"/>
  </si>
  <si>
    <t xml:space="preserve">   復興特別法人税</t>
    <rPh sb="3" eb="5">
      <t>フッコウ</t>
    </rPh>
    <rPh sb="5" eb="7">
      <t>トクベツ</t>
    </rPh>
    <rPh sb="7" eb="10">
      <t>ホウジンゼイ</t>
    </rPh>
    <phoneticPr fontId="3"/>
  </si>
  <si>
    <t>-</t>
    <phoneticPr fontId="3"/>
  </si>
  <si>
    <r>
      <t xml:space="preserve">   相    続    税 </t>
    </r>
    <r>
      <rPr>
        <sz val="10"/>
        <rFont val="ＭＳ Ｐ明朝"/>
        <family val="1"/>
        <charset val="128"/>
      </rPr>
      <t xml:space="preserve"> 3)</t>
    </r>
    <phoneticPr fontId="3"/>
  </si>
  <si>
    <t xml:space="preserve">   地    価    税</t>
  </si>
  <si>
    <t xml:space="preserve"> 間     接     税</t>
  </si>
  <si>
    <r>
      <t xml:space="preserve">   消費税及び地方消費税  4</t>
    </r>
    <r>
      <rPr>
        <sz val="10"/>
        <rFont val="ＭＳ Ｐ明朝"/>
        <family val="1"/>
        <charset val="128"/>
      </rPr>
      <t>)</t>
    </r>
    <rPh sb="6" eb="7">
      <t>オヨ</t>
    </rPh>
    <rPh sb="8" eb="10">
      <t>チホウ</t>
    </rPh>
    <rPh sb="10" eb="13">
      <t>ショウヒゼイ</t>
    </rPh>
    <phoneticPr fontId="3"/>
  </si>
  <si>
    <t xml:space="preserve"> 　酒　　　　 　税</t>
    <rPh sb="2" eb="3">
      <t>サケ</t>
    </rPh>
    <rPh sb="9" eb="10">
      <t>ゼイ</t>
    </rPh>
    <phoneticPr fontId="3"/>
  </si>
  <si>
    <t xml:space="preserve">   た  ば  こ  税</t>
    <rPh sb="12" eb="13">
      <t>ゼイ</t>
    </rPh>
    <phoneticPr fontId="3"/>
  </si>
  <si>
    <r>
      <t xml:space="preserve">   </t>
    </r>
    <r>
      <rPr>
        <sz val="10"/>
        <rFont val="ＭＳ Ｐ明朝"/>
        <family val="1"/>
        <charset val="128"/>
      </rPr>
      <t>たばこ税及びたばこ特別税</t>
    </r>
    <rPh sb="7" eb="8">
      <t>オヨ</t>
    </rPh>
    <rPh sb="12" eb="15">
      <t>トクベツゼイ</t>
    </rPh>
    <phoneticPr fontId="3"/>
  </si>
  <si>
    <t xml:space="preserve"> 　石油石炭税</t>
    <rPh sb="2" eb="4">
      <t>セキユ</t>
    </rPh>
    <rPh sb="4" eb="6">
      <t>セキタン</t>
    </rPh>
    <rPh sb="6" eb="7">
      <t>ゼイ</t>
    </rPh>
    <phoneticPr fontId="3"/>
  </si>
  <si>
    <r>
      <t xml:space="preserve">   </t>
    </r>
    <r>
      <rPr>
        <sz val="10"/>
        <rFont val="ＭＳ Ｐ明朝"/>
        <family val="1"/>
        <charset val="128"/>
      </rPr>
      <t>揮発油税及び地方揮発油税</t>
    </r>
    <rPh sb="11" eb="14">
      <t>キハツユ</t>
    </rPh>
    <rPh sb="14" eb="15">
      <t>ゼイ</t>
    </rPh>
    <phoneticPr fontId="3"/>
  </si>
  <si>
    <t xml:space="preserve">   石 油 ガ ス 税</t>
  </si>
  <si>
    <t xml:space="preserve">   自動車重量税</t>
    <rPh sb="3" eb="6">
      <t>ジドウシャ</t>
    </rPh>
    <rPh sb="6" eb="9">
      <t>ジュウリョウゼイ</t>
    </rPh>
    <phoneticPr fontId="3"/>
  </si>
  <si>
    <t xml:space="preserve">   航空機燃料税</t>
  </si>
  <si>
    <t xml:space="preserve">   印  紙  収  入</t>
  </si>
  <si>
    <t>注   1）源泉分は、源泉所得税と源泉所得税及復興特別所得税の合計金額である。</t>
    <rPh sb="0" eb="1">
      <t>チュウ</t>
    </rPh>
    <rPh sb="6" eb="9">
      <t>ゲンセンブン</t>
    </rPh>
    <rPh sb="11" eb="13">
      <t>ゲンセン</t>
    </rPh>
    <rPh sb="13" eb="16">
      <t>ショトクゼイ</t>
    </rPh>
    <rPh sb="17" eb="19">
      <t>ゲンセン</t>
    </rPh>
    <rPh sb="19" eb="22">
      <t>ショトクゼイ</t>
    </rPh>
    <rPh sb="22" eb="23">
      <t>オヨ</t>
    </rPh>
    <rPh sb="23" eb="25">
      <t>フッコウ</t>
    </rPh>
    <rPh sb="25" eb="27">
      <t>トクベツ</t>
    </rPh>
    <rPh sb="27" eb="30">
      <t>ショトクゼイ</t>
    </rPh>
    <rPh sb="31" eb="33">
      <t>ゴウケイ</t>
    </rPh>
    <rPh sb="33" eb="35">
      <t>キンガク</t>
    </rPh>
    <phoneticPr fontId="3"/>
  </si>
  <si>
    <t>　    2）申告分は、申告所得税と申告所得税及復興特別所得税の合計金額である。</t>
    <rPh sb="7" eb="9">
      <t>シンコク</t>
    </rPh>
    <rPh sb="12" eb="14">
      <t>シンコク</t>
    </rPh>
    <rPh sb="18" eb="20">
      <t>シンコク</t>
    </rPh>
    <phoneticPr fontId="3"/>
  </si>
  <si>
    <t>　    3）相続税は，相続税と贈与税の合計金額である。</t>
    <phoneticPr fontId="3"/>
  </si>
  <si>
    <t>　　  4）消費税及び地方消費税は，消費税と消費税及び地方消費税の合計金額である。</t>
    <rPh sb="6" eb="9">
      <t>ショウヒゼイ</t>
    </rPh>
    <rPh sb="9" eb="10">
      <t>オヨ</t>
    </rPh>
    <rPh sb="11" eb="13">
      <t>チホウ</t>
    </rPh>
    <rPh sb="13" eb="16">
      <t>ショウヒゼイ</t>
    </rPh>
    <rPh sb="33" eb="35">
      <t>ゴウケイ</t>
    </rPh>
    <rPh sb="35" eb="37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</si>
</sst>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##\ ###\ ###\ ##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>
      <alignment horizontal="centerContinuous"/>
    </xf>
    <xf numFmtId="0" fontId="2" fillId="3" borderId="1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0" fontId="2" fillId="3" borderId="5" xfId="0" applyFont="1" applyFill="1" applyBorder="1" applyAlignment="1">
      <alignment horizontal="centerContinuous"/>
    </xf>
    <xf numFmtId="3" fontId="2" fillId="3" borderId="4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/>
    <xf numFmtId="3" fontId="2" fillId="3" borderId="4" xfId="0" applyNumberFormat="1" applyFont="1" applyFill="1" applyBorder="1" applyAlignment="1"/>
    <xf numFmtId="3" fontId="1" fillId="3" borderId="0" xfId="0" applyNumberFormat="1" applyFont="1" applyFill="1" applyAlignment="1"/>
    <xf numFmtId="0" fontId="1" fillId="3" borderId="0" xfId="0" applyFont="1" applyFill="1">
      <alignment vertical="center"/>
    </xf>
    <xf numFmtId="0" fontId="1" fillId="3" borderId="8" xfId="0" applyFont="1" applyFill="1" applyBorder="1">
      <alignment vertical="center"/>
    </xf>
    <xf numFmtId="176" fontId="1" fillId="0" borderId="9" xfId="0" applyNumberFormat="1" applyFont="1" applyBorder="1" applyAlignment="1"/>
    <xf numFmtId="176" fontId="1" fillId="0" borderId="0" xfId="0" applyNumberFormat="1" applyFont="1" applyAlignment="1"/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/>
    <xf numFmtId="3" fontId="2" fillId="3" borderId="10" xfId="0" applyNumberFormat="1" applyFont="1" applyFill="1" applyBorder="1" applyAlignment="1"/>
    <xf numFmtId="176" fontId="0" fillId="0" borderId="0" xfId="0" applyNumberFormat="1" applyFont="1" applyBorder="1" applyAlignment="1"/>
    <xf numFmtId="176" fontId="0" fillId="0" borderId="0" xfId="0" applyNumberFormat="1" applyFont="1" applyAlignment="1"/>
    <xf numFmtId="3" fontId="0" fillId="3" borderId="10" xfId="0" applyNumberFormat="1" applyFont="1" applyFill="1" applyBorder="1" applyAlignment="1"/>
    <xf numFmtId="0" fontId="0" fillId="0" borderId="0" xfId="0" applyFont="1">
      <alignment vertical="center"/>
    </xf>
    <xf numFmtId="3" fontId="1" fillId="3" borderId="10" xfId="0" applyNumberFormat="1" applyFont="1" applyFill="1" applyBorder="1" applyAlignment="1"/>
    <xf numFmtId="176" fontId="1" fillId="0" borderId="0" xfId="0" applyNumberFormat="1" applyFont="1" applyBorder="1" applyAlignment="1"/>
    <xf numFmtId="3" fontId="5" fillId="3" borderId="0" xfId="0" applyNumberFormat="1" applyFont="1" applyFill="1" applyAlignment="1"/>
    <xf numFmtId="3" fontId="5" fillId="3" borderId="10" xfId="0" applyNumberFormat="1" applyFont="1" applyFill="1" applyBorder="1" applyAlignment="1"/>
    <xf numFmtId="176" fontId="5" fillId="0" borderId="0" xfId="0" applyNumberFormat="1" applyFont="1" applyFill="1" applyBorder="1" applyAlignment="1"/>
    <xf numFmtId="0" fontId="1" fillId="3" borderId="0" xfId="0" applyFont="1" applyFill="1" applyAlignment="1"/>
    <xf numFmtId="0" fontId="1" fillId="3" borderId="10" xfId="0" applyFont="1" applyFill="1" applyBorder="1" applyAlignment="1"/>
    <xf numFmtId="176" fontId="1" fillId="0" borderId="0" xfId="0" applyNumberFormat="1" applyFont="1" applyFill="1" applyBorder="1" applyAlignment="1"/>
    <xf numFmtId="176" fontId="1" fillId="0" borderId="0" xfId="0" applyNumberFormat="1" applyFont="1" applyFill="1" applyAlignment="1"/>
    <xf numFmtId="0" fontId="2" fillId="3" borderId="0" xfId="0" applyFont="1" applyFill="1" applyAlignment="1"/>
    <xf numFmtId="0" fontId="2" fillId="3" borderId="10" xfId="0" applyFont="1" applyFill="1" applyBorder="1" applyAlignment="1"/>
    <xf numFmtId="176" fontId="0" fillId="0" borderId="0" xfId="0" applyNumberFormat="1" applyFont="1" applyFill="1" applyAlignment="1"/>
    <xf numFmtId="41" fontId="0" fillId="0" borderId="0" xfId="0" applyNumberFormat="1" applyFill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Alignment="1">
      <alignment horizontal="right"/>
    </xf>
    <xf numFmtId="41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3" fontId="2" fillId="3" borderId="11" xfId="0" applyNumberFormat="1" applyFont="1" applyFill="1" applyBorder="1" applyAlignment="1"/>
    <xf numFmtId="0" fontId="2" fillId="3" borderId="11" xfId="0" applyFont="1" applyFill="1" applyBorder="1" applyAlignment="1"/>
    <xf numFmtId="0" fontId="2" fillId="3" borderId="12" xfId="0" applyFont="1" applyFill="1" applyBorder="1" applyAlignment="1"/>
    <xf numFmtId="176" fontId="1" fillId="0" borderId="11" xfId="0" applyNumberFormat="1" applyFont="1" applyFill="1" applyBorder="1" applyAlignment="1"/>
    <xf numFmtId="41" fontId="1" fillId="0" borderId="11" xfId="0" applyNumberFormat="1" applyFont="1" applyFill="1" applyBorder="1" applyAlignment="1">
      <alignment horizontal="right"/>
    </xf>
    <xf numFmtId="0" fontId="6" fillId="0" borderId="0" xfId="0" applyFont="1" applyFill="1" applyBorder="1">
      <alignment vertical="center"/>
    </xf>
    <xf numFmtId="0" fontId="2" fillId="0" borderId="0" xfId="0" applyFont="1" applyBorder="1">
      <alignment vertical="center"/>
    </xf>
    <xf numFmtId="3" fontId="1" fillId="0" borderId="0" xfId="0" applyNumberFormat="1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tabSelected="1" workbookViewId="0">
      <selection activeCell="L20" sqref="L20"/>
    </sheetView>
  </sheetViews>
  <sheetFormatPr defaultRowHeight="13.5"/>
  <cols>
    <col min="1" max="1" width="5.625" customWidth="1"/>
    <col min="2" max="2" width="3.25" customWidth="1"/>
    <col min="3" max="3" width="16.375" customWidth="1"/>
    <col min="4" max="4" width="14.875" customWidth="1"/>
    <col min="5" max="5" width="14.375" customWidth="1"/>
    <col min="6" max="6" width="14.25" customWidth="1"/>
    <col min="7" max="7" width="14.5" customWidth="1"/>
    <col min="8" max="8" width="11.875" customWidth="1"/>
    <col min="9" max="9" width="12.75" customWidth="1"/>
  </cols>
  <sheetData>
    <row r="1" spans="1:9" ht="17.25">
      <c r="A1" s="1"/>
      <c r="B1" s="1"/>
      <c r="C1" s="2"/>
      <c r="D1" s="3" t="s">
        <v>0</v>
      </c>
      <c r="E1" s="4"/>
      <c r="F1" s="4"/>
      <c r="G1" s="2"/>
      <c r="H1" s="2"/>
      <c r="I1" s="2"/>
    </row>
    <row r="2" spans="1:9" ht="14.25" thickBot="1">
      <c r="A2" s="2" t="s">
        <v>1</v>
      </c>
      <c r="B2" s="2"/>
      <c r="C2" s="2"/>
      <c r="D2" s="2"/>
      <c r="E2" s="2"/>
      <c r="F2" s="2"/>
      <c r="G2" s="2"/>
      <c r="H2" s="2"/>
      <c r="I2" s="5" t="s">
        <v>2</v>
      </c>
    </row>
    <row r="3" spans="1:9" ht="14.25" thickTop="1">
      <c r="A3" s="6" t="s">
        <v>3</v>
      </c>
      <c r="B3" s="7"/>
      <c r="C3" s="8"/>
      <c r="D3" s="9" t="s">
        <v>4</v>
      </c>
      <c r="E3" s="10"/>
      <c r="F3" s="9" t="s">
        <v>5</v>
      </c>
      <c r="G3" s="10"/>
      <c r="H3" s="11" t="s">
        <v>6</v>
      </c>
      <c r="I3" s="9" t="s">
        <v>7</v>
      </c>
    </row>
    <row r="4" spans="1:9">
      <c r="A4" s="12" t="s">
        <v>8</v>
      </c>
      <c r="B4" s="13"/>
      <c r="C4" s="14"/>
      <c r="D4" s="15" t="s">
        <v>9</v>
      </c>
      <c r="E4" s="16" t="s">
        <v>10</v>
      </c>
      <c r="F4" s="15" t="s">
        <v>11</v>
      </c>
      <c r="G4" s="16" t="s">
        <v>10</v>
      </c>
      <c r="H4" s="17"/>
      <c r="I4" s="18"/>
    </row>
    <row r="5" spans="1:9">
      <c r="A5" s="19"/>
      <c r="B5" s="20"/>
      <c r="C5" s="21"/>
      <c r="D5" s="22"/>
      <c r="E5" s="23"/>
      <c r="F5" s="23"/>
      <c r="G5" s="23"/>
      <c r="H5" s="23"/>
      <c r="I5" s="23"/>
    </row>
    <row r="6" spans="1:9">
      <c r="A6" s="24" t="s">
        <v>12</v>
      </c>
      <c r="B6" s="25">
        <v>21</v>
      </c>
      <c r="C6" s="26" t="s">
        <v>13</v>
      </c>
      <c r="D6" s="27">
        <v>553107473</v>
      </c>
      <c r="E6" s="28">
        <v>527399304</v>
      </c>
      <c r="F6" s="28">
        <v>527644732</v>
      </c>
      <c r="G6" s="28">
        <v>504625011</v>
      </c>
      <c r="H6" s="28">
        <v>279454</v>
      </c>
      <c r="I6" s="28">
        <v>25183287</v>
      </c>
    </row>
    <row r="7" spans="1:9">
      <c r="A7" s="25"/>
      <c r="B7" s="25">
        <v>22</v>
      </c>
      <c r="C7" s="26"/>
      <c r="D7" s="27">
        <v>554960664</v>
      </c>
      <c r="E7" s="28">
        <v>529803348</v>
      </c>
      <c r="F7" s="28">
        <v>527572977</v>
      </c>
      <c r="G7" s="28">
        <v>505023118</v>
      </c>
      <c r="H7" s="28">
        <v>247837</v>
      </c>
      <c r="I7" s="28">
        <v>27139849</v>
      </c>
    </row>
    <row r="8" spans="1:9">
      <c r="A8" s="25"/>
      <c r="B8" s="25">
        <v>23</v>
      </c>
      <c r="C8" s="26"/>
      <c r="D8" s="27">
        <v>539397242</v>
      </c>
      <c r="E8" s="28">
        <v>512244050</v>
      </c>
      <c r="F8" s="28">
        <v>518285175</v>
      </c>
      <c r="G8" s="28">
        <v>493645974</v>
      </c>
      <c r="H8" s="28">
        <v>187838</v>
      </c>
      <c r="I8" s="28">
        <v>20924229</v>
      </c>
    </row>
    <row r="9" spans="1:9" s="30" customFormat="1">
      <c r="A9" s="25"/>
      <c r="B9" s="25">
        <v>24</v>
      </c>
      <c r="C9" s="29"/>
      <c r="D9" s="27">
        <v>536427896</v>
      </c>
      <c r="E9" s="28">
        <v>515425650</v>
      </c>
      <c r="F9" s="28">
        <v>511280292</v>
      </c>
      <c r="G9" s="28">
        <v>492555633</v>
      </c>
      <c r="H9" s="28">
        <v>180085</v>
      </c>
      <c r="I9" s="28">
        <v>24967519</v>
      </c>
    </row>
    <row r="10" spans="1:9">
      <c r="A10" s="19"/>
      <c r="B10" s="19"/>
      <c r="C10" s="31"/>
      <c r="D10" s="32"/>
      <c r="E10" s="23"/>
      <c r="F10" s="23"/>
      <c r="G10" s="23"/>
      <c r="H10" s="23"/>
      <c r="I10" s="23"/>
    </row>
    <row r="11" spans="1:9">
      <c r="A11" s="33"/>
      <c r="B11" s="33">
        <v>25</v>
      </c>
      <c r="C11" s="34"/>
      <c r="D11" s="35">
        <f>D13+D23</f>
        <v>567692898</v>
      </c>
      <c r="E11" s="35">
        <f>E13+E23</f>
        <v>542728898</v>
      </c>
      <c r="F11" s="35">
        <f>F13+F23</f>
        <v>547553891</v>
      </c>
      <c r="G11" s="35">
        <f>G13+G23-1</f>
        <v>524669695</v>
      </c>
      <c r="H11" s="35">
        <f>H13+H23</f>
        <v>267690</v>
      </c>
      <c r="I11" s="35">
        <f>I13+I23</f>
        <v>19871317</v>
      </c>
    </row>
    <row r="12" spans="1:9">
      <c r="A12" s="19"/>
      <c r="B12" s="36"/>
      <c r="C12" s="37"/>
      <c r="D12" s="38"/>
      <c r="E12" s="39"/>
      <c r="F12" s="39"/>
      <c r="G12" s="39"/>
      <c r="H12" s="39"/>
      <c r="I12" s="39"/>
    </row>
    <row r="13" spans="1:9">
      <c r="A13" s="25" t="s">
        <v>14</v>
      </c>
      <c r="B13" s="40"/>
      <c r="C13" s="41"/>
      <c r="D13" s="38">
        <f>SUM(D15,D18,D19,D20,D21)</f>
        <v>204465083</v>
      </c>
      <c r="E13" s="38">
        <f>SUM(E15,E18,E19,E20,E21)-1</f>
        <v>202511311</v>
      </c>
      <c r="F13" s="38">
        <f>SUM(F15,F18,F19,F20,F21)+1</f>
        <v>202143521</v>
      </c>
      <c r="G13" s="38">
        <f>SUM(G15,G18,G19,G20,G21)+1</f>
        <v>201387122</v>
      </c>
      <c r="H13" s="38">
        <f>SUM(H15,H18,H19,H20,H21)+1</f>
        <v>161484</v>
      </c>
      <c r="I13" s="38">
        <f>SUM(I15,I18,I19,I20,I21)</f>
        <v>2160079</v>
      </c>
    </row>
    <row r="14" spans="1:9">
      <c r="A14" s="25"/>
      <c r="B14" s="40"/>
      <c r="C14" s="41"/>
      <c r="D14" s="38"/>
      <c r="E14" s="39"/>
      <c r="F14" s="39"/>
      <c r="G14" s="39"/>
      <c r="H14" s="39"/>
      <c r="I14" s="39"/>
    </row>
    <row r="15" spans="1:9">
      <c r="A15" s="25" t="s">
        <v>15</v>
      </c>
      <c r="B15" s="40"/>
      <c r="C15" s="41"/>
      <c r="D15" s="38">
        <f>D16+D17-1</f>
        <v>112563843</v>
      </c>
      <c r="E15" s="38">
        <f>E16+E17</f>
        <v>110862323</v>
      </c>
      <c r="F15" s="38">
        <f>F16+F17</f>
        <v>110862186</v>
      </c>
      <c r="G15" s="38">
        <f>G16+G17</f>
        <v>110301315</v>
      </c>
      <c r="H15" s="38">
        <f>H16+H17</f>
        <v>153274</v>
      </c>
      <c r="I15" s="38">
        <f>I16+I17</f>
        <v>1548383</v>
      </c>
    </row>
    <row r="16" spans="1:9">
      <c r="A16" s="25" t="s">
        <v>16</v>
      </c>
      <c r="B16" s="40"/>
      <c r="C16" s="41"/>
      <c r="D16" s="38">
        <v>93829247</v>
      </c>
      <c r="E16" s="39">
        <v>93470438</v>
      </c>
      <c r="F16" s="39">
        <v>93481246</v>
      </c>
      <c r="G16" s="39">
        <v>93364222</v>
      </c>
      <c r="H16" s="39">
        <v>32559</v>
      </c>
      <c r="I16" s="39">
        <v>315442</v>
      </c>
    </row>
    <row r="17" spans="1:9">
      <c r="A17" s="25" t="s">
        <v>17</v>
      </c>
      <c r="B17" s="40"/>
      <c r="C17" s="41"/>
      <c r="D17" s="38">
        <v>18734597</v>
      </c>
      <c r="E17" s="39">
        <v>17391885</v>
      </c>
      <c r="F17" s="39">
        <v>17380940</v>
      </c>
      <c r="G17" s="39">
        <v>16937093</v>
      </c>
      <c r="H17" s="39">
        <v>120715</v>
      </c>
      <c r="I17" s="39">
        <v>1232941</v>
      </c>
    </row>
    <row r="18" spans="1:9">
      <c r="A18" s="25" t="s">
        <v>18</v>
      </c>
      <c r="B18" s="40"/>
      <c r="C18" s="41"/>
      <c r="D18" s="38">
        <v>77129467</v>
      </c>
      <c r="E18" s="39">
        <v>76937508</v>
      </c>
      <c r="F18" s="39">
        <v>76908769</v>
      </c>
      <c r="G18" s="39">
        <v>76764875</v>
      </c>
      <c r="H18" s="42">
        <v>8209</v>
      </c>
      <c r="I18" s="39">
        <v>212489</v>
      </c>
    </row>
    <row r="19" spans="1:9">
      <c r="A19" s="25" t="s">
        <v>19</v>
      </c>
      <c r="B19" s="40"/>
      <c r="C19" s="41"/>
      <c r="D19" s="38">
        <v>8044927</v>
      </c>
      <c r="E19" s="39">
        <v>8040475</v>
      </c>
      <c r="F19" s="39">
        <v>8035813</v>
      </c>
      <c r="G19" s="39">
        <v>8031374</v>
      </c>
      <c r="H19" s="43" t="s">
        <v>20</v>
      </c>
      <c r="I19" s="39">
        <v>9113</v>
      </c>
    </row>
    <row r="20" spans="1:9">
      <c r="A20" s="25" t="s">
        <v>21</v>
      </c>
      <c r="B20" s="40"/>
      <c r="C20" s="41"/>
      <c r="D20" s="44">
        <v>6726846</v>
      </c>
      <c r="E20" s="45">
        <v>6671006</v>
      </c>
      <c r="F20" s="45">
        <v>6336752</v>
      </c>
      <c r="G20" s="45">
        <v>6289557</v>
      </c>
      <c r="H20" s="43" t="s">
        <v>20</v>
      </c>
      <c r="I20" s="45">
        <v>390094</v>
      </c>
    </row>
    <row r="21" spans="1:9">
      <c r="A21" s="25" t="s">
        <v>22</v>
      </c>
      <c r="B21" s="40"/>
      <c r="C21" s="41"/>
      <c r="D21" s="46" t="s">
        <v>20</v>
      </c>
      <c r="E21" s="43" t="s">
        <v>20</v>
      </c>
      <c r="F21" s="43" t="s">
        <v>20</v>
      </c>
      <c r="G21" s="43" t="s">
        <v>20</v>
      </c>
      <c r="H21" s="43" t="s">
        <v>20</v>
      </c>
      <c r="I21" s="43" t="s">
        <v>20</v>
      </c>
    </row>
    <row r="22" spans="1:9">
      <c r="A22" s="25"/>
      <c r="B22" s="40"/>
      <c r="C22" s="41"/>
      <c r="D22" s="44"/>
      <c r="E22" s="45"/>
      <c r="F22" s="45"/>
      <c r="G22" s="45"/>
      <c r="H22" s="45"/>
      <c r="I22" s="45"/>
    </row>
    <row r="23" spans="1:9">
      <c r="A23" s="25" t="s">
        <v>23</v>
      </c>
      <c r="B23" s="40"/>
      <c r="C23" s="41"/>
      <c r="D23" s="44">
        <f>SUM(D25:D35)+1</f>
        <v>363227815</v>
      </c>
      <c r="E23" s="44">
        <f>SUM(E25:E35)</f>
        <v>340217587</v>
      </c>
      <c r="F23" s="44">
        <f>SUM(F25:F35)+1</f>
        <v>345410370</v>
      </c>
      <c r="G23" s="44">
        <f>SUM(G25:G35)-1</f>
        <v>323282574</v>
      </c>
      <c r="H23" s="44">
        <f>SUM(H25:H35)</f>
        <v>106206</v>
      </c>
      <c r="I23" s="44">
        <f>SUM(I25:I35)-1</f>
        <v>17711238</v>
      </c>
    </row>
    <row r="24" spans="1:9">
      <c r="A24" s="25"/>
      <c r="B24" s="40"/>
      <c r="C24" s="41"/>
      <c r="D24" s="44"/>
      <c r="E24" s="45"/>
      <c r="F24" s="45"/>
      <c r="G24" s="45"/>
      <c r="H24" s="47"/>
      <c r="I24" s="45"/>
    </row>
    <row r="25" spans="1:9">
      <c r="A25" s="25" t="s">
        <v>24</v>
      </c>
      <c r="B25" s="40"/>
      <c r="C25" s="41"/>
      <c r="D25" s="44">
        <v>82278675</v>
      </c>
      <c r="E25" s="45">
        <v>80092709</v>
      </c>
      <c r="F25" s="45">
        <v>80157071</v>
      </c>
      <c r="G25" s="45">
        <v>78853289</v>
      </c>
      <c r="H25" s="45">
        <v>106179</v>
      </c>
      <c r="I25" s="45">
        <v>2015425</v>
      </c>
    </row>
    <row r="26" spans="1:9">
      <c r="A26" s="25" t="s">
        <v>25</v>
      </c>
      <c r="B26" s="40"/>
      <c r="C26" s="41"/>
      <c r="D26" s="44">
        <v>483704</v>
      </c>
      <c r="E26" s="45">
        <v>482092</v>
      </c>
      <c r="F26" s="45">
        <v>481497</v>
      </c>
      <c r="G26" s="45">
        <v>480106</v>
      </c>
      <c r="H26" s="43" t="s">
        <v>20</v>
      </c>
      <c r="I26" s="45">
        <v>2207</v>
      </c>
    </row>
    <row r="27" spans="1:9">
      <c r="A27" s="25" t="s">
        <v>26</v>
      </c>
      <c r="B27" s="40"/>
      <c r="C27" s="41"/>
      <c r="D27" s="43" t="s">
        <v>20</v>
      </c>
      <c r="E27" s="43" t="s">
        <v>20</v>
      </c>
      <c r="F27" s="43" t="s">
        <v>20</v>
      </c>
      <c r="G27" s="43" t="s">
        <v>20</v>
      </c>
      <c r="H27" s="43" t="s">
        <v>20</v>
      </c>
      <c r="I27" s="43" t="s">
        <v>20</v>
      </c>
    </row>
    <row r="28" spans="1:9">
      <c r="A28" s="25" t="s">
        <v>27</v>
      </c>
      <c r="B28" s="40"/>
      <c r="C28" s="41"/>
      <c r="D28" s="46" t="s">
        <v>20</v>
      </c>
      <c r="E28" s="43" t="s">
        <v>20</v>
      </c>
      <c r="F28" s="43" t="s">
        <v>20</v>
      </c>
      <c r="G28" s="43" t="s">
        <v>20</v>
      </c>
      <c r="H28" s="43" t="s">
        <v>20</v>
      </c>
      <c r="I28" s="43" t="s">
        <v>20</v>
      </c>
    </row>
    <row r="29" spans="1:9">
      <c r="A29" s="25" t="s">
        <v>28</v>
      </c>
      <c r="B29" s="40"/>
      <c r="C29" s="41"/>
      <c r="D29" s="44">
        <v>24557</v>
      </c>
      <c r="E29" s="45">
        <v>24557</v>
      </c>
      <c r="F29" s="45">
        <v>24557</v>
      </c>
      <c r="G29" s="45">
        <v>24557</v>
      </c>
      <c r="H29" s="43" t="s">
        <v>20</v>
      </c>
      <c r="I29" s="43" t="s">
        <v>20</v>
      </c>
    </row>
    <row r="30" spans="1:9">
      <c r="A30" s="25"/>
      <c r="B30" s="40"/>
      <c r="C30" s="41"/>
      <c r="D30" s="44"/>
      <c r="E30" s="45"/>
      <c r="F30" s="45"/>
      <c r="G30" s="45"/>
      <c r="H30" s="45"/>
      <c r="I30" s="45"/>
    </row>
    <row r="31" spans="1:9">
      <c r="A31" s="25" t="s">
        <v>29</v>
      </c>
      <c r="B31" s="40"/>
      <c r="C31" s="41"/>
      <c r="D31" s="44">
        <v>279197921</v>
      </c>
      <c r="E31" s="45">
        <v>258375774</v>
      </c>
      <c r="F31" s="45">
        <v>263506631</v>
      </c>
      <c r="G31" s="45">
        <v>242684484</v>
      </c>
      <c r="H31" s="43" t="s">
        <v>20</v>
      </c>
      <c r="I31" s="45">
        <v>15691290</v>
      </c>
    </row>
    <row r="32" spans="1:9">
      <c r="A32" s="25" t="s">
        <v>30</v>
      </c>
      <c r="B32" s="40"/>
      <c r="C32" s="41"/>
      <c r="D32" s="44">
        <v>212762</v>
      </c>
      <c r="E32" s="45">
        <v>212750</v>
      </c>
      <c r="F32" s="45">
        <v>210687</v>
      </c>
      <c r="G32" s="45">
        <v>210675</v>
      </c>
      <c r="H32" s="43" t="s">
        <v>20</v>
      </c>
      <c r="I32" s="45">
        <v>2076</v>
      </c>
    </row>
    <row r="33" spans="1:9">
      <c r="A33" s="25" t="s">
        <v>31</v>
      </c>
      <c r="B33" s="40"/>
      <c r="C33" s="41"/>
      <c r="D33" s="44">
        <v>1228</v>
      </c>
      <c r="E33" s="45">
        <v>1228</v>
      </c>
      <c r="F33" s="45">
        <v>1228</v>
      </c>
      <c r="G33" s="45">
        <v>1228</v>
      </c>
      <c r="H33" s="43" t="s">
        <v>20</v>
      </c>
      <c r="I33" s="43" t="s">
        <v>20</v>
      </c>
    </row>
    <row r="34" spans="1:9">
      <c r="A34" s="25" t="s">
        <v>32</v>
      </c>
      <c r="B34" s="40"/>
      <c r="C34" s="41"/>
      <c r="D34" s="46" t="s">
        <v>20</v>
      </c>
      <c r="E34" s="43" t="s">
        <v>20</v>
      </c>
      <c r="F34" s="43" t="s">
        <v>20</v>
      </c>
      <c r="G34" s="43" t="s">
        <v>20</v>
      </c>
      <c r="H34" s="43" t="s">
        <v>20</v>
      </c>
      <c r="I34" s="43" t="s">
        <v>20</v>
      </c>
    </row>
    <row r="35" spans="1:9">
      <c r="A35" s="48" t="s">
        <v>33</v>
      </c>
      <c r="B35" s="49"/>
      <c r="C35" s="50"/>
      <c r="D35" s="51">
        <v>1028967</v>
      </c>
      <c r="E35" s="51">
        <v>1028477</v>
      </c>
      <c r="F35" s="51">
        <v>1028698</v>
      </c>
      <c r="G35" s="51">
        <v>1028236</v>
      </c>
      <c r="H35" s="52">
        <v>27</v>
      </c>
      <c r="I35" s="51">
        <v>241</v>
      </c>
    </row>
    <row r="36" spans="1:9">
      <c r="A36" s="53" t="s">
        <v>34</v>
      </c>
      <c r="B36" s="54"/>
      <c r="C36" s="54"/>
      <c r="D36" s="55"/>
      <c r="E36" s="55"/>
      <c r="F36" s="55"/>
      <c r="G36" s="55"/>
      <c r="H36" s="55"/>
      <c r="I36" s="55"/>
    </row>
    <row r="37" spans="1:9">
      <c r="A37" s="53" t="s">
        <v>35</v>
      </c>
      <c r="B37" s="54"/>
      <c r="C37" s="54"/>
      <c r="D37" s="55"/>
      <c r="E37" s="55"/>
      <c r="F37" s="55"/>
      <c r="G37" s="55"/>
      <c r="H37" s="55"/>
      <c r="I37" s="55"/>
    </row>
    <row r="38" spans="1:9">
      <c r="A38" s="53" t="s">
        <v>36</v>
      </c>
      <c r="B38" s="54"/>
      <c r="C38" s="54"/>
      <c r="D38" s="55"/>
      <c r="E38" s="55"/>
      <c r="F38" s="55"/>
      <c r="G38" s="55"/>
      <c r="H38" s="55"/>
      <c r="I38" s="55"/>
    </row>
    <row r="39" spans="1:9">
      <c r="A39" s="53" t="s">
        <v>37</v>
      </c>
      <c r="B39" s="54"/>
      <c r="C39" s="54"/>
      <c r="D39" s="55"/>
      <c r="E39" s="55"/>
      <c r="F39" s="55"/>
      <c r="G39" s="55"/>
      <c r="H39" s="55"/>
      <c r="I39" s="55"/>
    </row>
  </sheetData>
  <sheetProtection password="CF6E" sheet="1" objects="1" scenarios="1"/>
  <phoneticPr fontId="3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2015-12-03T02:20:55Z</dcterms:created>
  <dcterms:modified xsi:type="dcterms:W3CDTF">2015-12-04T06:37:59Z</dcterms:modified>
</cp:coreProperties>
</file>