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8" sheetId="1" r:id="rId1"/>
  </sheets>
  <calcPr calcId="145621"/>
</workbook>
</file>

<file path=xl/calcChain.xml><?xml version="1.0" encoding="utf-8"?>
<calcChain xmlns="http://schemas.openxmlformats.org/spreadsheetml/2006/main">
  <c r="B85" i="1" l="1"/>
  <c r="I84" i="1"/>
  <c r="D84" i="1"/>
  <c r="B84" i="1" s="1"/>
  <c r="C84" i="1"/>
  <c r="B82" i="1"/>
  <c r="I81" i="1"/>
  <c r="D81" i="1"/>
  <c r="C81" i="1"/>
  <c r="B81" i="1" s="1"/>
  <c r="B79" i="1"/>
  <c r="B78" i="1"/>
  <c r="I77" i="1"/>
  <c r="H77" i="1"/>
  <c r="G77" i="1"/>
  <c r="F77" i="1"/>
  <c r="E77" i="1"/>
  <c r="D77" i="1"/>
  <c r="C77" i="1"/>
  <c r="B77" i="1" s="1"/>
  <c r="B75" i="1"/>
  <c r="B74" i="1"/>
  <c r="B73" i="1"/>
  <c r="I72" i="1"/>
  <c r="H72" i="1"/>
  <c r="G72" i="1"/>
  <c r="F72" i="1"/>
  <c r="E72" i="1"/>
  <c r="D72" i="1"/>
  <c r="C72" i="1"/>
  <c r="B70" i="1"/>
  <c r="B69" i="1"/>
  <c r="B68" i="1"/>
  <c r="B67" i="1"/>
  <c r="B66" i="1"/>
  <c r="B65" i="1"/>
  <c r="I64" i="1"/>
  <c r="H64" i="1"/>
  <c r="G64" i="1"/>
  <c r="F64" i="1"/>
  <c r="E64" i="1"/>
  <c r="D64" i="1"/>
  <c r="C64" i="1"/>
  <c r="B64" i="1"/>
  <c r="B62" i="1"/>
  <c r="B61" i="1"/>
  <c r="D60" i="1"/>
  <c r="C60" i="1"/>
  <c r="B60" i="1" s="1"/>
  <c r="B58" i="1"/>
  <c r="B57" i="1"/>
  <c r="B56" i="1"/>
  <c r="B55" i="1"/>
  <c r="B54" i="1"/>
  <c r="B53" i="1"/>
  <c r="B52" i="1"/>
  <c r="B51" i="1"/>
  <c r="I50" i="1"/>
  <c r="H50" i="1"/>
  <c r="G50" i="1"/>
  <c r="F50" i="1"/>
  <c r="E50" i="1"/>
  <c r="D50" i="1"/>
  <c r="C50" i="1"/>
  <c r="B48" i="1"/>
  <c r="I47" i="1"/>
  <c r="D47" i="1"/>
  <c r="C47" i="1"/>
  <c r="I43" i="1"/>
  <c r="D43" i="1"/>
  <c r="D8" i="1" s="1"/>
  <c r="C43" i="1"/>
  <c r="D36" i="1"/>
  <c r="C36" i="1"/>
  <c r="B36" i="1" s="1"/>
  <c r="I10" i="1"/>
  <c r="I8" i="1" s="1"/>
  <c r="H10" i="1"/>
  <c r="G10" i="1"/>
  <c r="F10" i="1"/>
  <c r="E10" i="1"/>
  <c r="E8" i="1" s="1"/>
  <c r="D10" i="1"/>
  <c r="C10" i="1"/>
  <c r="C8" i="1" s="1"/>
  <c r="G8" i="1"/>
  <c r="B47" i="1" l="1"/>
  <c r="H8" i="1"/>
  <c r="B72" i="1"/>
  <c r="F8" i="1"/>
  <c r="B10" i="1"/>
  <c r="B50" i="1"/>
  <c r="B8" i="1"/>
  <c r="B43" i="1"/>
</calcChain>
</file>

<file path=xl/sharedStrings.xml><?xml version="1.0" encoding="utf-8"?>
<sst xmlns="http://schemas.openxmlformats.org/spreadsheetml/2006/main" count="115" uniqueCount="68">
  <si>
    <t>１６８　 市町公営企業債（平成25年度）</t>
    <rPh sb="5" eb="7">
      <t>シチョウ</t>
    </rPh>
    <rPh sb="7" eb="9">
      <t>コウエイ</t>
    </rPh>
    <rPh sb="9" eb="11">
      <t>キギョウ</t>
    </rPh>
    <rPh sb="11" eb="12">
      <t>サイ</t>
    </rPh>
    <phoneticPr fontId="4"/>
  </si>
  <si>
    <t>（単位　1000円）</t>
  </si>
  <si>
    <t>対象は公営企業法適用企業である。</t>
    <phoneticPr fontId="4"/>
  </si>
  <si>
    <t>県市町課「市町財政概要」</t>
  </si>
  <si>
    <t>事      業</t>
  </si>
  <si>
    <t>平成25年度末</t>
    <phoneticPr fontId="4"/>
  </si>
  <si>
    <t>借　入　先　別　内　訳</t>
    <rPh sb="0" eb="1">
      <t>シャク</t>
    </rPh>
    <rPh sb="2" eb="3">
      <t>イ</t>
    </rPh>
    <rPh sb="4" eb="5">
      <t>サキ</t>
    </rPh>
    <rPh sb="6" eb="7">
      <t>ベツ</t>
    </rPh>
    <rPh sb="8" eb="9">
      <t>ウチ</t>
    </rPh>
    <rPh sb="10" eb="11">
      <t>ヤク</t>
    </rPh>
    <phoneticPr fontId="4"/>
  </si>
  <si>
    <t>25年度中</t>
    <rPh sb="2" eb="4">
      <t>ネンド</t>
    </rPh>
    <rPh sb="4" eb="5">
      <t>チュウ</t>
    </rPh>
    <phoneticPr fontId="4"/>
  </si>
  <si>
    <t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</si>
  <si>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</si>
  <si>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市中銀行以外</t>
    <rPh sb="0" eb="2">
      <t>シチュウ</t>
    </rPh>
    <rPh sb="2" eb="4">
      <t>ギンコウ</t>
    </rPh>
    <rPh sb="4" eb="6">
      <t>イガイ</t>
    </rPh>
    <phoneticPr fontId="4"/>
  </si>
  <si>
    <t>団      体</t>
  </si>
  <si>
    <t>現    在    高</t>
    <phoneticPr fontId="4"/>
  </si>
  <si>
    <t>政府資金</t>
    <rPh sb="0" eb="2">
      <t>セイフ</t>
    </rPh>
    <rPh sb="2" eb="4">
      <t>シキン</t>
    </rPh>
    <phoneticPr fontId="4"/>
  </si>
  <si>
    <t>金融機構</t>
    <rPh sb="0" eb="2">
      <t>キンユウ</t>
    </rPh>
    <rPh sb="2" eb="4">
      <t>キコウ</t>
    </rPh>
    <phoneticPr fontId="4"/>
  </si>
  <si>
    <t>市中銀行</t>
    <rPh sb="0" eb="2">
      <t>シチュウ</t>
    </rPh>
    <rPh sb="2" eb="4">
      <t>ギンコウ</t>
    </rPh>
    <phoneticPr fontId="4"/>
  </si>
  <si>
    <t>の金融機関</t>
    <rPh sb="1" eb="3">
      <t>キンユウ</t>
    </rPh>
    <rPh sb="3" eb="5">
      <t>キカン</t>
    </rPh>
    <phoneticPr fontId="4"/>
  </si>
  <si>
    <t>共済組合</t>
    <rPh sb="0" eb="4">
      <t>キョウサイクミアイ</t>
    </rPh>
    <phoneticPr fontId="4"/>
  </si>
  <si>
    <t>その他</t>
    <rPh sb="0" eb="3">
      <t>ソノタ</t>
    </rPh>
    <phoneticPr fontId="4"/>
  </si>
  <si>
    <t>発 行 額</t>
    <rPh sb="0" eb="1">
      <t>ハツ</t>
    </rPh>
    <rPh sb="2" eb="3">
      <t>ギョウ</t>
    </rPh>
    <rPh sb="4" eb="5">
      <t>ガク</t>
    </rPh>
    <phoneticPr fontId="4"/>
  </si>
  <si>
    <t>総          額</t>
  </si>
  <si>
    <t>上  水  道  事  業</t>
    <rPh sb="0" eb="1">
      <t>ジョウ</t>
    </rPh>
    <rPh sb="3" eb="4">
      <t>スイ</t>
    </rPh>
    <phoneticPr fontId="4"/>
  </si>
  <si>
    <t xml:space="preserve">  下   関   市</t>
  </si>
  <si>
    <t xml:space="preserve">  宇   部   市</t>
  </si>
  <si>
    <t xml:space="preserve">  山   口   市</t>
  </si>
  <si>
    <t xml:space="preserve">  萩         市</t>
    <phoneticPr fontId="4"/>
  </si>
  <si>
    <t xml:space="preserve">  防   府   市</t>
  </si>
  <si>
    <t xml:space="preserve">  下   松   市</t>
  </si>
  <si>
    <t xml:space="preserve">  岩   国   市</t>
  </si>
  <si>
    <t xml:space="preserve">  光         市</t>
    <phoneticPr fontId="4"/>
  </si>
  <si>
    <t xml:space="preserve">  長   門   市</t>
  </si>
  <si>
    <t xml:space="preserve">  柳   井   市</t>
  </si>
  <si>
    <t xml:space="preserve">  美   祢   市</t>
  </si>
  <si>
    <t xml:space="preserve">  周   南   市</t>
    <rPh sb="2" eb="3">
      <t>シュウ</t>
    </rPh>
    <rPh sb="6" eb="7">
      <t>ナン</t>
    </rPh>
    <phoneticPr fontId="4"/>
  </si>
  <si>
    <t xml:space="preserve">  山陽小野田市</t>
    <rPh sb="2" eb="4">
      <t>サンヨウ</t>
    </rPh>
    <rPh sb="4" eb="7">
      <t>オノダ</t>
    </rPh>
    <phoneticPr fontId="4"/>
  </si>
  <si>
    <t xml:space="preserve">  田布施・平生</t>
  </si>
  <si>
    <t xml:space="preserve">  　水道企業団</t>
  </si>
  <si>
    <t xml:space="preserve">  柳井地域広域</t>
  </si>
  <si>
    <t xml:space="preserve">  光地域広域</t>
  </si>
  <si>
    <t>簡易水道事業</t>
  </si>
  <si>
    <t>-</t>
  </si>
  <si>
    <t>工業用水道事業</t>
    <rPh sb="1" eb="2">
      <t>ギョウ</t>
    </rPh>
    <phoneticPr fontId="4"/>
  </si>
  <si>
    <t>交  通  事  業</t>
  </si>
  <si>
    <t xml:space="preserve">ガ  ス  事  業 </t>
  </si>
  <si>
    <t>-</t>
    <phoneticPr fontId="4"/>
  </si>
  <si>
    <t>病  院  事  業</t>
  </si>
  <si>
    <t xml:space="preserve">  萩         市</t>
    <phoneticPr fontId="4"/>
  </si>
  <si>
    <t xml:space="preserve">  岩　 国   市</t>
    <rPh sb="2" eb="3">
      <t>イワ</t>
    </rPh>
    <rPh sb="5" eb="6">
      <t>コク</t>
    </rPh>
    <phoneticPr fontId="4"/>
  </si>
  <si>
    <t xml:space="preserve">  光         市</t>
    <phoneticPr fontId="4"/>
  </si>
  <si>
    <t>　周　 南 　市</t>
    <rPh sb="1" eb="2">
      <t>シュウ</t>
    </rPh>
    <rPh sb="4" eb="5">
      <t>ミナミ</t>
    </rPh>
    <rPh sb="7" eb="8">
      <t>シ</t>
    </rPh>
    <phoneticPr fontId="4"/>
  </si>
  <si>
    <t>　山陽小野田市</t>
    <rPh sb="1" eb="3">
      <t>サンヨウ</t>
    </rPh>
    <rPh sb="3" eb="6">
      <t>オノダ</t>
    </rPh>
    <rPh sb="6" eb="7">
      <t>シ</t>
    </rPh>
    <phoneticPr fontId="4"/>
  </si>
  <si>
    <t xml:space="preserve">  周防大島町</t>
    <rPh sb="2" eb="4">
      <t>スオウ</t>
    </rPh>
    <rPh sb="4" eb="6">
      <t>オオシマ</t>
    </rPh>
    <phoneticPr fontId="4"/>
  </si>
  <si>
    <t>介護サービス事業</t>
    <rPh sb="0" eb="2">
      <t>カイゴ</t>
    </rPh>
    <rPh sb="6" eb="8">
      <t>ジギョウ</t>
    </rPh>
    <phoneticPr fontId="4"/>
  </si>
  <si>
    <t>　光  　　　 市</t>
    <rPh sb="1" eb="2">
      <t>ヒカリ</t>
    </rPh>
    <rPh sb="8" eb="9">
      <t>シ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</si>
  <si>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</si>
  <si>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 xml:space="preserve">  宇   部   市</t>
    <rPh sb="2" eb="3">
      <t>ヒサシ</t>
    </rPh>
    <rPh sb="6" eb="7">
      <t>ブ</t>
    </rPh>
    <rPh sb="10" eb="11">
      <t>シ</t>
    </rPh>
    <phoneticPr fontId="4"/>
  </si>
  <si>
    <t>　山　 口 　市</t>
    <rPh sb="1" eb="2">
      <t>ヤマ</t>
    </rPh>
    <rPh sb="4" eb="5">
      <t>クチ</t>
    </rPh>
    <rPh sb="7" eb="8">
      <t>シ</t>
    </rPh>
    <phoneticPr fontId="4"/>
  </si>
  <si>
    <t>　防　 府　 市</t>
    <rPh sb="1" eb="2">
      <t>ボウ</t>
    </rPh>
    <rPh sb="4" eb="5">
      <t>フ</t>
    </rPh>
    <rPh sb="7" eb="8">
      <t>シ</t>
    </rPh>
    <phoneticPr fontId="4"/>
  </si>
  <si>
    <t>　美　 祢 　市</t>
    <rPh sb="1" eb="2">
      <t>ビ</t>
    </rPh>
    <rPh sb="4" eb="5">
      <t>ネ</t>
    </rPh>
    <rPh sb="7" eb="8">
      <t>シ</t>
    </rPh>
    <phoneticPr fontId="4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</si>
  <si>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4"/>
  </si>
  <si>
    <t xml:space="preserve">  下   関   市</t>
    <phoneticPr fontId="4"/>
  </si>
  <si>
    <t xml:space="preserve">  山　 口   市</t>
    <rPh sb="2" eb="3">
      <t>ヤマ</t>
    </rPh>
    <rPh sb="5" eb="6">
      <t>クチ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</si>
  <si>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</si>
  <si>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4"/>
  </si>
  <si>
    <t>-</t>
    <phoneticPr fontId="4"/>
  </si>
  <si>
    <t>特定地域生活排水処理事業</t>
    <phoneticPr fontId="4"/>
  </si>
  <si>
    <t>-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</si>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</sst>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;&quot;△&quot;###\ ###\ ###\ ##0;&quot;－&quot;"/>
    <numFmt numFmtId="177" formatCode="###\ ###\ ###\ ##0;&quot;△&quot;###\ ###\ ###\ ##0;&quot;-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3" fontId="1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 applyAlignment="1"/>
    <xf numFmtId="3" fontId="5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horizontal="left" indent="3"/>
    </xf>
    <xf numFmtId="3" fontId="5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Continuous"/>
      <protection locked="0"/>
    </xf>
    <xf numFmtId="3" fontId="1" fillId="2" borderId="1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quotePrefix="1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0" xfId="0" quotePrefix="1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7" fillId="2" borderId="12" xfId="0" applyNumberFormat="1" applyFont="1" applyFill="1" applyBorder="1" applyAlignment="1" applyProtection="1">
      <protection locked="0"/>
    </xf>
    <xf numFmtId="176" fontId="7" fillId="0" borderId="0" xfId="0" applyNumberFormat="1" applyFont="1" applyBorder="1" applyAlignment="1" applyProtection="1">
      <protection locked="0"/>
    </xf>
    <xf numFmtId="3" fontId="8" fillId="2" borderId="5" xfId="0" applyNumberFormat="1" applyFont="1" applyFill="1" applyBorder="1" applyAlignment="1" applyProtection="1">
      <protection locked="0"/>
    </xf>
    <xf numFmtId="177" fontId="8" fillId="0" borderId="0" xfId="0" applyNumberFormat="1" applyFont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6" fontId="8" fillId="0" borderId="0" xfId="0" applyNumberFormat="1" applyFont="1" applyAlignment="1" applyProtection="1">
      <alignment horizontal="right"/>
      <protection locked="0"/>
    </xf>
    <xf numFmtId="3" fontId="7" fillId="2" borderId="5" xfId="0" applyNumberFormat="1" applyFont="1" applyFill="1" applyBorder="1" applyAlignment="1" applyProtection="1">
      <protection locked="0"/>
    </xf>
    <xf numFmtId="177" fontId="7" fillId="0" borderId="0" xfId="0" applyNumberFormat="1" applyFont="1" applyBorder="1" applyAlignment="1" applyProtection="1">
      <alignment horizontal="right"/>
      <protection locked="0"/>
    </xf>
    <xf numFmtId="177" fontId="7" fillId="0" borderId="0" xfId="0" applyNumberFormat="1" applyFont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Border="1" applyAlignment="1" applyProtection="1">
      <alignment horizontal="right"/>
      <protection locked="0"/>
    </xf>
    <xf numFmtId="177" fontId="7" fillId="0" borderId="0" xfId="0" applyNumberFormat="1" applyFont="1" applyFill="1" applyAlignment="1" applyProtection="1">
      <alignment horizontal="right"/>
      <protection locked="0"/>
    </xf>
    <xf numFmtId="177" fontId="0" fillId="0" borderId="0" xfId="0" applyNumberFormat="1" applyFill="1">
      <alignment vertical="center"/>
    </xf>
    <xf numFmtId="176" fontId="7" fillId="0" borderId="0" xfId="0" applyNumberFormat="1" applyFont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shrinkToFit="1"/>
      <protection locked="0"/>
    </xf>
    <xf numFmtId="177" fontId="7" fillId="0" borderId="0" xfId="0" applyNumberFormat="1" applyFont="1" applyFill="1" applyBorder="1" applyAlignment="1">
      <alignment horizontal="right"/>
    </xf>
    <xf numFmtId="177" fontId="7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>
      <alignment vertical="center"/>
    </xf>
    <xf numFmtId="3" fontId="1" fillId="2" borderId="13" xfId="0" applyNumberFormat="1" applyFont="1" applyFill="1" applyBorder="1" applyAlignment="1" applyProtection="1">
      <protection locked="0"/>
    </xf>
    <xf numFmtId="177" fontId="7" fillId="0" borderId="9" xfId="0" applyNumberFormat="1" applyFont="1" applyFill="1" applyBorder="1" applyAlignment="1" applyProtection="1">
      <alignment horizontal="right"/>
      <protection locked="0"/>
    </xf>
    <xf numFmtId="177" fontId="7" fillId="0" borderId="14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tabSelected="1" workbookViewId="0">
      <selection activeCell="J104" sqref="J104"/>
    </sheetView>
  </sheetViews>
  <sheetFormatPr defaultRowHeight="13.5"/>
  <cols>
    <col min="1" max="1" width="17.25" customWidth="1"/>
    <col min="2" max="9" width="13.25" customWidth="1"/>
    <col min="10" max="10" width="11.5" bestFit="1" customWidth="1"/>
    <col min="11" max="11" width="9.625" bestFit="1" customWidth="1"/>
    <col min="14" max="14" width="9.5" bestFit="1" customWidth="1"/>
  </cols>
  <sheetData>
    <row r="1" spans="1:11" ht="17.25">
      <c r="A1" s="1"/>
      <c r="B1" s="2" t="s">
        <v>0</v>
      </c>
      <c r="C1" s="3"/>
      <c r="D1" s="1"/>
      <c r="E1" s="3"/>
      <c r="F1" s="1"/>
      <c r="G1" s="1"/>
      <c r="H1" s="1"/>
      <c r="I1" s="1"/>
    </row>
    <row r="2" spans="1:11">
      <c r="A2" s="1"/>
      <c r="C2" s="3"/>
      <c r="D2" s="1"/>
      <c r="E2" s="1"/>
      <c r="F2" s="1"/>
      <c r="G2" s="1"/>
      <c r="H2" s="1"/>
      <c r="I2" s="1"/>
    </row>
    <row r="3" spans="1:11" ht="20.25" customHeight="1" thickBot="1">
      <c r="A3" s="4" t="s">
        <v>1</v>
      </c>
      <c r="B3" s="5" t="s">
        <v>2</v>
      </c>
      <c r="C3" s="1"/>
      <c r="D3" s="1"/>
      <c r="E3" s="1"/>
      <c r="F3" s="1"/>
      <c r="G3" s="1"/>
      <c r="H3" s="1"/>
      <c r="I3" s="6" t="s">
        <v>3</v>
      </c>
    </row>
    <row r="4" spans="1:11" ht="14.25" thickTop="1">
      <c r="A4" s="7" t="s">
        <v>4</v>
      </c>
      <c r="B4" s="8" t="s">
        <v>5</v>
      </c>
      <c r="C4" s="9" t="s">
        <v>6</v>
      </c>
      <c r="D4" s="10"/>
      <c r="E4" s="10"/>
      <c r="F4" s="10"/>
      <c r="G4" s="11"/>
      <c r="H4" s="11"/>
      <c r="I4" s="12" t="s">
        <v>7</v>
      </c>
    </row>
    <row r="5" spans="1:11">
      <c r="A5" s="13"/>
      <c r="B5" s="14" t="s">
        <v>8</v>
      </c>
      <c r="C5" s="15"/>
      <c r="D5" s="15" t="s">
        <v>9</v>
      </c>
      <c r="E5" s="15"/>
      <c r="F5" s="15" t="s">
        <v>10</v>
      </c>
      <c r="G5" s="16"/>
      <c r="H5" s="16"/>
      <c r="I5" s="17"/>
    </row>
    <row r="6" spans="1:11">
      <c r="A6" s="13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20" t="s">
        <v>17</v>
      </c>
      <c r="H6" s="20" t="s">
        <v>18</v>
      </c>
      <c r="I6" s="18" t="s">
        <v>19</v>
      </c>
    </row>
    <row r="7" spans="1:11">
      <c r="A7" s="21"/>
      <c r="B7" s="22"/>
      <c r="C7" s="22"/>
      <c r="D7" s="22"/>
      <c r="E7" s="22"/>
      <c r="F7" s="22"/>
      <c r="G7" s="22"/>
      <c r="H7" s="22"/>
      <c r="I7" s="22"/>
    </row>
    <row r="8" spans="1:11">
      <c r="A8" s="23" t="s">
        <v>20</v>
      </c>
      <c r="B8" s="24">
        <f>SUM(C8:H8)</f>
        <v>331641515</v>
      </c>
      <c r="C8" s="25">
        <f>SUM(C10,C33,C36,C43,C47,C50,C60,C64,C72,C77,C81,C84)</f>
        <v>211372618</v>
      </c>
      <c r="D8" s="25">
        <f t="shared" ref="D8:I8" si="0">SUM(D10,D33,D36,D43,D47,D50,D60,D64,D72,D77,D81,D84)</f>
        <v>100113979</v>
      </c>
      <c r="E8" s="25">
        <f t="shared" si="0"/>
        <v>17101576</v>
      </c>
      <c r="F8" s="25">
        <f t="shared" si="0"/>
        <v>2700098</v>
      </c>
      <c r="G8" s="25">
        <f t="shared" si="0"/>
        <v>259264</v>
      </c>
      <c r="H8" s="25">
        <f t="shared" si="0"/>
        <v>93980</v>
      </c>
      <c r="I8" s="25">
        <f t="shared" si="0"/>
        <v>14815700</v>
      </c>
      <c r="J8" s="26"/>
      <c r="K8" s="27"/>
    </row>
    <row r="9" spans="1:11">
      <c r="A9" s="28"/>
      <c r="B9" s="29"/>
      <c r="C9" s="30"/>
      <c r="D9" s="30"/>
      <c r="E9" s="30"/>
      <c r="F9" s="30"/>
      <c r="G9" s="30"/>
      <c r="H9" s="30"/>
      <c r="I9" s="30"/>
    </row>
    <row r="10" spans="1:11">
      <c r="A10" s="31" t="s">
        <v>21</v>
      </c>
      <c r="B10" s="29">
        <f>SUM(C10:H10)</f>
        <v>110124554</v>
      </c>
      <c r="C10" s="30">
        <f>SUM(C12:C24)+C26+C28+C30</f>
        <v>65431613</v>
      </c>
      <c r="D10" s="30">
        <f>SUM(D12:D24)+D26+D28+D30</f>
        <v>38035334</v>
      </c>
      <c r="E10" s="30">
        <f>SUM(E12:E24)+E26+E28+E30</f>
        <v>6256747</v>
      </c>
      <c r="F10" s="30">
        <f>SUM(F12:F24)+F26+F30</f>
        <v>306880</v>
      </c>
      <c r="G10" s="30">
        <f>SUM(G12:G24)</f>
        <v>0</v>
      </c>
      <c r="H10" s="30">
        <f>SUM(H12:H24)</f>
        <v>93980</v>
      </c>
      <c r="I10" s="30">
        <f>SUM(I12:I24)+I26+I28+I30</f>
        <v>3633000</v>
      </c>
      <c r="J10" s="26"/>
    </row>
    <row r="11" spans="1:11">
      <c r="A11" s="31"/>
      <c r="B11" s="29"/>
      <c r="C11" s="29"/>
      <c r="D11" s="29"/>
      <c r="E11" s="29"/>
      <c r="F11" s="29"/>
      <c r="G11" s="29"/>
      <c r="H11" s="29"/>
      <c r="I11" s="30"/>
    </row>
    <row r="12" spans="1:11">
      <c r="A12" s="31" t="s">
        <v>22</v>
      </c>
      <c r="B12" s="32">
        <v>17243370</v>
      </c>
      <c r="C12" s="33">
        <v>9869439</v>
      </c>
      <c r="D12" s="33">
        <v>5713311</v>
      </c>
      <c r="E12" s="33">
        <v>1660620</v>
      </c>
      <c r="F12" s="33">
        <v>0</v>
      </c>
      <c r="G12" s="33">
        <v>0</v>
      </c>
      <c r="H12" s="33">
        <v>0</v>
      </c>
      <c r="I12" s="33">
        <v>385400</v>
      </c>
    </row>
    <row r="13" spans="1:11">
      <c r="A13" s="31" t="s">
        <v>23</v>
      </c>
      <c r="B13" s="32">
        <v>12183850</v>
      </c>
      <c r="C13" s="33">
        <v>7318966</v>
      </c>
      <c r="D13" s="33">
        <v>2699314</v>
      </c>
      <c r="E13" s="33">
        <v>2165570</v>
      </c>
      <c r="F13" s="33">
        <v>0</v>
      </c>
      <c r="G13" s="33">
        <v>0</v>
      </c>
      <c r="H13" s="33">
        <v>0</v>
      </c>
      <c r="I13" s="33">
        <v>480000</v>
      </c>
    </row>
    <row r="14" spans="1:11">
      <c r="A14" s="31" t="s">
        <v>24</v>
      </c>
      <c r="B14" s="32">
        <v>15443708</v>
      </c>
      <c r="C14" s="33">
        <v>9245185</v>
      </c>
      <c r="D14" s="33">
        <v>5187609</v>
      </c>
      <c r="E14" s="33">
        <v>1010914</v>
      </c>
      <c r="F14" s="33">
        <v>0</v>
      </c>
      <c r="G14" s="33">
        <v>0</v>
      </c>
      <c r="H14" s="33">
        <v>0</v>
      </c>
      <c r="I14" s="33">
        <v>853700</v>
      </c>
    </row>
    <row r="15" spans="1:11">
      <c r="A15" s="31" t="s">
        <v>25</v>
      </c>
      <c r="B15" s="32">
        <v>2705249</v>
      </c>
      <c r="C15" s="33">
        <v>1818943</v>
      </c>
      <c r="D15" s="33">
        <v>886306</v>
      </c>
      <c r="E15" s="33">
        <v>0</v>
      </c>
      <c r="F15" s="33">
        <v>0</v>
      </c>
      <c r="G15" s="33">
        <v>0</v>
      </c>
      <c r="H15" s="33">
        <v>0</v>
      </c>
      <c r="I15" s="33">
        <v>45700</v>
      </c>
    </row>
    <row r="16" spans="1:11">
      <c r="A16" s="31" t="s">
        <v>26</v>
      </c>
      <c r="B16" s="32">
        <v>10300587</v>
      </c>
      <c r="C16" s="33">
        <v>6862405</v>
      </c>
      <c r="D16" s="33">
        <v>3406329</v>
      </c>
      <c r="E16" s="33">
        <v>0</v>
      </c>
      <c r="F16" s="33">
        <v>31853</v>
      </c>
      <c r="G16" s="33">
        <v>0</v>
      </c>
      <c r="H16" s="33">
        <v>0</v>
      </c>
      <c r="I16" s="33">
        <v>340000</v>
      </c>
    </row>
    <row r="17" spans="1:9">
      <c r="A17" s="31" t="s">
        <v>27</v>
      </c>
      <c r="B17" s="32">
        <v>3935860</v>
      </c>
      <c r="C17" s="33">
        <v>2627878</v>
      </c>
      <c r="D17" s="33">
        <v>1262632</v>
      </c>
      <c r="E17" s="33">
        <v>45350</v>
      </c>
      <c r="F17" s="33">
        <v>0</v>
      </c>
      <c r="G17" s="33">
        <v>0</v>
      </c>
      <c r="H17" s="33">
        <v>0</v>
      </c>
      <c r="I17" s="33">
        <v>72700</v>
      </c>
    </row>
    <row r="18" spans="1:9">
      <c r="A18" s="31" t="s">
        <v>28</v>
      </c>
      <c r="B18" s="32">
        <v>4009511</v>
      </c>
      <c r="C18" s="33">
        <v>3073456</v>
      </c>
      <c r="D18" s="33">
        <v>888145</v>
      </c>
      <c r="E18" s="33">
        <v>47910</v>
      </c>
      <c r="F18" s="33">
        <v>0</v>
      </c>
      <c r="G18" s="33">
        <v>0</v>
      </c>
      <c r="H18" s="33">
        <v>0</v>
      </c>
      <c r="I18" s="33">
        <v>351000</v>
      </c>
    </row>
    <row r="19" spans="1:9">
      <c r="A19" s="31" t="s">
        <v>29</v>
      </c>
      <c r="B19" s="32">
        <v>5995191</v>
      </c>
      <c r="C19" s="33">
        <v>3375193</v>
      </c>
      <c r="D19" s="33">
        <v>2554898</v>
      </c>
      <c r="E19" s="33">
        <v>65100</v>
      </c>
      <c r="F19" s="33">
        <v>0</v>
      </c>
      <c r="G19" s="33">
        <v>0</v>
      </c>
      <c r="H19" s="33">
        <v>0</v>
      </c>
      <c r="I19" s="33">
        <v>103400</v>
      </c>
    </row>
    <row r="20" spans="1:9">
      <c r="A20" s="31" t="s">
        <v>30</v>
      </c>
      <c r="B20" s="32">
        <v>3846859</v>
      </c>
      <c r="C20" s="33">
        <v>2613585</v>
      </c>
      <c r="D20" s="33">
        <v>1116095</v>
      </c>
      <c r="E20" s="33">
        <v>30960</v>
      </c>
      <c r="F20" s="33">
        <v>86219</v>
      </c>
      <c r="G20" s="33">
        <v>0</v>
      </c>
      <c r="H20" s="33">
        <v>0</v>
      </c>
      <c r="I20" s="33">
        <v>44700</v>
      </c>
    </row>
    <row r="21" spans="1:9">
      <c r="A21" s="31" t="s">
        <v>31</v>
      </c>
      <c r="B21" s="32">
        <v>1920780</v>
      </c>
      <c r="C21" s="33">
        <v>1370538</v>
      </c>
      <c r="D21" s="33">
        <v>550242</v>
      </c>
      <c r="E21" s="33">
        <v>0</v>
      </c>
      <c r="F21" s="33">
        <v>0</v>
      </c>
      <c r="G21" s="33">
        <v>0</v>
      </c>
      <c r="H21" s="33">
        <v>0</v>
      </c>
      <c r="I21" s="33">
        <v>128700</v>
      </c>
    </row>
    <row r="22" spans="1:9">
      <c r="A22" s="31" t="s">
        <v>32</v>
      </c>
      <c r="B22" s="32">
        <v>2836096</v>
      </c>
      <c r="C22" s="33">
        <v>2085469</v>
      </c>
      <c r="D22" s="33">
        <v>664487</v>
      </c>
      <c r="E22" s="33">
        <v>86140</v>
      </c>
      <c r="F22" s="33">
        <v>0</v>
      </c>
      <c r="G22" s="33">
        <v>0</v>
      </c>
      <c r="H22" s="33">
        <v>0</v>
      </c>
      <c r="I22" s="33">
        <v>44200</v>
      </c>
    </row>
    <row r="23" spans="1:9">
      <c r="A23" s="31" t="s">
        <v>33</v>
      </c>
      <c r="B23" s="32">
        <v>11867295</v>
      </c>
      <c r="C23" s="33">
        <v>6152522</v>
      </c>
      <c r="D23" s="33">
        <v>4971413</v>
      </c>
      <c r="E23" s="33">
        <v>649380</v>
      </c>
      <c r="F23" s="33">
        <v>0</v>
      </c>
      <c r="G23" s="33">
        <v>0</v>
      </c>
      <c r="H23" s="33">
        <v>93980</v>
      </c>
      <c r="I23" s="33">
        <v>435700</v>
      </c>
    </row>
    <row r="24" spans="1:9">
      <c r="A24" s="31" t="s">
        <v>34</v>
      </c>
      <c r="B24" s="32">
        <v>3699647</v>
      </c>
      <c r="C24" s="33">
        <v>2179849</v>
      </c>
      <c r="D24" s="33">
        <v>1354078</v>
      </c>
      <c r="E24" s="33">
        <v>99220</v>
      </c>
      <c r="F24" s="33">
        <v>66500</v>
      </c>
      <c r="G24" s="33">
        <v>0</v>
      </c>
      <c r="H24" s="33">
        <v>0</v>
      </c>
      <c r="I24" s="33">
        <v>315800</v>
      </c>
    </row>
    <row r="25" spans="1:9">
      <c r="A25" s="31"/>
      <c r="B25" s="32"/>
      <c r="C25" s="33"/>
      <c r="D25" s="33"/>
      <c r="E25" s="33"/>
      <c r="F25" s="33"/>
      <c r="G25" s="33"/>
      <c r="H25" s="33"/>
      <c r="I25" s="33"/>
    </row>
    <row r="26" spans="1:9">
      <c r="A26" s="31" t="s">
        <v>35</v>
      </c>
      <c r="B26" s="32">
        <v>3446973</v>
      </c>
      <c r="C26" s="33">
        <v>2062717</v>
      </c>
      <c r="D26" s="33">
        <v>1299723</v>
      </c>
      <c r="E26" s="33">
        <v>1633</v>
      </c>
      <c r="F26" s="33">
        <v>82900</v>
      </c>
      <c r="G26" s="33">
        <v>0</v>
      </c>
      <c r="H26" s="33">
        <v>0</v>
      </c>
      <c r="I26" s="33">
        <v>32000</v>
      </c>
    </row>
    <row r="27" spans="1:9">
      <c r="A27" s="31" t="s">
        <v>36</v>
      </c>
      <c r="B27" s="32"/>
      <c r="C27" s="33"/>
      <c r="D27" s="33"/>
      <c r="E27" s="33"/>
      <c r="F27" s="33"/>
      <c r="G27" s="33"/>
      <c r="H27" s="33"/>
      <c r="I27" s="33"/>
    </row>
    <row r="28" spans="1:9">
      <c r="A28" s="31" t="s">
        <v>37</v>
      </c>
      <c r="B28" s="32">
        <v>9686938</v>
      </c>
      <c r="C28" s="33">
        <v>4574541</v>
      </c>
      <c r="D28" s="33">
        <v>4924463</v>
      </c>
      <c r="E28" s="33">
        <v>187934</v>
      </c>
      <c r="F28" s="33">
        <v>0</v>
      </c>
      <c r="G28" s="33">
        <v>0</v>
      </c>
      <c r="H28" s="33">
        <v>0</v>
      </c>
      <c r="I28" s="33">
        <v>0</v>
      </c>
    </row>
    <row r="29" spans="1:9">
      <c r="A29" s="31" t="s">
        <v>36</v>
      </c>
      <c r="B29" s="32"/>
      <c r="C29" s="33"/>
      <c r="D29" s="34"/>
      <c r="E29" s="33"/>
      <c r="F29" s="33"/>
      <c r="G29" s="33"/>
      <c r="H29" s="33"/>
      <c r="I29" s="33"/>
    </row>
    <row r="30" spans="1:9">
      <c r="A30" s="31" t="s">
        <v>38</v>
      </c>
      <c r="B30" s="32">
        <v>1002640</v>
      </c>
      <c r="C30" s="33">
        <v>200927</v>
      </c>
      <c r="D30" s="33">
        <v>556289</v>
      </c>
      <c r="E30" s="33">
        <v>206016</v>
      </c>
      <c r="F30" s="33">
        <v>39408</v>
      </c>
      <c r="G30" s="33">
        <v>0</v>
      </c>
      <c r="H30" s="33">
        <v>0</v>
      </c>
      <c r="I30" s="33">
        <v>0</v>
      </c>
    </row>
    <row r="31" spans="1:9">
      <c r="A31" s="31" t="s">
        <v>36</v>
      </c>
      <c r="B31" s="32"/>
      <c r="C31" s="33"/>
      <c r="D31" s="33"/>
      <c r="E31" s="33"/>
      <c r="F31" s="33"/>
      <c r="G31" s="33"/>
      <c r="H31" s="33"/>
      <c r="I31" s="33"/>
    </row>
    <row r="32" spans="1:9">
      <c r="A32" s="31"/>
      <c r="B32" s="32"/>
      <c r="C32" s="33"/>
      <c r="D32" s="33"/>
      <c r="E32" s="33"/>
      <c r="F32" s="33"/>
      <c r="G32" s="33"/>
      <c r="H32" s="33"/>
      <c r="I32" s="33"/>
    </row>
    <row r="33" spans="1:9">
      <c r="A33" s="31" t="s">
        <v>39</v>
      </c>
      <c r="B33" s="33">
        <v>93600</v>
      </c>
      <c r="C33" s="33" t="s">
        <v>40</v>
      </c>
      <c r="D33" s="33">
        <v>93600</v>
      </c>
      <c r="E33" s="33" t="s">
        <v>40</v>
      </c>
      <c r="F33" s="33" t="s">
        <v>40</v>
      </c>
      <c r="G33" s="33" t="s">
        <v>40</v>
      </c>
      <c r="H33" s="33" t="s">
        <v>40</v>
      </c>
      <c r="I33" s="33">
        <v>49600</v>
      </c>
    </row>
    <row r="34" spans="1:9">
      <c r="A34" s="31" t="s">
        <v>27</v>
      </c>
      <c r="B34" s="33">
        <v>93600</v>
      </c>
      <c r="C34" s="33" t="s">
        <v>40</v>
      </c>
      <c r="D34" s="33">
        <v>93600</v>
      </c>
      <c r="E34" s="33" t="s">
        <v>40</v>
      </c>
      <c r="F34" s="33" t="s">
        <v>40</v>
      </c>
      <c r="G34" s="33" t="s">
        <v>40</v>
      </c>
      <c r="H34" s="33" t="s">
        <v>40</v>
      </c>
      <c r="I34" s="33">
        <v>49600</v>
      </c>
    </row>
    <row r="35" spans="1:9">
      <c r="A35" s="31"/>
      <c r="B35" s="32"/>
      <c r="C35" s="32"/>
      <c r="D35" s="32"/>
      <c r="E35" s="33"/>
      <c r="F35" s="33"/>
      <c r="G35" s="33"/>
      <c r="H35" s="33"/>
      <c r="I35" s="33"/>
    </row>
    <row r="36" spans="1:9">
      <c r="A36" s="31" t="s">
        <v>41</v>
      </c>
      <c r="B36" s="32">
        <f>SUM(C36:H36)</f>
        <v>341550</v>
      </c>
      <c r="C36" s="33">
        <f>SUM(C37:C41)</f>
        <v>154862</v>
      </c>
      <c r="D36" s="33">
        <f>SUM(D37:D41)</f>
        <v>186688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</row>
    <row r="37" spans="1:9">
      <c r="A37" s="31" t="s">
        <v>22</v>
      </c>
      <c r="B37" s="32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</row>
    <row r="38" spans="1:9">
      <c r="A38" s="31" t="s">
        <v>26</v>
      </c>
      <c r="B38" s="32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</row>
    <row r="39" spans="1:9">
      <c r="A39" s="31" t="s">
        <v>27</v>
      </c>
      <c r="B39" s="32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</row>
    <row r="40" spans="1:9">
      <c r="A40" s="31" t="s">
        <v>28</v>
      </c>
      <c r="B40" s="32">
        <v>70968</v>
      </c>
      <c r="C40" s="33">
        <v>28488</v>
      </c>
      <c r="D40" s="33">
        <v>42480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</row>
    <row r="41" spans="1:9">
      <c r="A41" s="31" t="s">
        <v>34</v>
      </c>
      <c r="B41" s="32">
        <v>270582</v>
      </c>
      <c r="C41" s="33">
        <v>126374</v>
      </c>
      <c r="D41" s="33">
        <v>144208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</row>
    <row r="42" spans="1:9">
      <c r="A42" s="31"/>
      <c r="B42" s="32"/>
      <c r="C42" s="33"/>
      <c r="D42" s="33"/>
      <c r="E42" s="33"/>
      <c r="F42" s="33"/>
      <c r="G42" s="33"/>
      <c r="H42" s="33"/>
      <c r="I42" s="33"/>
    </row>
    <row r="43" spans="1:9">
      <c r="A43" s="31" t="s">
        <v>42</v>
      </c>
      <c r="B43" s="32">
        <f>SUM(C43:H43)</f>
        <v>132227</v>
      </c>
      <c r="C43" s="33">
        <f>+C44</f>
        <v>112976</v>
      </c>
      <c r="D43" s="33">
        <f>+D44</f>
        <v>19251</v>
      </c>
      <c r="E43" s="33">
        <v>0</v>
      </c>
      <c r="F43" s="33">
        <v>0</v>
      </c>
      <c r="G43" s="33">
        <v>0</v>
      </c>
      <c r="H43" s="33">
        <v>0</v>
      </c>
      <c r="I43" s="33">
        <f>I44</f>
        <v>35000</v>
      </c>
    </row>
    <row r="44" spans="1:9">
      <c r="A44" s="31" t="s">
        <v>23</v>
      </c>
      <c r="B44" s="32">
        <v>132227</v>
      </c>
      <c r="C44" s="33">
        <v>112976</v>
      </c>
      <c r="D44" s="33">
        <v>19251</v>
      </c>
      <c r="E44" s="33" t="s">
        <v>40</v>
      </c>
      <c r="F44" s="33" t="s">
        <v>40</v>
      </c>
      <c r="G44" s="33" t="s">
        <v>40</v>
      </c>
      <c r="H44" s="33" t="s">
        <v>40</v>
      </c>
      <c r="I44" s="33">
        <v>35000</v>
      </c>
    </row>
    <row r="45" spans="1:9">
      <c r="A45" s="31" t="s">
        <v>28</v>
      </c>
      <c r="B45" s="32" t="s">
        <v>40</v>
      </c>
      <c r="C45" s="33" t="s">
        <v>40</v>
      </c>
      <c r="D45" s="33" t="s">
        <v>40</v>
      </c>
      <c r="E45" s="33" t="s">
        <v>40</v>
      </c>
      <c r="F45" s="33" t="s">
        <v>40</v>
      </c>
      <c r="G45" s="33" t="s">
        <v>40</v>
      </c>
      <c r="H45" s="33" t="s">
        <v>40</v>
      </c>
      <c r="I45" s="33">
        <v>0</v>
      </c>
    </row>
    <row r="46" spans="1:9">
      <c r="A46" s="31"/>
      <c r="B46" s="32"/>
      <c r="C46" s="33"/>
      <c r="D46" s="33"/>
      <c r="E46" s="33"/>
      <c r="F46" s="33"/>
      <c r="G46" s="33"/>
      <c r="H46" s="33"/>
      <c r="I46" s="33"/>
    </row>
    <row r="47" spans="1:9">
      <c r="A47" s="31" t="s">
        <v>43</v>
      </c>
      <c r="B47" s="32">
        <f>SUM(C47:H47)</f>
        <v>0</v>
      </c>
      <c r="C47" s="33" t="str">
        <f>C48</f>
        <v>-</v>
      </c>
      <c r="D47" s="33" t="str">
        <f>D48</f>
        <v>-</v>
      </c>
      <c r="E47" s="33">
        <v>0</v>
      </c>
      <c r="F47" s="33">
        <v>0</v>
      </c>
      <c r="G47" s="33">
        <v>0</v>
      </c>
      <c r="H47" s="33">
        <v>0</v>
      </c>
      <c r="I47" s="33" t="str">
        <f>I48</f>
        <v>-</v>
      </c>
    </row>
    <row r="48" spans="1:9">
      <c r="A48" s="31" t="s">
        <v>23</v>
      </c>
      <c r="B48" s="32">
        <f>SUM(C48:H48)</f>
        <v>0</v>
      </c>
      <c r="C48" s="33" t="s">
        <v>44</v>
      </c>
      <c r="D48" s="33" t="s">
        <v>44</v>
      </c>
      <c r="E48" s="33" t="s">
        <v>40</v>
      </c>
      <c r="F48" s="33" t="s">
        <v>40</v>
      </c>
      <c r="G48" s="33" t="s">
        <v>40</v>
      </c>
      <c r="H48" s="33" t="s">
        <v>40</v>
      </c>
      <c r="I48" s="33" t="s">
        <v>44</v>
      </c>
    </row>
    <row r="49" spans="1:11">
      <c r="A49" s="31"/>
      <c r="B49" s="32"/>
      <c r="C49" s="32"/>
      <c r="D49" s="32"/>
      <c r="E49" s="32"/>
      <c r="F49" s="32"/>
      <c r="G49" s="32"/>
      <c r="H49" s="32"/>
      <c r="I49" s="33"/>
    </row>
    <row r="50" spans="1:11">
      <c r="A50" s="31" t="s">
        <v>45</v>
      </c>
      <c r="B50" s="32">
        <f>SUM(C50:H50)</f>
        <v>30025049</v>
      </c>
      <c r="C50" s="33">
        <f t="shared" ref="C50:I50" si="1">SUM(C51:C58)</f>
        <v>24755831</v>
      </c>
      <c r="D50" s="33">
        <f t="shared" si="1"/>
        <v>1725452</v>
      </c>
      <c r="E50" s="33">
        <f t="shared" si="1"/>
        <v>2757019</v>
      </c>
      <c r="F50" s="33">
        <f t="shared" si="1"/>
        <v>786747</v>
      </c>
      <c r="G50" s="33">
        <f t="shared" si="1"/>
        <v>0</v>
      </c>
      <c r="H50" s="33">
        <f t="shared" si="1"/>
        <v>0</v>
      </c>
      <c r="I50" s="33">
        <f t="shared" si="1"/>
        <v>3488000</v>
      </c>
      <c r="J50" s="26"/>
      <c r="K50" s="35"/>
    </row>
    <row r="51" spans="1:11">
      <c r="A51" s="31" t="s">
        <v>22</v>
      </c>
      <c r="B51" s="32">
        <f>SUM(C51:H51)</f>
        <v>3599486</v>
      </c>
      <c r="C51" s="33">
        <v>1461829</v>
      </c>
      <c r="D51" s="33">
        <v>551972</v>
      </c>
      <c r="E51" s="33">
        <v>1401000</v>
      </c>
      <c r="F51" s="33">
        <v>184685</v>
      </c>
      <c r="G51" s="33">
        <v>0</v>
      </c>
      <c r="H51" s="33">
        <v>0</v>
      </c>
      <c r="I51" s="33">
        <v>100000</v>
      </c>
    </row>
    <row r="52" spans="1:11">
      <c r="A52" s="31" t="s">
        <v>46</v>
      </c>
      <c r="B52" s="32">
        <f t="shared" ref="B52:B58" si="2">SUM(C52:H52)</f>
        <v>3960416</v>
      </c>
      <c r="C52" s="33">
        <v>3392090</v>
      </c>
      <c r="D52" s="33">
        <v>134676</v>
      </c>
      <c r="E52" s="33">
        <v>433650</v>
      </c>
      <c r="F52" s="33">
        <v>0</v>
      </c>
      <c r="G52" s="33">
        <v>0</v>
      </c>
      <c r="H52" s="33">
        <v>0</v>
      </c>
      <c r="I52" s="33">
        <v>339700</v>
      </c>
    </row>
    <row r="53" spans="1:11">
      <c r="A53" s="31" t="s">
        <v>47</v>
      </c>
      <c r="B53" s="32">
        <f t="shared" si="2"/>
        <v>114435</v>
      </c>
      <c r="C53" s="33">
        <v>50785</v>
      </c>
      <c r="D53" s="33">
        <v>17800</v>
      </c>
      <c r="E53" s="33">
        <v>45850</v>
      </c>
      <c r="F53" s="33">
        <v>0</v>
      </c>
      <c r="G53" s="33">
        <v>0</v>
      </c>
      <c r="H53" s="33">
        <v>0</v>
      </c>
      <c r="I53" s="33">
        <v>17800</v>
      </c>
    </row>
    <row r="54" spans="1:11">
      <c r="A54" s="31" t="s">
        <v>48</v>
      </c>
      <c r="B54" s="32">
        <f t="shared" si="2"/>
        <v>3341106</v>
      </c>
      <c r="C54" s="33">
        <v>2905133</v>
      </c>
      <c r="D54" s="33">
        <v>2358</v>
      </c>
      <c r="E54" s="33">
        <v>376000</v>
      </c>
      <c r="F54" s="33">
        <v>57615</v>
      </c>
      <c r="G54" s="33">
        <v>0</v>
      </c>
      <c r="H54" s="33">
        <v>0</v>
      </c>
      <c r="I54" s="33">
        <v>559900</v>
      </c>
    </row>
    <row r="55" spans="1:11">
      <c r="A55" s="31" t="s">
        <v>32</v>
      </c>
      <c r="B55" s="32">
        <f t="shared" si="2"/>
        <v>3938253</v>
      </c>
      <c r="C55" s="33">
        <v>3329606</v>
      </c>
      <c r="D55" s="33">
        <v>85540</v>
      </c>
      <c r="E55" s="33">
        <v>43160</v>
      </c>
      <c r="F55" s="33">
        <v>479947</v>
      </c>
      <c r="G55" s="33">
        <v>0</v>
      </c>
      <c r="H55" s="33">
        <v>0</v>
      </c>
      <c r="I55" s="33">
        <v>302700</v>
      </c>
    </row>
    <row r="56" spans="1:11">
      <c r="A56" s="31" t="s">
        <v>49</v>
      </c>
      <c r="B56" s="32">
        <f t="shared" si="2"/>
        <v>4441565</v>
      </c>
      <c r="C56" s="33">
        <v>4412665</v>
      </c>
      <c r="D56" s="33">
        <v>0</v>
      </c>
      <c r="E56" s="33">
        <v>15800</v>
      </c>
      <c r="F56" s="33">
        <v>13100</v>
      </c>
      <c r="G56" s="33">
        <v>0</v>
      </c>
      <c r="H56" s="33">
        <v>0</v>
      </c>
      <c r="I56" s="33">
        <v>152500</v>
      </c>
    </row>
    <row r="57" spans="1:11">
      <c r="A57" s="31" t="s">
        <v>50</v>
      </c>
      <c r="B57" s="32">
        <f t="shared" si="2"/>
        <v>1957513</v>
      </c>
      <c r="C57" s="33">
        <v>1607898</v>
      </c>
      <c r="D57" s="33">
        <v>7581</v>
      </c>
      <c r="E57" s="33">
        <v>290634</v>
      </c>
      <c r="F57" s="33">
        <v>51400</v>
      </c>
      <c r="G57" s="33">
        <v>0</v>
      </c>
      <c r="H57" s="33">
        <v>0</v>
      </c>
      <c r="I57" s="33">
        <v>994600</v>
      </c>
    </row>
    <row r="58" spans="1:11">
      <c r="A58" s="31" t="s">
        <v>51</v>
      </c>
      <c r="B58" s="32">
        <f t="shared" si="2"/>
        <v>8672275</v>
      </c>
      <c r="C58" s="33">
        <v>7595825</v>
      </c>
      <c r="D58" s="33">
        <v>925525</v>
      </c>
      <c r="E58" s="33">
        <v>150925</v>
      </c>
      <c r="F58" s="33">
        <v>0</v>
      </c>
      <c r="G58" s="33">
        <v>0</v>
      </c>
      <c r="H58" s="33">
        <v>0</v>
      </c>
      <c r="I58" s="33">
        <v>1020800</v>
      </c>
    </row>
    <row r="59" spans="1:11">
      <c r="A59" s="31"/>
      <c r="B59" s="32"/>
      <c r="C59" s="32"/>
      <c r="D59" s="32"/>
      <c r="E59" s="33"/>
      <c r="F59" s="33"/>
      <c r="G59" s="33"/>
      <c r="H59" s="33"/>
      <c r="I59" s="33"/>
    </row>
    <row r="60" spans="1:11">
      <c r="A60" s="31" t="s">
        <v>52</v>
      </c>
      <c r="B60" s="32">
        <f>SUM(C60:H60)</f>
        <v>1888369</v>
      </c>
      <c r="C60" s="33">
        <f>SUM(C61:C62)</f>
        <v>1401167</v>
      </c>
      <c r="D60" s="33">
        <f>SUM(D61:D62)</f>
        <v>487202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1:11">
      <c r="A61" s="31" t="s">
        <v>53</v>
      </c>
      <c r="B61" s="32">
        <f>SUM(C61:H61)</f>
        <v>738020</v>
      </c>
      <c r="C61" s="33">
        <v>738020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</row>
    <row r="62" spans="1:11">
      <c r="A62" s="31" t="s">
        <v>49</v>
      </c>
      <c r="B62" s="32">
        <f>SUM(C62:H62)</f>
        <v>1150349</v>
      </c>
      <c r="C62" s="33">
        <v>663147</v>
      </c>
      <c r="D62" s="33">
        <v>487202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11">
      <c r="A63" s="31"/>
      <c r="B63" s="32"/>
      <c r="C63" s="32"/>
      <c r="D63" s="32"/>
      <c r="E63" s="32"/>
      <c r="F63" s="32"/>
      <c r="G63" s="32"/>
      <c r="H63" s="32"/>
      <c r="I63" s="33"/>
    </row>
    <row r="64" spans="1:11">
      <c r="A64" s="31" t="s">
        <v>54</v>
      </c>
      <c r="B64" s="32">
        <f t="shared" ref="B64:B70" si="3">SUM(C64:H64)</f>
        <v>179244785</v>
      </c>
      <c r="C64" s="33">
        <f t="shared" ref="C64:I64" si="4">SUM(C65:C70)</f>
        <v>113174430</v>
      </c>
      <c r="D64" s="33">
        <f t="shared" si="4"/>
        <v>56160329</v>
      </c>
      <c r="E64" s="33">
        <f t="shared" si="4"/>
        <v>8050571</v>
      </c>
      <c r="F64" s="33">
        <f t="shared" si="4"/>
        <v>1600191</v>
      </c>
      <c r="G64" s="33">
        <f>SUM(G65:G70)</f>
        <v>259264</v>
      </c>
      <c r="H64" s="33">
        <f t="shared" si="4"/>
        <v>0</v>
      </c>
      <c r="I64" s="33">
        <f t="shared" si="4"/>
        <v>7406500</v>
      </c>
      <c r="J64" s="26"/>
    </row>
    <row r="65" spans="1:10">
      <c r="A65" s="31" t="s">
        <v>22</v>
      </c>
      <c r="B65" s="32">
        <f t="shared" si="3"/>
        <v>57295690</v>
      </c>
      <c r="C65" s="33">
        <v>35202617</v>
      </c>
      <c r="D65" s="33">
        <v>19746500</v>
      </c>
      <c r="E65" s="33">
        <v>1310156</v>
      </c>
      <c r="F65" s="33">
        <v>777153</v>
      </c>
      <c r="G65" s="33">
        <v>259264</v>
      </c>
      <c r="H65" s="33">
        <v>0</v>
      </c>
      <c r="I65" s="33">
        <v>1914600</v>
      </c>
    </row>
    <row r="66" spans="1:10">
      <c r="A66" s="31" t="s">
        <v>55</v>
      </c>
      <c r="B66" s="32">
        <f t="shared" si="3"/>
        <v>35262976</v>
      </c>
      <c r="C66" s="33">
        <v>24195013</v>
      </c>
      <c r="D66" s="33">
        <v>9461793</v>
      </c>
      <c r="E66" s="33">
        <v>1532770</v>
      </c>
      <c r="F66" s="33">
        <v>73400</v>
      </c>
      <c r="G66" s="33">
        <v>0</v>
      </c>
      <c r="H66" s="33">
        <v>0</v>
      </c>
      <c r="I66" s="33">
        <v>1632600</v>
      </c>
    </row>
    <row r="67" spans="1:10">
      <c r="A67" s="31" t="s">
        <v>56</v>
      </c>
      <c r="B67" s="32">
        <f t="shared" si="3"/>
        <v>35666365</v>
      </c>
      <c r="C67" s="33">
        <v>23098802</v>
      </c>
      <c r="D67" s="33">
        <v>11728145</v>
      </c>
      <c r="E67" s="33">
        <v>839418</v>
      </c>
      <c r="F67" s="33">
        <v>0</v>
      </c>
      <c r="G67" s="33">
        <v>0</v>
      </c>
      <c r="H67" s="33">
        <v>0</v>
      </c>
      <c r="I67" s="33">
        <v>1586400</v>
      </c>
    </row>
    <row r="68" spans="1:10">
      <c r="A68" s="31" t="s">
        <v>57</v>
      </c>
      <c r="B68" s="32">
        <f t="shared" si="3"/>
        <v>23544771</v>
      </c>
      <c r="C68" s="33">
        <v>16130159</v>
      </c>
      <c r="D68" s="33">
        <v>6793084</v>
      </c>
      <c r="E68" s="33">
        <v>604196</v>
      </c>
      <c r="F68" s="33">
        <v>17332</v>
      </c>
      <c r="G68" s="33">
        <v>0</v>
      </c>
      <c r="H68" s="33">
        <v>0</v>
      </c>
      <c r="I68" s="33">
        <v>1153600</v>
      </c>
    </row>
    <row r="69" spans="1:10">
      <c r="A69" s="31" t="s">
        <v>58</v>
      </c>
      <c r="B69" s="32">
        <f t="shared" si="3"/>
        <v>3536019</v>
      </c>
      <c r="C69" s="33">
        <v>2447770</v>
      </c>
      <c r="D69" s="33">
        <v>827783</v>
      </c>
      <c r="E69" s="33">
        <v>118490</v>
      </c>
      <c r="F69" s="33">
        <v>141976</v>
      </c>
      <c r="G69" s="33">
        <v>0</v>
      </c>
      <c r="H69" s="33">
        <v>0</v>
      </c>
      <c r="I69" s="33">
        <v>17000</v>
      </c>
    </row>
    <row r="70" spans="1:10">
      <c r="A70" s="31" t="s">
        <v>49</v>
      </c>
      <c r="B70" s="32">
        <f t="shared" si="3"/>
        <v>23938964</v>
      </c>
      <c r="C70" s="33">
        <v>12100069</v>
      </c>
      <c r="D70" s="33">
        <v>7603024</v>
      </c>
      <c r="E70" s="33">
        <v>3645541</v>
      </c>
      <c r="F70" s="33">
        <v>590330</v>
      </c>
      <c r="G70" s="33">
        <v>0</v>
      </c>
      <c r="H70" s="33">
        <v>0</v>
      </c>
      <c r="I70" s="33">
        <v>1102300</v>
      </c>
    </row>
    <row r="71" spans="1:10">
      <c r="A71" s="31"/>
      <c r="B71" s="32"/>
      <c r="C71" s="33"/>
      <c r="D71" s="33"/>
      <c r="E71" s="33"/>
      <c r="F71" s="33"/>
      <c r="G71" s="33"/>
      <c r="H71" s="33"/>
      <c r="I71" s="33"/>
    </row>
    <row r="72" spans="1:10">
      <c r="A72" s="36" t="s">
        <v>59</v>
      </c>
      <c r="B72" s="32">
        <f>SUM(C72:H72)</f>
        <v>5167507</v>
      </c>
      <c r="C72" s="33">
        <f t="shared" ref="C72:I72" si="5">SUM(C73:C75)</f>
        <v>3500655</v>
      </c>
      <c r="D72" s="33">
        <f t="shared" si="5"/>
        <v>1647173</v>
      </c>
      <c r="E72" s="33">
        <f t="shared" si="5"/>
        <v>19679</v>
      </c>
      <c r="F72" s="33">
        <f t="shared" si="5"/>
        <v>0</v>
      </c>
      <c r="G72" s="33">
        <f t="shared" si="5"/>
        <v>0</v>
      </c>
      <c r="H72" s="33">
        <f t="shared" si="5"/>
        <v>0</v>
      </c>
      <c r="I72" s="33">
        <f t="shared" si="5"/>
        <v>134700</v>
      </c>
    </row>
    <row r="73" spans="1:10">
      <c r="A73" s="36" t="s">
        <v>60</v>
      </c>
      <c r="B73" s="32">
        <f>SUM(C73:H73)</f>
        <v>888051</v>
      </c>
      <c r="C73" s="33">
        <v>579451</v>
      </c>
      <c r="D73" s="33">
        <v>308600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</row>
    <row r="74" spans="1:10">
      <c r="A74" s="31" t="s">
        <v>61</v>
      </c>
      <c r="B74" s="32">
        <f>SUM(C74:H74)</f>
        <v>2195826</v>
      </c>
      <c r="C74" s="37">
        <v>1510209</v>
      </c>
      <c r="D74" s="37">
        <v>685617</v>
      </c>
      <c r="E74" s="32">
        <v>0</v>
      </c>
      <c r="F74" s="32">
        <v>0</v>
      </c>
      <c r="G74" s="32">
        <v>0</v>
      </c>
      <c r="H74" s="32">
        <v>0</v>
      </c>
      <c r="I74" s="32">
        <v>113600</v>
      </c>
    </row>
    <row r="75" spans="1:10">
      <c r="A75" s="31" t="s">
        <v>49</v>
      </c>
      <c r="B75" s="38">
        <f>SUM(C75:H75)</f>
        <v>2083630</v>
      </c>
      <c r="C75" s="37">
        <v>1410995</v>
      </c>
      <c r="D75" s="37">
        <v>652956</v>
      </c>
      <c r="E75" s="32">
        <v>19679</v>
      </c>
      <c r="F75" s="32">
        <v>0</v>
      </c>
      <c r="G75" s="32">
        <v>0</v>
      </c>
      <c r="H75" s="32">
        <v>0</v>
      </c>
      <c r="I75" s="32">
        <v>21100</v>
      </c>
      <c r="J75" s="39"/>
    </row>
    <row r="76" spans="1:10">
      <c r="A76" s="31"/>
      <c r="B76" s="32"/>
      <c r="C76" s="33"/>
      <c r="D76" s="33"/>
      <c r="E76" s="33"/>
      <c r="F76" s="33"/>
      <c r="G76" s="33"/>
      <c r="H76" s="33"/>
      <c r="I76" s="33"/>
    </row>
    <row r="77" spans="1:10">
      <c r="A77" s="31" t="s">
        <v>62</v>
      </c>
      <c r="B77" s="32">
        <f>SUM(C77:H77)</f>
        <v>4459456</v>
      </c>
      <c r="C77" s="33">
        <f t="shared" ref="C77:I77" si="6">SUM(C78:C79)</f>
        <v>2676666</v>
      </c>
      <c r="D77" s="33">
        <f t="shared" si="6"/>
        <v>1758950</v>
      </c>
      <c r="E77" s="33">
        <f t="shared" si="6"/>
        <v>17560</v>
      </c>
      <c r="F77" s="33">
        <f t="shared" si="6"/>
        <v>6280</v>
      </c>
      <c r="G77" s="33">
        <f t="shared" si="6"/>
        <v>0</v>
      </c>
      <c r="H77" s="33">
        <f t="shared" si="6"/>
        <v>0</v>
      </c>
      <c r="I77" s="33">
        <f t="shared" si="6"/>
        <v>68900</v>
      </c>
    </row>
    <row r="78" spans="1:10">
      <c r="A78" s="31" t="s">
        <v>55</v>
      </c>
      <c r="B78" s="32">
        <f>SUM(C78:H78)</f>
        <v>2165679</v>
      </c>
      <c r="C78" s="33">
        <v>1323484</v>
      </c>
      <c r="D78" s="33">
        <v>842195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</row>
    <row r="79" spans="1:10">
      <c r="A79" s="31" t="s">
        <v>49</v>
      </c>
      <c r="B79" s="32">
        <f>SUM(C79:H79)</f>
        <v>2293777</v>
      </c>
      <c r="C79" s="33">
        <v>1353182</v>
      </c>
      <c r="D79" s="33">
        <v>916755</v>
      </c>
      <c r="E79" s="33">
        <v>17560</v>
      </c>
      <c r="F79" s="33">
        <v>6280</v>
      </c>
      <c r="G79" s="33">
        <v>0</v>
      </c>
      <c r="H79" s="33">
        <v>0</v>
      </c>
      <c r="I79" s="33">
        <v>68900</v>
      </c>
    </row>
    <row r="80" spans="1:10">
      <c r="A80" s="31"/>
      <c r="B80" s="32"/>
      <c r="C80" s="33"/>
      <c r="D80" s="33"/>
      <c r="E80" s="33"/>
      <c r="F80" s="33"/>
      <c r="G80" s="33"/>
      <c r="H80" s="33"/>
      <c r="I80" s="33"/>
    </row>
    <row r="81" spans="1:9">
      <c r="A81" s="31" t="s">
        <v>63</v>
      </c>
      <c r="B81" s="32">
        <f>SUM(C81:H81)</f>
        <v>88034</v>
      </c>
      <c r="C81" s="33">
        <f>C82</f>
        <v>88034</v>
      </c>
      <c r="D81" s="33">
        <f>D82</f>
        <v>0</v>
      </c>
      <c r="E81" s="33">
        <v>0</v>
      </c>
      <c r="F81" s="33">
        <v>0</v>
      </c>
      <c r="G81" s="33">
        <v>0</v>
      </c>
      <c r="H81" s="33">
        <v>0</v>
      </c>
      <c r="I81" s="33" t="str">
        <f>I82</f>
        <v>-</v>
      </c>
    </row>
    <row r="82" spans="1:9">
      <c r="A82" s="31" t="s">
        <v>49</v>
      </c>
      <c r="B82" s="32">
        <f>SUM(C82:H82)</f>
        <v>88034</v>
      </c>
      <c r="C82" s="33">
        <v>88034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 t="s">
        <v>64</v>
      </c>
    </row>
    <row r="83" spans="1:9">
      <c r="A83" s="36"/>
      <c r="B83" s="32"/>
      <c r="C83" s="33"/>
      <c r="D83" s="33"/>
      <c r="E83" s="33"/>
      <c r="F83" s="33"/>
      <c r="G83" s="33"/>
      <c r="H83" s="33"/>
      <c r="I83" s="33"/>
    </row>
    <row r="84" spans="1:9">
      <c r="A84" s="36" t="s">
        <v>65</v>
      </c>
      <c r="B84" s="32">
        <f>SUM(C84:H84)</f>
        <v>76384</v>
      </c>
      <c r="C84" s="33">
        <f>C85</f>
        <v>76384</v>
      </c>
      <c r="D84" s="33">
        <f>D85</f>
        <v>0</v>
      </c>
      <c r="E84" s="33">
        <v>0</v>
      </c>
      <c r="F84" s="33">
        <v>0</v>
      </c>
      <c r="G84" s="33">
        <v>0</v>
      </c>
      <c r="H84" s="33">
        <v>0</v>
      </c>
      <c r="I84" s="33" t="str">
        <f>I85</f>
        <v>-</v>
      </c>
    </row>
    <row r="85" spans="1:9">
      <c r="A85" s="40" t="s">
        <v>55</v>
      </c>
      <c r="B85" s="41">
        <f>SUM(C85:H85)</f>
        <v>76384</v>
      </c>
      <c r="C85" s="42">
        <v>76384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 t="s">
        <v>66</v>
      </c>
    </row>
    <row r="86" spans="1:9">
      <c r="A86" s="43"/>
      <c r="B86" s="44"/>
      <c r="C86" s="44"/>
      <c r="D86" s="45"/>
      <c r="E86" s="46"/>
      <c r="F86" s="46"/>
      <c r="G86" s="46"/>
      <c r="H86" s="46"/>
      <c r="I86" s="46"/>
    </row>
    <row r="91" spans="1:9">
      <c r="C91" t="s">
        <v>67</v>
      </c>
    </row>
  </sheetData>
  <sheetProtection password="CF6E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2015-12-03T02:26:00Z</dcterms:created>
  <dcterms:modified xsi:type="dcterms:W3CDTF">2015-12-04T06:41:33Z</dcterms:modified>
</cp:coreProperties>
</file>