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76-1" sheetId="1" r:id="rId1"/>
    <sheet name="176-2ア" sheetId="2" r:id="rId2"/>
    <sheet name="176-2イ" sheetId="3" r:id="rId3"/>
    <sheet name="176-3" sheetId="4" r:id="rId4"/>
    <sheet name="176-4" sheetId="5" r:id="rId5"/>
  </sheets>
  <externalReferences>
    <externalReference r:id="rId8"/>
  </externalReferences>
  <definedNames>
    <definedName name="_xlnm.Print_Area" localSheetId="0">'176-1'!$A$1:$J$16</definedName>
    <definedName name="_xlnm.Print_Area" localSheetId="1">'176-2ア'!$A$1:$L$29</definedName>
    <definedName name="_xlnm.Print_Area" localSheetId="2">'176-2イ'!$A$1:$J$28</definedName>
    <definedName name="_xlnm.Print_Area" localSheetId="3">'176-3'!$A$1:$K$17</definedName>
    <definedName name="_xlnm.Print_Area" localSheetId="4">'176-4'!$A$1:$K$17</definedName>
  </definedNames>
  <calcPr fullCalcOnLoad="1"/>
</workbook>
</file>

<file path=xl/sharedStrings.xml><?xml version="1.0" encoding="utf-8"?>
<sst xmlns="http://schemas.openxmlformats.org/spreadsheetml/2006/main" count="148" uniqueCount="85">
  <si>
    <t>１７６　教育費</t>
  </si>
  <si>
    <t xml:space="preserve">  　　（１）　総教育費</t>
  </si>
  <si>
    <t>（単位　1000円）</t>
  </si>
  <si>
    <t>県教育庁教育政策課</t>
  </si>
  <si>
    <t>年    度</t>
  </si>
  <si>
    <t>地 方 債 ，寄 付 金 以 外 の 公 費</t>
  </si>
  <si>
    <t>公費組入</t>
  </si>
  <si>
    <t>総    額</t>
  </si>
  <si>
    <t>国    庫</t>
  </si>
  <si>
    <t>市 町 村</t>
  </si>
  <si>
    <t>地 方 債</t>
  </si>
  <si>
    <t/>
  </si>
  <si>
    <t>費    目</t>
  </si>
  <si>
    <t>計</t>
  </si>
  <si>
    <t>補 助 金</t>
  </si>
  <si>
    <t>県支出金</t>
  </si>
  <si>
    <t>支 出 金</t>
  </si>
  <si>
    <t>れ寄付金</t>
  </si>
  <si>
    <t>平成</t>
  </si>
  <si>
    <t>年度</t>
  </si>
  <si>
    <t>学校教育費</t>
  </si>
  <si>
    <t>社会教育費</t>
  </si>
  <si>
    <t>教育行政費</t>
  </si>
  <si>
    <t xml:space="preserve">   （２）　公立学校教育費</t>
  </si>
  <si>
    <t xml:space="preserve">        ア　校種，支出項目別</t>
  </si>
  <si>
    <t>県教育庁教育政策課</t>
  </si>
  <si>
    <t>消         費         的         支         出</t>
  </si>
  <si>
    <t>資  本  的  支  出</t>
  </si>
  <si>
    <t>年      度</t>
  </si>
  <si>
    <t>補     助</t>
  </si>
  <si>
    <t>所     定</t>
  </si>
  <si>
    <t>土     地</t>
  </si>
  <si>
    <t>その他の</t>
  </si>
  <si>
    <t>債     務</t>
  </si>
  <si>
    <t>校      種</t>
  </si>
  <si>
    <t>人　件　費</t>
  </si>
  <si>
    <t>教育活動費</t>
  </si>
  <si>
    <t>管　理　費</t>
  </si>
  <si>
    <t>資 本 的</t>
  </si>
  <si>
    <t>償 還 費</t>
  </si>
  <si>
    <t>活 動 費</t>
  </si>
  <si>
    <t>支 払 金</t>
  </si>
  <si>
    <t>建 築 費</t>
  </si>
  <si>
    <t>支    出</t>
  </si>
  <si>
    <t>幼    稚    園</t>
  </si>
  <si>
    <t>小    学    校</t>
  </si>
  <si>
    <t>中    学    校</t>
  </si>
  <si>
    <t>特別支援学校</t>
  </si>
  <si>
    <t>高  等  学  校</t>
  </si>
  <si>
    <t xml:space="preserve">  全日制　県立</t>
  </si>
  <si>
    <t xml:space="preserve"> 　　　　  　市立</t>
  </si>
  <si>
    <t xml:space="preserve">  定時制　県立</t>
  </si>
  <si>
    <t xml:space="preserve"> 　　　　　  市立</t>
  </si>
  <si>
    <t xml:space="preserve">  通信制課程</t>
  </si>
  <si>
    <t>中等教育学校</t>
  </si>
  <si>
    <t>専  修  学  校</t>
  </si>
  <si>
    <t xml:space="preserve">     　      公立</t>
  </si>
  <si>
    <t xml:space="preserve">    （２）　公立学校教育費</t>
  </si>
  <si>
    <t xml:space="preserve">       イ　校種，財源別</t>
  </si>
  <si>
    <t>地  方  債 ，寄  付  金  以  外  の  公  費</t>
  </si>
  <si>
    <t>公 費 組 入</t>
  </si>
  <si>
    <t>国     庫</t>
  </si>
  <si>
    <t>れ 寄 付 金</t>
  </si>
  <si>
    <t>全日制</t>
  </si>
  <si>
    <t>県立</t>
  </si>
  <si>
    <t>市立</t>
  </si>
  <si>
    <t>定時制</t>
  </si>
  <si>
    <t>　 通信制課程</t>
  </si>
  <si>
    <t>中等教育学校</t>
  </si>
  <si>
    <t>公立</t>
  </si>
  <si>
    <t xml:space="preserve">   （３）　社会教育費</t>
  </si>
  <si>
    <t>（単位 1000円）</t>
  </si>
  <si>
    <t>公費に組み</t>
  </si>
  <si>
    <t>入れられない</t>
  </si>
  <si>
    <t>区    分</t>
  </si>
  <si>
    <t>国庫補助金</t>
  </si>
  <si>
    <t>寄   付   金</t>
  </si>
  <si>
    <t>　</t>
  </si>
  <si>
    <t>県</t>
  </si>
  <si>
    <t xml:space="preserve"> 市 町 </t>
  </si>
  <si>
    <t xml:space="preserve">   （４）　教育行政費</t>
  </si>
  <si>
    <t>寄  付  金</t>
  </si>
  <si>
    <t>県</t>
  </si>
  <si>
    <t>市　町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</si>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</sst>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0;&quot;△&quot;###\ ###\ ###\ ##0;&quot;－&quot;"/>
    <numFmt numFmtId="178" formatCode="###\ ###\ 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3" fontId="18" fillId="0" borderId="0" xfId="0" applyNumberFormat="1" applyFont="1" applyAlignment="1" applyProtection="1">
      <alignment/>
      <protection/>
    </xf>
    <xf numFmtId="49" fontId="20" fillId="33" borderId="0" xfId="0" applyNumberFormat="1" applyFont="1" applyFill="1" applyAlignment="1" applyProtection="1">
      <alignment/>
      <protection/>
    </xf>
    <xf numFmtId="49" fontId="18" fillId="33" borderId="0" xfId="0" applyNumberFormat="1" applyFont="1" applyFill="1" applyAlignment="1" applyProtection="1">
      <alignment/>
      <protection/>
    </xf>
    <xf numFmtId="3" fontId="18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9" fontId="21" fillId="33" borderId="0" xfId="0" applyNumberFormat="1" applyFont="1" applyFill="1" applyAlignment="1" applyProtection="1">
      <alignment/>
      <protection/>
    </xf>
    <xf numFmtId="3" fontId="18" fillId="0" borderId="0" xfId="0" applyNumberFormat="1" applyFont="1" applyAlignment="1" applyProtection="1">
      <alignment horizontal="right"/>
      <protection/>
    </xf>
    <xf numFmtId="3" fontId="18" fillId="34" borderId="10" xfId="0" applyNumberFormat="1" applyFont="1" applyFill="1" applyBorder="1" applyAlignment="1" applyProtection="1">
      <alignment horizontal="center"/>
      <protection/>
    </xf>
    <xf numFmtId="3" fontId="18" fillId="34" borderId="11" xfId="0" applyNumberFormat="1" applyFont="1" applyFill="1" applyBorder="1" applyAlignment="1" applyProtection="1">
      <alignment horizontal="center"/>
      <protection/>
    </xf>
    <xf numFmtId="3" fontId="18" fillId="34" borderId="11" xfId="0" applyNumberFormat="1" applyFont="1" applyFill="1" applyBorder="1" applyAlignment="1" applyProtection="1">
      <alignment/>
      <protection/>
    </xf>
    <xf numFmtId="3" fontId="18" fillId="34" borderId="12" xfId="0" applyNumberFormat="1" applyFont="1" applyFill="1" applyBorder="1" applyAlignment="1" applyProtection="1">
      <alignment horizontal="centerContinuous"/>
      <protection/>
    </xf>
    <xf numFmtId="3" fontId="18" fillId="34" borderId="13" xfId="0" applyNumberFormat="1" applyFont="1" applyFill="1" applyBorder="1" applyAlignment="1" applyProtection="1">
      <alignment horizontal="centerContinuous"/>
      <protection/>
    </xf>
    <xf numFmtId="3" fontId="18" fillId="34" borderId="11" xfId="0" applyNumberFormat="1" applyFont="1" applyFill="1" applyBorder="1" applyAlignment="1" applyProtection="1">
      <alignment horizontal="centerContinuous"/>
      <protection/>
    </xf>
    <xf numFmtId="3" fontId="18" fillId="34" borderId="10" xfId="0" applyNumberFormat="1" applyFont="1" applyFill="1" applyBorder="1" applyAlignment="1" applyProtection="1">
      <alignment/>
      <protection/>
    </xf>
    <xf numFmtId="3" fontId="18" fillId="34" borderId="14" xfId="0" applyNumberFormat="1" applyFont="1" applyFill="1" applyBorder="1" applyAlignment="1" applyProtection="1">
      <alignment horizontal="center"/>
      <protection/>
    </xf>
    <xf numFmtId="3" fontId="18" fillId="34" borderId="0" xfId="0" applyNumberFormat="1" applyFont="1" applyFill="1" applyBorder="1" applyAlignment="1" applyProtection="1">
      <alignment/>
      <protection/>
    </xf>
    <xf numFmtId="3" fontId="18" fillId="34" borderId="15" xfId="0" applyNumberFormat="1" applyFont="1" applyFill="1" applyBorder="1" applyAlignment="1" applyProtection="1">
      <alignment/>
      <protection/>
    </xf>
    <xf numFmtId="3" fontId="18" fillId="34" borderId="15" xfId="0" applyNumberFormat="1" applyFont="1" applyFill="1" applyBorder="1" applyAlignment="1" applyProtection="1">
      <alignment horizontal="center"/>
      <protection/>
    </xf>
    <xf numFmtId="3" fontId="18" fillId="34" borderId="16" xfId="0" applyNumberFormat="1" applyFont="1" applyFill="1" applyBorder="1" applyAlignment="1" applyProtection="1">
      <alignment horizontal="center"/>
      <protection/>
    </xf>
    <xf numFmtId="3" fontId="18" fillId="34" borderId="17" xfId="0" applyNumberFormat="1" applyFont="1" applyFill="1" applyBorder="1" applyAlignment="1" applyProtection="1">
      <alignment/>
      <protection/>
    </xf>
    <xf numFmtId="3" fontId="18" fillId="34" borderId="18" xfId="0" applyNumberFormat="1" applyFont="1" applyFill="1" applyBorder="1" applyAlignment="1" applyProtection="1">
      <alignment horizontal="center"/>
      <protection/>
    </xf>
    <xf numFmtId="3" fontId="18" fillId="34" borderId="0" xfId="0" applyNumberFormat="1" applyFont="1" applyFill="1" applyBorder="1" applyAlignment="1" applyProtection="1">
      <alignment horizontal="center"/>
      <protection/>
    </xf>
    <xf numFmtId="3" fontId="18" fillId="34" borderId="19" xfId="0" applyNumberFormat="1" applyFont="1" applyFill="1" applyBorder="1" applyAlignment="1" applyProtection="1">
      <alignment horizontal="center"/>
      <protection/>
    </xf>
    <xf numFmtId="3" fontId="18" fillId="34" borderId="20" xfId="0" applyNumberFormat="1" applyFont="1" applyFill="1" applyBorder="1" applyAlignment="1" applyProtection="1">
      <alignment horizontal="center"/>
      <protection/>
    </xf>
    <xf numFmtId="3" fontId="18" fillId="34" borderId="20" xfId="0" applyNumberFormat="1" applyFont="1" applyFill="1" applyBorder="1" applyAlignment="1" applyProtection="1">
      <alignment/>
      <protection/>
    </xf>
    <xf numFmtId="3" fontId="18" fillId="34" borderId="19" xfId="0" applyNumberFormat="1" applyFont="1" applyFill="1" applyBorder="1" applyAlignment="1" applyProtection="1">
      <alignment horizontal="center"/>
      <protection/>
    </xf>
    <xf numFmtId="3" fontId="18" fillId="34" borderId="21" xfId="0" applyNumberFormat="1" applyFont="1" applyFill="1" applyBorder="1" applyAlignment="1" applyProtection="1">
      <alignment horizontal="center"/>
      <protection/>
    </xf>
    <xf numFmtId="3" fontId="18" fillId="34" borderId="22" xfId="0" applyNumberFormat="1" applyFont="1" applyFill="1" applyBorder="1" applyAlignment="1" applyProtection="1">
      <alignment horizontal="center"/>
      <protection/>
    </xf>
    <xf numFmtId="3" fontId="18" fillId="34" borderId="20" xfId="0" applyNumberFormat="1" applyFont="1" applyFill="1" applyBorder="1" applyAlignment="1" applyProtection="1">
      <alignment horizontal="center"/>
      <protection/>
    </xf>
    <xf numFmtId="3" fontId="18" fillId="34" borderId="19" xfId="0" applyNumberFormat="1" applyFont="1" applyFill="1" applyBorder="1" applyAlignment="1" applyProtection="1">
      <alignment/>
      <protection/>
    </xf>
    <xf numFmtId="3" fontId="22" fillId="34" borderId="0" xfId="0" applyNumberFormat="1" applyFont="1" applyFill="1" applyBorder="1" applyAlignment="1" applyProtection="1">
      <alignment/>
      <protection/>
    </xf>
    <xf numFmtId="3" fontId="22" fillId="34" borderId="15" xfId="0" applyNumberFormat="1" applyFont="1" applyFill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3" fontId="18" fillId="34" borderId="0" xfId="0" applyNumberFormat="1" applyFont="1" applyFill="1" applyBorder="1" applyAlignment="1" applyProtection="1">
      <alignment horizontal="right"/>
      <protection/>
    </xf>
    <xf numFmtId="3" fontId="18" fillId="34" borderId="15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3" fontId="22" fillId="34" borderId="0" xfId="0" applyNumberFormat="1" applyFont="1" applyFill="1" applyBorder="1" applyAlignment="1" applyProtection="1">
      <alignment horizontal="center"/>
      <protection/>
    </xf>
    <xf numFmtId="3" fontId="23" fillId="34" borderId="0" xfId="0" applyNumberFormat="1" applyFont="1" applyFill="1" applyBorder="1" applyAlignment="1" applyProtection="1">
      <alignment/>
      <protection/>
    </xf>
    <xf numFmtId="3" fontId="23" fillId="34" borderId="0" xfId="0" applyNumberFormat="1" applyFont="1" applyFill="1" applyBorder="1" applyAlignment="1" applyProtection="1">
      <alignment horizontal="center"/>
      <protection/>
    </xf>
    <xf numFmtId="3" fontId="23" fillId="34" borderId="15" xfId="0" applyNumberFormat="1" applyFont="1" applyFill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0" fillId="0" borderId="0" xfId="0" applyNumberFormat="1" applyAlignment="1" applyProtection="1">
      <alignment vertical="center"/>
      <protection/>
    </xf>
    <xf numFmtId="176" fontId="22" fillId="0" borderId="19" xfId="0" applyNumberFormat="1" applyFont="1" applyBorder="1" applyAlignment="1" applyProtection="1">
      <alignment/>
      <protection/>
    </xf>
    <xf numFmtId="176" fontId="22" fillId="0" borderId="19" xfId="0" applyNumberFormat="1" applyFont="1" applyBorder="1" applyAlignment="1" applyProtection="1">
      <alignment horizontal="right"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3" fontId="25" fillId="33" borderId="0" xfId="0" applyNumberFormat="1" applyFont="1" applyFill="1" applyAlignment="1" applyProtection="1" quotePrefix="1">
      <alignment horizontal="left" vertical="center"/>
      <protection/>
    </xf>
    <xf numFmtId="3" fontId="21" fillId="33" borderId="0" xfId="0" applyNumberFormat="1" applyFont="1" applyFill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5" fillId="0" borderId="0" xfId="0" applyNumberFormat="1" applyFont="1" applyAlignment="1" applyProtection="1" quotePrefix="1">
      <alignment horizontal="left"/>
      <protection/>
    </xf>
    <xf numFmtId="3" fontId="18" fillId="34" borderId="23" xfId="0" applyNumberFormat="1" applyFont="1" applyFill="1" applyBorder="1" applyAlignment="1" applyProtection="1">
      <alignment/>
      <protection/>
    </xf>
    <xf numFmtId="3" fontId="18" fillId="34" borderId="24" xfId="0" applyNumberFormat="1" applyFont="1" applyFill="1" applyBorder="1" applyAlignment="1" applyProtection="1">
      <alignment horizontal="center" vertical="center"/>
      <protection/>
    </xf>
    <xf numFmtId="3" fontId="18" fillId="34" borderId="25" xfId="0" applyNumberFormat="1" applyFont="1" applyFill="1" applyBorder="1" applyAlignment="1" applyProtection="1">
      <alignment horizontal="centerContinuous"/>
      <protection/>
    </xf>
    <xf numFmtId="3" fontId="18" fillId="34" borderId="26" xfId="0" applyNumberFormat="1" applyFont="1" applyFill="1" applyBorder="1" applyAlignment="1" applyProtection="1">
      <alignment horizontal="centerContinuous"/>
      <protection/>
    </xf>
    <xf numFmtId="3" fontId="18" fillId="34" borderId="27" xfId="0" applyNumberFormat="1" applyFont="1" applyFill="1" applyBorder="1" applyAlignment="1" applyProtection="1">
      <alignment horizontal="centerContinuous"/>
      <protection/>
    </xf>
    <xf numFmtId="3" fontId="18" fillId="34" borderId="28" xfId="0" applyNumberFormat="1" applyFont="1" applyFill="1" applyBorder="1" applyAlignment="1" applyProtection="1">
      <alignment/>
      <protection/>
    </xf>
    <xf numFmtId="3" fontId="18" fillId="34" borderId="0" xfId="0" applyNumberFormat="1" applyFont="1" applyFill="1" applyBorder="1" applyAlignment="1" applyProtection="1">
      <alignment horizontal="centerContinuous"/>
      <protection/>
    </xf>
    <xf numFmtId="3" fontId="18" fillId="34" borderId="17" xfId="0" applyNumberFormat="1" applyFont="1" applyFill="1" applyBorder="1" applyAlignment="1" applyProtection="1">
      <alignment horizontal="center" vertical="center"/>
      <protection/>
    </xf>
    <xf numFmtId="3" fontId="18" fillId="34" borderId="16" xfId="0" applyNumberFormat="1" applyFont="1" applyFill="1" applyBorder="1" applyAlignment="1" applyProtection="1">
      <alignment/>
      <protection/>
    </xf>
    <xf numFmtId="3" fontId="18" fillId="34" borderId="17" xfId="0" applyNumberFormat="1" applyFont="1" applyFill="1" applyBorder="1" applyAlignment="1" applyProtection="1">
      <alignment horizontal="center"/>
      <protection/>
    </xf>
    <xf numFmtId="3" fontId="18" fillId="34" borderId="29" xfId="0" applyNumberFormat="1" applyFont="1" applyFill="1" applyBorder="1" applyAlignment="1" applyProtection="1">
      <alignment/>
      <protection/>
    </xf>
    <xf numFmtId="3" fontId="18" fillId="34" borderId="30" xfId="0" applyNumberFormat="1" applyFont="1" applyFill="1" applyBorder="1" applyAlignment="1" applyProtection="1">
      <alignment horizontal="center" vertical="center"/>
      <protection/>
    </xf>
    <xf numFmtId="3" fontId="18" fillId="34" borderId="31" xfId="0" applyNumberFormat="1" applyFont="1" applyFill="1" applyBorder="1" applyAlignment="1" applyProtection="1">
      <alignment/>
      <protection/>
    </xf>
    <xf numFmtId="3" fontId="18" fillId="34" borderId="31" xfId="0" applyNumberFormat="1" applyFont="1" applyFill="1" applyBorder="1" applyAlignment="1" applyProtection="1">
      <alignment horizontal="center"/>
      <protection/>
    </xf>
    <xf numFmtId="3" fontId="18" fillId="34" borderId="30" xfId="0" applyNumberFormat="1" applyFont="1" applyFill="1" applyBorder="1" applyAlignment="1" applyProtection="1">
      <alignment horizontal="center"/>
      <protection/>
    </xf>
    <xf numFmtId="3" fontId="22" fillId="34" borderId="32" xfId="0" applyNumberFormat="1" applyFont="1" applyFill="1" applyBorder="1" applyAlignment="1" applyProtection="1">
      <alignment/>
      <protection/>
    </xf>
    <xf numFmtId="176" fontId="22" fillId="0" borderId="33" xfId="0" applyNumberFormat="1" applyFont="1" applyBorder="1" applyAlignment="1" applyProtection="1">
      <alignment/>
      <protection/>
    </xf>
    <xf numFmtId="176" fontId="22" fillId="0" borderId="32" xfId="0" applyNumberFormat="1" applyFont="1" applyBorder="1" applyAlignment="1" applyProtection="1">
      <alignment/>
      <protection/>
    </xf>
    <xf numFmtId="3" fontId="18" fillId="34" borderId="0" xfId="0" applyNumberFormat="1" applyFont="1" applyFill="1" applyAlignment="1" applyProtection="1">
      <alignment horizontal="right"/>
      <protection/>
    </xf>
    <xf numFmtId="3" fontId="18" fillId="34" borderId="0" xfId="0" applyNumberFormat="1" applyFont="1" applyFill="1" applyAlignment="1" applyProtection="1">
      <alignment horizontal="center"/>
      <protection/>
    </xf>
    <xf numFmtId="3" fontId="18" fillId="34" borderId="0" xfId="0" applyNumberFormat="1" applyFont="1" applyFill="1" applyAlignment="1" applyProtection="1">
      <alignment horizontal="left"/>
      <protection/>
    </xf>
    <xf numFmtId="177" fontId="22" fillId="0" borderId="16" xfId="0" applyNumberFormat="1" applyFont="1" applyBorder="1" applyAlignment="1" applyProtection="1">
      <alignment/>
      <protection/>
    </xf>
    <xf numFmtId="177" fontId="22" fillId="0" borderId="0" xfId="0" applyNumberFormat="1" applyFont="1" applyAlignment="1" applyProtection="1">
      <alignment/>
      <protection/>
    </xf>
    <xf numFmtId="3" fontId="18" fillId="34" borderId="0" xfId="0" applyNumberFormat="1" applyFont="1" applyFill="1" applyAlignment="1" applyProtection="1">
      <alignment/>
      <protection/>
    </xf>
    <xf numFmtId="3" fontId="22" fillId="34" borderId="0" xfId="0" applyNumberFormat="1" applyFont="1" applyFill="1" applyAlignment="1" applyProtection="1">
      <alignment/>
      <protection/>
    </xf>
    <xf numFmtId="3" fontId="22" fillId="34" borderId="0" xfId="0" applyNumberFormat="1" applyFont="1" applyFill="1" applyAlignment="1" applyProtection="1">
      <alignment horizontal="center"/>
      <protection/>
    </xf>
    <xf numFmtId="3" fontId="23" fillId="34" borderId="0" xfId="0" applyNumberFormat="1" applyFont="1" applyFill="1" applyAlignment="1" applyProtection="1">
      <alignment/>
      <protection/>
    </xf>
    <xf numFmtId="3" fontId="23" fillId="34" borderId="0" xfId="0" applyNumberFormat="1" applyFont="1" applyFill="1" applyAlignment="1" applyProtection="1">
      <alignment horizontal="center"/>
      <protection/>
    </xf>
    <xf numFmtId="177" fontId="23" fillId="0" borderId="16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right"/>
      <protection/>
    </xf>
    <xf numFmtId="3" fontId="42" fillId="34" borderId="0" xfId="0" applyNumberFormat="1" applyFont="1" applyFill="1" applyBorder="1" applyAlignment="1" applyProtection="1">
      <alignment/>
      <protection/>
    </xf>
    <xf numFmtId="3" fontId="42" fillId="34" borderId="15" xfId="0" applyNumberFormat="1" applyFont="1" applyFill="1" applyBorder="1" applyAlignment="1" applyProtection="1">
      <alignment/>
      <protection/>
    </xf>
    <xf numFmtId="3" fontId="0" fillId="34" borderId="19" xfId="0" applyNumberFormat="1" applyFill="1" applyBorder="1" applyAlignment="1" applyProtection="1">
      <alignment/>
      <protection/>
    </xf>
    <xf numFmtId="3" fontId="0" fillId="34" borderId="20" xfId="0" applyNumberFormat="1" applyFill="1" applyBorder="1" applyAlignment="1" applyProtection="1">
      <alignment/>
      <protection/>
    </xf>
    <xf numFmtId="176" fontId="22" fillId="0" borderId="21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/>
      <protection/>
    </xf>
    <xf numFmtId="3" fontId="22" fillId="33" borderId="0" xfId="0" applyNumberFormat="1" applyFont="1" applyFill="1" applyAlignment="1" applyProtection="1">
      <alignment/>
      <protection/>
    </xf>
    <xf numFmtId="3" fontId="18" fillId="0" borderId="0" xfId="0" applyNumberFormat="1" applyFont="1" applyAlignment="1" applyProtection="1" quotePrefix="1">
      <alignment horizontal="left"/>
      <protection/>
    </xf>
    <xf numFmtId="3" fontId="18" fillId="34" borderId="23" xfId="0" applyNumberFormat="1" applyFont="1" applyFill="1" applyBorder="1" applyAlignment="1" applyProtection="1">
      <alignment horizontal="centerContinuous"/>
      <protection/>
    </xf>
    <xf numFmtId="3" fontId="18" fillId="34" borderId="24" xfId="0" applyNumberFormat="1" applyFont="1" applyFill="1" applyBorder="1" applyAlignment="1" applyProtection="1">
      <alignment/>
      <protection/>
    </xf>
    <xf numFmtId="3" fontId="18" fillId="34" borderId="28" xfId="0" applyNumberFormat="1" applyFont="1" applyFill="1" applyBorder="1" applyAlignment="1" applyProtection="1">
      <alignment horizontal="center"/>
      <protection/>
    </xf>
    <xf numFmtId="176" fontId="18" fillId="34" borderId="16" xfId="0" applyNumberFormat="1" applyFont="1" applyFill="1" applyBorder="1" applyAlignment="1" applyProtection="1">
      <alignment horizontal="center"/>
      <protection/>
    </xf>
    <xf numFmtId="176" fontId="18" fillId="34" borderId="16" xfId="0" applyNumberFormat="1" applyFont="1" applyFill="1" applyBorder="1" applyAlignment="1" applyProtection="1">
      <alignment/>
      <protection/>
    </xf>
    <xf numFmtId="176" fontId="18" fillId="34" borderId="18" xfId="0" applyNumberFormat="1" applyFont="1" applyFill="1" applyBorder="1" applyAlignment="1" applyProtection="1">
      <alignment horizontal="center"/>
      <protection/>
    </xf>
    <xf numFmtId="176" fontId="18" fillId="34" borderId="18" xfId="0" applyNumberFormat="1" applyFont="1" applyFill="1" applyBorder="1" applyAlignment="1" applyProtection="1">
      <alignment/>
      <protection/>
    </xf>
    <xf numFmtId="176" fontId="18" fillId="34" borderId="17" xfId="0" applyNumberFormat="1" applyFont="1" applyFill="1" applyBorder="1" applyAlignment="1" applyProtection="1">
      <alignment horizontal="center"/>
      <protection/>
    </xf>
    <xf numFmtId="3" fontId="18" fillId="34" borderId="29" xfId="0" applyNumberFormat="1" applyFont="1" applyFill="1" applyBorder="1" applyAlignment="1" applyProtection="1">
      <alignment horizontal="centerContinuous"/>
      <protection/>
    </xf>
    <xf numFmtId="176" fontId="18" fillId="34" borderId="31" xfId="0" applyNumberFormat="1" applyFont="1" applyFill="1" applyBorder="1" applyAlignment="1" applyProtection="1">
      <alignment/>
      <protection/>
    </xf>
    <xf numFmtId="176" fontId="18" fillId="34" borderId="31" xfId="0" applyNumberFormat="1" applyFont="1" applyFill="1" applyBorder="1" applyAlignment="1" applyProtection="1">
      <alignment horizontal="center"/>
      <protection/>
    </xf>
    <xf numFmtId="176" fontId="18" fillId="34" borderId="30" xfId="0" applyNumberFormat="1" applyFont="1" applyFill="1" applyBorder="1" applyAlignment="1" applyProtection="1">
      <alignment horizontal="center"/>
      <protection/>
    </xf>
    <xf numFmtId="176" fontId="18" fillId="34" borderId="30" xfId="0" applyNumberFormat="1" applyFont="1" applyFill="1" applyBorder="1" applyAlignment="1" applyProtection="1">
      <alignment/>
      <protection/>
    </xf>
    <xf numFmtId="176" fontId="22" fillId="0" borderId="16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7" fontId="22" fillId="33" borderId="0" xfId="0" applyNumberFormat="1" applyFont="1" applyFill="1" applyBorder="1" applyAlignment="1" applyProtection="1">
      <alignment/>
      <protection/>
    </xf>
    <xf numFmtId="177" fontId="22" fillId="0" borderId="0" xfId="50" applyNumberFormat="1" applyFont="1" applyBorder="1" applyAlignment="1" applyProtection="1">
      <alignment/>
      <protection/>
    </xf>
    <xf numFmtId="177" fontId="22" fillId="0" borderId="0" xfId="50" applyNumberFormat="1" applyFont="1" applyBorder="1" applyAlignment="1" applyProtection="1">
      <alignment horizontal="right"/>
      <protection/>
    </xf>
    <xf numFmtId="176" fontId="22" fillId="0" borderId="19" xfId="50" applyNumberFormat="1" applyFont="1" applyBorder="1" applyAlignment="1" applyProtection="1">
      <alignment/>
      <protection/>
    </xf>
    <xf numFmtId="176" fontId="22" fillId="0" borderId="19" xfId="50" applyNumberFormat="1" applyFont="1" applyBorder="1" applyAlignment="1" applyProtection="1">
      <alignment horizontal="right"/>
      <protection/>
    </xf>
    <xf numFmtId="3" fontId="22" fillId="0" borderId="19" xfId="0" applyNumberFormat="1" applyFont="1" applyBorder="1" applyAlignment="1" applyProtection="1">
      <alignment horizontal="right"/>
      <protection/>
    </xf>
    <xf numFmtId="3" fontId="18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34" borderId="10" xfId="0" applyNumberFormat="1" applyFont="1" applyFill="1" applyBorder="1" applyAlignment="1" applyProtection="1">
      <alignment horizontal="centerContinuous"/>
      <protection/>
    </xf>
    <xf numFmtId="3" fontId="18" fillId="34" borderId="14" xfId="0" applyNumberFormat="1" applyFont="1" applyFill="1" applyBorder="1" applyAlignment="1" applyProtection="1">
      <alignment/>
      <protection/>
    </xf>
    <xf numFmtId="3" fontId="18" fillId="34" borderId="34" xfId="0" applyNumberFormat="1" applyFont="1" applyFill="1" applyBorder="1" applyAlignment="1" applyProtection="1">
      <alignment horizontal="centerContinuous"/>
      <protection/>
    </xf>
    <xf numFmtId="3" fontId="18" fillId="34" borderId="35" xfId="0" applyNumberFormat="1" applyFont="1" applyFill="1" applyBorder="1" applyAlignment="1" applyProtection="1">
      <alignment horizontal="center"/>
      <protection/>
    </xf>
    <xf numFmtId="3" fontId="18" fillId="34" borderId="19" xfId="0" applyNumberFormat="1" applyFont="1" applyFill="1" applyBorder="1" applyAlignment="1" applyProtection="1">
      <alignment horizontal="centerContinuous"/>
      <protection/>
    </xf>
    <xf numFmtId="3" fontId="18" fillId="34" borderId="20" xfId="0" applyNumberFormat="1" applyFont="1" applyFill="1" applyBorder="1" applyAlignment="1" applyProtection="1">
      <alignment horizontal="centerContinuous"/>
      <protection/>
    </xf>
    <xf numFmtId="3" fontId="18" fillId="34" borderId="21" xfId="0" applyNumberFormat="1" applyFont="1" applyFill="1" applyBorder="1" applyAlignment="1" applyProtection="1">
      <alignment/>
      <protection/>
    </xf>
    <xf numFmtId="178" fontId="22" fillId="0" borderId="16" xfId="0" applyNumberFormat="1" applyFont="1" applyBorder="1" applyAlignment="1" applyProtection="1">
      <alignment/>
      <protection/>
    </xf>
    <xf numFmtId="178" fontId="22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Border="1" applyAlignment="1" applyProtection="1">
      <alignment horizontal="right"/>
      <protection/>
    </xf>
    <xf numFmtId="178" fontId="0" fillId="0" borderId="0" xfId="0" applyNumberFormat="1" applyAlignment="1" applyProtection="1">
      <alignment vertical="center"/>
      <protection/>
    </xf>
    <xf numFmtId="3" fontId="22" fillId="34" borderId="0" xfId="0" applyNumberFormat="1" applyFont="1" applyFill="1" applyBorder="1" applyAlignment="1" applyProtection="1">
      <alignment horizontal="center"/>
      <protection/>
    </xf>
    <xf numFmtId="3" fontId="22" fillId="34" borderId="15" xfId="0" applyNumberFormat="1" applyFont="1" applyFill="1" applyBorder="1" applyAlignment="1" applyProtection="1">
      <alignment horizontal="center"/>
      <protection/>
    </xf>
    <xf numFmtId="3" fontId="22" fillId="34" borderId="0" xfId="0" applyNumberFormat="1" applyFont="1" applyFill="1" applyBorder="1" applyAlignment="1" applyProtection="1">
      <alignment horizontal="centerContinuous"/>
      <protection/>
    </xf>
    <xf numFmtId="3" fontId="22" fillId="34" borderId="15" xfId="0" applyNumberFormat="1" applyFont="1" applyFill="1" applyBorder="1" applyAlignment="1" applyProtection="1">
      <alignment horizontal="centerContinuous"/>
      <protection/>
    </xf>
    <xf numFmtId="3" fontId="22" fillId="34" borderId="19" xfId="0" applyNumberFormat="1" applyFont="1" applyFill="1" applyBorder="1" applyAlignment="1" applyProtection="1">
      <alignment/>
      <protection/>
    </xf>
    <xf numFmtId="3" fontId="22" fillId="34" borderId="20" xfId="0" applyNumberFormat="1" applyFont="1" applyFill="1" applyBorder="1" applyAlignment="1" applyProtection="1">
      <alignment/>
      <protection/>
    </xf>
    <xf numFmtId="3" fontId="22" fillId="0" borderId="21" xfId="0" applyNumberFormat="1" applyFont="1" applyBorder="1" applyAlignment="1" applyProtection="1">
      <alignment/>
      <protection/>
    </xf>
    <xf numFmtId="3" fontId="22" fillId="0" borderId="19" xfId="0" applyNumberFormat="1" applyFont="1" applyBorder="1" applyAlignment="1" applyProtection="1">
      <alignment/>
      <protection/>
    </xf>
    <xf numFmtId="3" fontId="18" fillId="34" borderId="23" xfId="0" applyNumberFormat="1" applyFont="1" applyFill="1" applyBorder="1" applyAlignment="1" applyProtection="1">
      <alignment horizontal="center"/>
      <protection/>
    </xf>
    <xf numFmtId="3" fontId="18" fillId="34" borderId="36" xfId="0" applyNumberFormat="1" applyFont="1" applyFill="1" applyBorder="1" applyAlignment="1" applyProtection="1">
      <alignment horizontal="center"/>
      <protection/>
    </xf>
    <xf numFmtId="3" fontId="18" fillId="34" borderId="29" xfId="0" applyNumberFormat="1" applyFont="1" applyFill="1" applyBorder="1" applyAlignment="1" applyProtection="1">
      <alignment horizontal="center"/>
      <protection/>
    </xf>
    <xf numFmtId="3" fontId="18" fillId="34" borderId="37" xfId="0" applyNumberFormat="1" applyFont="1" applyFill="1" applyBorder="1" applyAlignment="1" applyProtection="1">
      <alignment horizontal="center"/>
      <protection/>
    </xf>
    <xf numFmtId="3" fontId="18" fillId="34" borderId="32" xfId="0" applyNumberFormat="1" applyFont="1" applyFill="1" applyBorder="1" applyAlignment="1" applyProtection="1">
      <alignment/>
      <protection/>
    </xf>
    <xf numFmtId="176" fontId="18" fillId="0" borderId="33" xfId="0" applyNumberFormat="1" applyFont="1" applyBorder="1" applyAlignment="1" applyProtection="1">
      <alignment/>
      <protection/>
    </xf>
    <xf numFmtId="176" fontId="18" fillId="0" borderId="32" xfId="0" applyNumberFormat="1" applyFont="1" applyBorder="1" applyAlignment="1" applyProtection="1">
      <alignment/>
      <protection/>
    </xf>
    <xf numFmtId="177" fontId="22" fillId="0" borderId="16" xfId="0" applyNumberFormat="1" applyFont="1" applyBorder="1" applyAlignment="1" applyProtection="1">
      <alignment horizontal="right"/>
      <protection/>
    </xf>
    <xf numFmtId="177" fontId="22" fillId="0" borderId="0" xfId="0" applyNumberFormat="1" applyFont="1" applyAlignment="1" applyProtection="1">
      <alignment horizontal="right"/>
      <protection/>
    </xf>
    <xf numFmtId="177" fontId="23" fillId="0" borderId="16" xfId="0" applyNumberFormat="1" applyFont="1" applyBorder="1" applyAlignment="1" applyProtection="1">
      <alignment horizontal="right"/>
      <protection/>
    </xf>
    <xf numFmtId="177" fontId="23" fillId="0" borderId="0" xfId="0" applyNumberFormat="1" applyFont="1" applyAlignment="1" applyProtection="1">
      <alignment horizontal="right"/>
      <protection/>
    </xf>
    <xf numFmtId="3" fontId="22" fillId="34" borderId="0" xfId="0" applyNumberFormat="1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290-2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0-291"/>
      <sheetName val="175"/>
      <sheetName val="176-1"/>
      <sheetName val="176-2ア"/>
      <sheetName val="176-2イ"/>
      <sheetName val="176-3"/>
      <sheetName val="176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5" customWidth="1"/>
    <col min="2" max="2" width="3.28125" style="5" customWidth="1"/>
    <col min="3" max="3" width="5.57421875" style="5" customWidth="1"/>
    <col min="4" max="4" width="13.7109375" style="5" customWidth="1"/>
    <col min="5" max="5" width="13.28125" style="5" customWidth="1"/>
    <col min="6" max="6" width="12.421875" style="5" customWidth="1"/>
    <col min="7" max="7" width="13.421875" style="5" customWidth="1"/>
    <col min="8" max="10" width="12.421875" style="5" customWidth="1"/>
    <col min="11" max="16384" width="9.00390625" style="5" customWidth="1"/>
  </cols>
  <sheetData>
    <row r="1" spans="1:10" ht="17.25">
      <c r="A1" s="1"/>
      <c r="B1" s="1"/>
      <c r="C1" s="1"/>
      <c r="D1" s="2" t="s">
        <v>0</v>
      </c>
      <c r="E1" s="3"/>
      <c r="F1" s="4"/>
      <c r="G1" s="1"/>
      <c r="H1" s="1"/>
      <c r="I1" s="1"/>
      <c r="J1" s="1"/>
    </row>
    <row r="2" spans="1:10" ht="14.25">
      <c r="A2" s="1"/>
      <c r="B2" s="1"/>
      <c r="C2" s="1"/>
      <c r="D2" s="6" t="s">
        <v>1</v>
      </c>
      <c r="E2" s="4"/>
      <c r="F2" s="4"/>
      <c r="G2" s="1"/>
      <c r="H2" s="1"/>
      <c r="I2" s="1"/>
      <c r="J2" s="1"/>
    </row>
    <row r="3" spans="1:10" ht="14.25" thickBot="1">
      <c r="A3" s="1" t="s">
        <v>2</v>
      </c>
      <c r="B3" s="1"/>
      <c r="C3" s="1"/>
      <c r="D3" s="1"/>
      <c r="E3" s="1"/>
      <c r="F3" s="1"/>
      <c r="G3" s="1"/>
      <c r="H3" s="1"/>
      <c r="I3" s="1"/>
      <c r="J3" s="7" t="s">
        <v>3</v>
      </c>
    </row>
    <row r="4" spans="1:10" ht="14.25" thickTop="1">
      <c r="A4" s="8" t="s">
        <v>4</v>
      </c>
      <c r="B4" s="8"/>
      <c r="C4" s="9"/>
      <c r="D4" s="10"/>
      <c r="E4" s="11" t="s">
        <v>5</v>
      </c>
      <c r="F4" s="12"/>
      <c r="G4" s="12"/>
      <c r="H4" s="13"/>
      <c r="I4" s="14"/>
      <c r="J4" s="15" t="s">
        <v>6</v>
      </c>
    </row>
    <row r="5" spans="1:10" ht="13.5">
      <c r="A5" s="16"/>
      <c r="B5" s="16"/>
      <c r="C5" s="17"/>
      <c r="D5" s="18" t="s">
        <v>7</v>
      </c>
      <c r="E5" s="16"/>
      <c r="F5" s="19" t="s">
        <v>8</v>
      </c>
      <c r="G5" s="20"/>
      <c r="H5" s="21" t="s">
        <v>9</v>
      </c>
      <c r="I5" s="22" t="s">
        <v>10</v>
      </c>
      <c r="J5" s="19" t="s">
        <v>11</v>
      </c>
    </row>
    <row r="6" spans="1:10" ht="13.5">
      <c r="A6" s="23" t="s">
        <v>12</v>
      </c>
      <c r="B6" s="23"/>
      <c r="C6" s="24"/>
      <c r="D6" s="25"/>
      <c r="E6" s="26" t="s">
        <v>13</v>
      </c>
      <c r="F6" s="27" t="s">
        <v>14</v>
      </c>
      <c r="G6" s="28" t="s">
        <v>15</v>
      </c>
      <c r="H6" s="29" t="s">
        <v>16</v>
      </c>
      <c r="I6" s="30"/>
      <c r="J6" s="27" t="s">
        <v>17</v>
      </c>
    </row>
    <row r="7" spans="1:10" ht="13.5">
      <c r="A7" s="31"/>
      <c r="B7" s="31"/>
      <c r="C7" s="32"/>
      <c r="D7" s="33"/>
      <c r="E7" s="33"/>
      <c r="F7" s="33"/>
      <c r="G7" s="33"/>
      <c r="H7" s="33"/>
      <c r="I7" s="33"/>
      <c r="J7" s="33"/>
    </row>
    <row r="8" spans="1:10" ht="13.5">
      <c r="A8" s="34" t="s">
        <v>18</v>
      </c>
      <c r="B8" s="22">
        <v>23</v>
      </c>
      <c r="C8" s="35" t="s">
        <v>19</v>
      </c>
      <c r="D8" s="33">
        <v>202645765</v>
      </c>
      <c r="E8" s="33">
        <v>188374332</v>
      </c>
      <c r="F8" s="33">
        <v>26448849</v>
      </c>
      <c r="G8" s="33">
        <v>111492791</v>
      </c>
      <c r="H8" s="33">
        <v>50432692</v>
      </c>
      <c r="I8" s="33">
        <v>14208988</v>
      </c>
      <c r="J8" s="33">
        <v>62445</v>
      </c>
    </row>
    <row r="9" spans="1:10" s="36" customFormat="1" ht="13.5">
      <c r="A9" s="16"/>
      <c r="B9" s="22">
        <v>24</v>
      </c>
      <c r="C9" s="32"/>
      <c r="D9" s="33">
        <v>199554820</v>
      </c>
      <c r="E9" s="33">
        <v>185814497</v>
      </c>
      <c r="F9" s="33">
        <v>25338791</v>
      </c>
      <c r="G9" s="33">
        <v>110056792</v>
      </c>
      <c r="H9" s="33">
        <v>50418914</v>
      </c>
      <c r="I9" s="33">
        <v>13691994</v>
      </c>
      <c r="J9" s="33">
        <v>48329</v>
      </c>
    </row>
    <row r="10" spans="1:10" ht="13.5">
      <c r="A10" s="31"/>
      <c r="B10" s="37"/>
      <c r="C10" s="32"/>
      <c r="D10" s="33"/>
      <c r="E10" s="33"/>
      <c r="F10" s="33"/>
      <c r="G10" s="33"/>
      <c r="H10" s="33"/>
      <c r="I10" s="33"/>
      <c r="J10" s="33"/>
    </row>
    <row r="11" spans="1:10" ht="13.5">
      <c r="A11" s="38"/>
      <c r="B11" s="39">
        <v>25</v>
      </c>
      <c r="C11" s="40"/>
      <c r="D11" s="41">
        <f>SUM(D13:D15)</f>
        <v>191520254</v>
      </c>
      <c r="E11" s="41">
        <f aca="true" t="shared" si="0" ref="E11:J11">SUM(E13:E15)</f>
        <v>178892029</v>
      </c>
      <c r="F11" s="41">
        <f t="shared" si="0"/>
        <v>26311096</v>
      </c>
      <c r="G11" s="41">
        <f t="shared" si="0"/>
        <v>105561543</v>
      </c>
      <c r="H11" s="41">
        <f t="shared" si="0"/>
        <v>47019390</v>
      </c>
      <c r="I11" s="41">
        <f t="shared" si="0"/>
        <v>12579835</v>
      </c>
      <c r="J11" s="41">
        <f t="shared" si="0"/>
        <v>48390</v>
      </c>
    </row>
    <row r="12" spans="1:10" ht="13.5">
      <c r="A12" s="31"/>
      <c r="B12" s="31"/>
      <c r="C12" s="32"/>
      <c r="D12" s="33"/>
      <c r="E12" s="33"/>
      <c r="F12" s="33"/>
      <c r="G12" s="33"/>
      <c r="H12" s="33"/>
      <c r="I12" s="33"/>
      <c r="J12" s="33"/>
    </row>
    <row r="13" spans="1:10" ht="13.5">
      <c r="A13" s="16" t="s">
        <v>20</v>
      </c>
      <c r="B13" s="16"/>
      <c r="C13" s="17"/>
      <c r="D13" s="33">
        <f>E13+I13+J13</f>
        <v>161611469</v>
      </c>
      <c r="E13" s="33">
        <f>SUM(F13:H13)</f>
        <v>150912418</v>
      </c>
      <c r="F13" s="33">
        <v>24662402</v>
      </c>
      <c r="G13" s="33">
        <v>100305865</v>
      </c>
      <c r="H13" s="33">
        <v>25944151</v>
      </c>
      <c r="I13" s="33">
        <v>10689859</v>
      </c>
      <c r="J13" s="33">
        <v>9192</v>
      </c>
    </row>
    <row r="14" spans="1:10" ht="13.5">
      <c r="A14" s="16" t="s">
        <v>21</v>
      </c>
      <c r="B14" s="16"/>
      <c r="C14" s="17"/>
      <c r="D14" s="33">
        <f>E14+I14+J14</f>
        <v>18849033</v>
      </c>
      <c r="E14" s="33">
        <f>SUM(F14:H14)</f>
        <v>16925481</v>
      </c>
      <c r="F14" s="33">
        <v>1493039</v>
      </c>
      <c r="G14" s="33">
        <v>1118189</v>
      </c>
      <c r="H14" s="33">
        <v>14314253</v>
      </c>
      <c r="I14" s="33">
        <v>1885076</v>
      </c>
      <c r="J14" s="33">
        <v>38476</v>
      </c>
    </row>
    <row r="15" spans="1:10" ht="13.5">
      <c r="A15" s="30" t="s">
        <v>22</v>
      </c>
      <c r="B15" s="30"/>
      <c r="C15" s="25"/>
      <c r="D15" s="43">
        <f>E15+I15+J15</f>
        <v>11059752</v>
      </c>
      <c r="E15" s="43">
        <v>11054130</v>
      </c>
      <c r="F15" s="43">
        <v>155655</v>
      </c>
      <c r="G15" s="43">
        <v>4137489</v>
      </c>
      <c r="H15" s="43">
        <v>6760986</v>
      </c>
      <c r="I15" s="44">
        <v>4900</v>
      </c>
      <c r="J15" s="44">
        <v>722</v>
      </c>
    </row>
    <row r="16" spans="1:3" ht="13.5">
      <c r="A16" s="45"/>
      <c r="B16" s="46"/>
      <c r="C16" s="46"/>
    </row>
  </sheetData>
  <sheetProtection password="EE7F" sheet="1"/>
  <mergeCells count="2">
    <mergeCell ref="A4:C4"/>
    <mergeCell ref="A6:C6"/>
  </mergeCell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57421875" style="5" customWidth="1"/>
    <col min="2" max="2" width="4.140625" style="5" customWidth="1"/>
    <col min="3" max="3" width="5.57421875" style="5" customWidth="1"/>
    <col min="4" max="4" width="13.7109375" style="5" customWidth="1"/>
    <col min="5" max="5" width="13.8515625" style="5" customWidth="1"/>
    <col min="6" max="6" width="13.57421875" style="5" customWidth="1"/>
    <col min="7" max="9" width="12.8515625" style="5" customWidth="1"/>
    <col min="10" max="11" width="12.7109375" style="5" customWidth="1"/>
    <col min="12" max="12" width="12.28125" style="5" customWidth="1"/>
    <col min="13" max="13" width="11.421875" style="5" bestFit="1" customWidth="1"/>
    <col min="14" max="16384" width="9.00390625" style="5" customWidth="1"/>
  </cols>
  <sheetData>
    <row r="1" spans="1:12" ht="13.5">
      <c r="A1" s="1"/>
      <c r="B1" s="1"/>
      <c r="C1" s="1"/>
      <c r="D1" s="4"/>
      <c r="E1" s="4"/>
      <c r="F1" s="47"/>
      <c r="G1" s="4"/>
      <c r="H1" s="1"/>
      <c r="I1" s="1"/>
      <c r="J1" s="1"/>
      <c r="K1" s="1"/>
      <c r="L1" s="1"/>
    </row>
    <row r="2" spans="1:12" ht="14.25">
      <c r="A2" s="1"/>
      <c r="B2" s="1"/>
      <c r="C2" s="1"/>
      <c r="D2" s="48" t="s">
        <v>23</v>
      </c>
      <c r="E2" s="4"/>
      <c r="F2" s="4"/>
      <c r="G2" s="4"/>
      <c r="H2" s="1"/>
      <c r="I2" s="1"/>
      <c r="J2" s="1"/>
      <c r="K2" s="1"/>
      <c r="L2" s="1"/>
    </row>
    <row r="3" spans="1:12" ht="14.25">
      <c r="A3" s="1"/>
      <c r="B3" s="1"/>
      <c r="C3" s="1"/>
      <c r="D3" s="49" t="s">
        <v>24</v>
      </c>
      <c r="E3" s="1"/>
      <c r="F3" s="1"/>
      <c r="G3" s="1"/>
      <c r="H3" s="1"/>
      <c r="I3" s="1"/>
      <c r="J3" s="1"/>
      <c r="K3" s="1"/>
      <c r="L3" s="1"/>
    </row>
    <row r="4" spans="1:12" ht="14.25" thickBot="1">
      <c r="A4" s="1" t="s">
        <v>2</v>
      </c>
      <c r="B4" s="1"/>
      <c r="C4" s="1"/>
      <c r="D4" s="50"/>
      <c r="E4" s="1"/>
      <c r="F4" s="1"/>
      <c r="G4" s="1"/>
      <c r="H4" s="1"/>
      <c r="I4" s="1"/>
      <c r="J4" s="1"/>
      <c r="K4" s="1"/>
      <c r="L4" s="7" t="s">
        <v>25</v>
      </c>
    </row>
    <row r="5" spans="1:12" ht="14.25" thickTop="1">
      <c r="A5" s="51"/>
      <c r="B5" s="51"/>
      <c r="C5" s="51"/>
      <c r="D5" s="52" t="s">
        <v>7</v>
      </c>
      <c r="E5" s="53" t="s">
        <v>26</v>
      </c>
      <c r="F5" s="54"/>
      <c r="G5" s="54"/>
      <c r="H5" s="54"/>
      <c r="I5" s="54"/>
      <c r="J5" s="53" t="s">
        <v>27</v>
      </c>
      <c r="K5" s="55"/>
      <c r="L5" s="56"/>
    </row>
    <row r="6" spans="1:12" ht="13.5">
      <c r="A6" s="57" t="s">
        <v>28</v>
      </c>
      <c r="B6" s="57"/>
      <c r="C6" s="57"/>
      <c r="D6" s="58"/>
      <c r="E6" s="59"/>
      <c r="F6" s="59"/>
      <c r="G6" s="59"/>
      <c r="H6" s="19" t="s">
        <v>29</v>
      </c>
      <c r="I6" s="19" t="s">
        <v>30</v>
      </c>
      <c r="J6" s="19" t="s">
        <v>31</v>
      </c>
      <c r="K6" s="60" t="s">
        <v>32</v>
      </c>
      <c r="L6" s="19" t="s">
        <v>33</v>
      </c>
    </row>
    <row r="7" spans="1:12" ht="13.5">
      <c r="A7" s="57" t="s">
        <v>34</v>
      </c>
      <c r="B7" s="57"/>
      <c r="C7" s="57"/>
      <c r="D7" s="58"/>
      <c r="E7" s="19" t="s">
        <v>35</v>
      </c>
      <c r="F7" s="19" t="s">
        <v>36</v>
      </c>
      <c r="G7" s="19" t="s">
        <v>37</v>
      </c>
      <c r="H7" s="59"/>
      <c r="I7" s="59"/>
      <c r="J7" s="59"/>
      <c r="K7" s="60" t="s">
        <v>38</v>
      </c>
      <c r="L7" s="19" t="s">
        <v>39</v>
      </c>
    </row>
    <row r="8" spans="1:12" ht="13.5">
      <c r="A8" s="61"/>
      <c r="B8" s="61"/>
      <c r="C8" s="61"/>
      <c r="D8" s="62"/>
      <c r="E8" s="63"/>
      <c r="F8" s="63"/>
      <c r="G8" s="63"/>
      <c r="H8" s="64" t="s">
        <v>40</v>
      </c>
      <c r="I8" s="64" t="s">
        <v>41</v>
      </c>
      <c r="J8" s="64" t="s">
        <v>42</v>
      </c>
      <c r="K8" s="65" t="s">
        <v>43</v>
      </c>
      <c r="L8" s="63"/>
    </row>
    <row r="9" spans="1:12" ht="13.5">
      <c r="A9" s="66"/>
      <c r="B9" s="66"/>
      <c r="C9" s="66"/>
      <c r="D9" s="67"/>
      <c r="E9" s="68"/>
      <c r="F9" s="68"/>
      <c r="G9" s="68"/>
      <c r="H9" s="68"/>
      <c r="I9" s="68"/>
      <c r="J9" s="68"/>
      <c r="K9" s="68"/>
      <c r="L9" s="68"/>
    </row>
    <row r="10" spans="1:12" ht="13.5">
      <c r="A10" s="69" t="s">
        <v>18</v>
      </c>
      <c r="B10" s="70">
        <v>23</v>
      </c>
      <c r="C10" s="71" t="s">
        <v>19</v>
      </c>
      <c r="D10" s="72">
        <v>170197941</v>
      </c>
      <c r="E10" s="73">
        <v>126447997</v>
      </c>
      <c r="F10" s="73">
        <v>3108258</v>
      </c>
      <c r="G10" s="73">
        <v>6527060</v>
      </c>
      <c r="H10" s="73">
        <v>5100120</v>
      </c>
      <c r="I10" s="73">
        <v>531142</v>
      </c>
      <c r="J10" s="73">
        <v>18563286</v>
      </c>
      <c r="K10" s="73">
        <v>2086926</v>
      </c>
      <c r="L10" s="73">
        <v>7833152</v>
      </c>
    </row>
    <row r="11" spans="1:12" s="36" customFormat="1" ht="13.5">
      <c r="A11" s="74"/>
      <c r="B11" s="70">
        <v>24</v>
      </c>
      <c r="C11" s="75"/>
      <c r="D11" s="72">
        <v>170237670</v>
      </c>
      <c r="E11" s="73">
        <v>128838822</v>
      </c>
      <c r="F11" s="73">
        <v>3143833</v>
      </c>
      <c r="G11" s="73">
        <v>6048718</v>
      </c>
      <c r="H11" s="73">
        <v>5429420</v>
      </c>
      <c r="I11" s="73">
        <v>532662</v>
      </c>
      <c r="J11" s="73">
        <v>16929020</v>
      </c>
      <c r="K11" s="73">
        <v>1300981</v>
      </c>
      <c r="L11" s="73">
        <v>8014214</v>
      </c>
    </row>
    <row r="12" spans="1:12" ht="13.5">
      <c r="A12" s="75"/>
      <c r="B12" s="76"/>
      <c r="C12" s="75"/>
      <c r="D12" s="72"/>
      <c r="E12" s="73"/>
      <c r="F12" s="73"/>
      <c r="G12" s="73"/>
      <c r="H12" s="73"/>
      <c r="I12" s="73"/>
      <c r="J12" s="73"/>
      <c r="K12" s="73"/>
      <c r="L12" s="73"/>
    </row>
    <row r="13" spans="1:12" ht="13.5">
      <c r="A13" s="77"/>
      <c r="B13" s="78">
        <v>25</v>
      </c>
      <c r="C13" s="77"/>
      <c r="D13" s="79">
        <f>D15+D16+D17+D18+D19+D25+D27</f>
        <v>161581586</v>
      </c>
      <c r="E13" s="80">
        <f aca="true" t="shared" si="0" ref="E13:J13">E15+E16+E17+E18+E19+E25+E27</f>
        <v>123404372</v>
      </c>
      <c r="F13" s="80">
        <f t="shared" si="0"/>
        <v>2325652</v>
      </c>
      <c r="G13" s="80">
        <f t="shared" si="0"/>
        <v>5343070</v>
      </c>
      <c r="H13" s="80">
        <f t="shared" si="0"/>
        <v>5187799</v>
      </c>
      <c r="I13" s="80">
        <f t="shared" si="0"/>
        <v>472455</v>
      </c>
      <c r="J13" s="80">
        <f t="shared" si="0"/>
        <v>16220313</v>
      </c>
      <c r="K13" s="80">
        <f>K15+K16+K17+K18+K19+K25+K27</f>
        <v>1315112</v>
      </c>
      <c r="L13" s="80">
        <f>+L15+L16+L17+L18+L19+L25</f>
        <v>7312813</v>
      </c>
    </row>
    <row r="14" spans="1:12" ht="13.5">
      <c r="A14" s="75"/>
      <c r="B14" s="75"/>
      <c r="C14" s="75"/>
      <c r="D14" s="72"/>
      <c r="E14" s="81"/>
      <c r="F14" s="81"/>
      <c r="G14" s="81"/>
      <c r="H14" s="81"/>
      <c r="I14" s="81"/>
      <c r="J14" s="81"/>
      <c r="K14" s="81"/>
      <c r="L14" s="81"/>
    </row>
    <row r="15" spans="1:12" ht="13.5">
      <c r="A15" s="74" t="s">
        <v>44</v>
      </c>
      <c r="B15" s="74"/>
      <c r="C15" s="74"/>
      <c r="D15" s="72">
        <f>SUM(E15:L15)</f>
        <v>2059274</v>
      </c>
      <c r="E15" s="73">
        <v>1468420</v>
      </c>
      <c r="F15" s="73">
        <v>16954</v>
      </c>
      <c r="G15" s="73">
        <v>90112</v>
      </c>
      <c r="H15" s="73">
        <v>299569</v>
      </c>
      <c r="I15" s="73">
        <v>2343</v>
      </c>
      <c r="J15" s="73">
        <v>159961</v>
      </c>
      <c r="K15" s="73">
        <v>6398</v>
      </c>
      <c r="L15" s="73">
        <v>15517</v>
      </c>
    </row>
    <row r="16" spans="1:12" ht="13.5">
      <c r="A16" s="74" t="s">
        <v>45</v>
      </c>
      <c r="B16" s="74"/>
      <c r="C16" s="74"/>
      <c r="D16" s="72">
        <f>SUM(E16:L16)</f>
        <v>71356647</v>
      </c>
      <c r="E16" s="81">
        <v>53648743</v>
      </c>
      <c r="F16" s="81">
        <v>810895</v>
      </c>
      <c r="G16" s="81">
        <v>2289477</v>
      </c>
      <c r="H16" s="81">
        <v>2490436</v>
      </c>
      <c r="I16" s="81">
        <v>235941</v>
      </c>
      <c r="J16" s="81">
        <v>8583543</v>
      </c>
      <c r="K16" s="73">
        <v>570205</v>
      </c>
      <c r="L16" s="81">
        <v>2727407</v>
      </c>
    </row>
    <row r="17" spans="1:12" ht="13.5">
      <c r="A17" s="74" t="s">
        <v>46</v>
      </c>
      <c r="B17" s="74"/>
      <c r="C17" s="74"/>
      <c r="D17" s="72">
        <f>SUM(E17:L17)</f>
        <v>41425446</v>
      </c>
      <c r="E17" s="81">
        <v>30482950</v>
      </c>
      <c r="F17" s="81">
        <v>665893</v>
      </c>
      <c r="G17" s="81">
        <v>1278347</v>
      </c>
      <c r="H17" s="81">
        <v>1556638</v>
      </c>
      <c r="I17" s="81">
        <v>165352</v>
      </c>
      <c r="J17" s="81">
        <v>4727719</v>
      </c>
      <c r="K17" s="81">
        <v>338151</v>
      </c>
      <c r="L17" s="81">
        <v>2210396</v>
      </c>
    </row>
    <row r="18" spans="1:12" ht="13.5">
      <c r="A18" s="74" t="s">
        <v>47</v>
      </c>
      <c r="B18" s="74"/>
      <c r="C18" s="74"/>
      <c r="D18" s="72">
        <f>SUM(E18:L18)</f>
        <v>13516311</v>
      </c>
      <c r="E18" s="81">
        <v>11651982</v>
      </c>
      <c r="F18" s="81">
        <v>90402</v>
      </c>
      <c r="G18" s="81">
        <v>289050</v>
      </c>
      <c r="H18" s="81">
        <v>705420</v>
      </c>
      <c r="I18" s="81">
        <v>8618</v>
      </c>
      <c r="J18" s="81">
        <v>505862</v>
      </c>
      <c r="K18" s="81">
        <v>68003</v>
      </c>
      <c r="L18" s="81">
        <v>196974</v>
      </c>
    </row>
    <row r="19" spans="1:13" ht="13.5">
      <c r="A19" s="74" t="s">
        <v>48</v>
      </c>
      <c r="B19" s="74"/>
      <c r="C19" s="74"/>
      <c r="D19" s="72">
        <f>SUM(D20:D24)</f>
        <v>32070232</v>
      </c>
      <c r="E19" s="81">
        <v>25266994</v>
      </c>
      <c r="F19" s="81">
        <v>643877</v>
      </c>
      <c r="G19" s="81">
        <v>1322391</v>
      </c>
      <c r="H19" s="81">
        <v>72502</v>
      </c>
      <c r="I19" s="81">
        <v>58942</v>
      </c>
      <c r="J19" s="81">
        <v>2233228</v>
      </c>
      <c r="K19" s="81">
        <v>310031</v>
      </c>
      <c r="L19" s="81">
        <v>2162267</v>
      </c>
      <c r="M19" s="42"/>
    </row>
    <row r="20" spans="1:12" ht="13.5">
      <c r="A20" s="74" t="s">
        <v>49</v>
      </c>
      <c r="B20" s="74"/>
      <c r="C20" s="74"/>
      <c r="D20" s="72">
        <f aca="true" t="shared" si="1" ref="D20:D25">SUM(E20:L20)</f>
        <v>29795876</v>
      </c>
      <c r="E20" s="81">
        <v>23217761</v>
      </c>
      <c r="F20" s="81">
        <v>594962</v>
      </c>
      <c r="G20" s="81">
        <v>1279453</v>
      </c>
      <c r="H20" s="81">
        <v>57285</v>
      </c>
      <c r="I20" s="81">
        <v>57422</v>
      </c>
      <c r="J20" s="81">
        <v>2205352</v>
      </c>
      <c r="K20" s="81">
        <v>306998</v>
      </c>
      <c r="L20" s="81">
        <v>2076643</v>
      </c>
    </row>
    <row r="21" spans="1:12" ht="13.5">
      <c r="A21" s="74" t="s">
        <v>50</v>
      </c>
      <c r="B21" s="74"/>
      <c r="C21" s="74"/>
      <c r="D21" s="72">
        <f t="shared" si="1"/>
        <v>657355</v>
      </c>
      <c r="E21" s="81">
        <v>483491</v>
      </c>
      <c r="F21" s="81">
        <v>30366</v>
      </c>
      <c r="G21" s="81">
        <v>28450</v>
      </c>
      <c r="H21" s="81">
        <v>1105</v>
      </c>
      <c r="I21" s="81">
        <v>497</v>
      </c>
      <c r="J21" s="82">
        <v>27678</v>
      </c>
      <c r="K21" s="81">
        <v>988</v>
      </c>
      <c r="L21" s="81">
        <v>84780</v>
      </c>
    </row>
    <row r="22" spans="1:12" ht="13.5">
      <c r="A22" s="74" t="s">
        <v>51</v>
      </c>
      <c r="B22" s="74"/>
      <c r="C22" s="74"/>
      <c r="D22" s="72">
        <f t="shared" si="1"/>
        <v>1310544</v>
      </c>
      <c r="E22" s="81">
        <v>1264699</v>
      </c>
      <c r="F22" s="81">
        <v>14232</v>
      </c>
      <c r="G22" s="81">
        <v>14260</v>
      </c>
      <c r="H22" s="81">
        <v>13756</v>
      </c>
      <c r="I22" s="81">
        <v>717</v>
      </c>
      <c r="J22" s="82">
        <v>198</v>
      </c>
      <c r="K22" s="81">
        <v>2045</v>
      </c>
      <c r="L22" s="82">
        <v>637</v>
      </c>
    </row>
    <row r="23" spans="1:12" ht="13.5">
      <c r="A23" s="74" t="s">
        <v>52</v>
      </c>
      <c r="B23" s="74"/>
      <c r="C23" s="74"/>
      <c r="D23" s="72">
        <f t="shared" si="1"/>
        <v>68868</v>
      </c>
      <c r="E23" s="81">
        <v>68049</v>
      </c>
      <c r="F23" s="81">
        <v>609</v>
      </c>
      <c r="G23" s="82">
        <v>0</v>
      </c>
      <c r="H23" s="82">
        <v>0</v>
      </c>
      <c r="I23" s="81">
        <v>117</v>
      </c>
      <c r="J23" s="82">
        <v>0</v>
      </c>
      <c r="K23" s="82">
        <v>0</v>
      </c>
      <c r="L23" s="82">
        <v>93</v>
      </c>
    </row>
    <row r="24" spans="1:12" ht="13.5">
      <c r="A24" s="74" t="s">
        <v>53</v>
      </c>
      <c r="B24" s="74"/>
      <c r="C24" s="74"/>
      <c r="D24" s="72">
        <f t="shared" si="1"/>
        <v>237589</v>
      </c>
      <c r="E24" s="81">
        <v>232994</v>
      </c>
      <c r="F24" s="81">
        <v>3708</v>
      </c>
      <c r="G24" s="82">
        <v>228</v>
      </c>
      <c r="H24" s="81">
        <v>356</v>
      </c>
      <c r="I24" s="81">
        <v>189</v>
      </c>
      <c r="J24" s="82">
        <v>0</v>
      </c>
      <c r="K24" s="82">
        <v>0</v>
      </c>
      <c r="L24" s="82">
        <v>114</v>
      </c>
    </row>
    <row r="25" spans="1:12" ht="13.5">
      <c r="A25" s="16" t="s">
        <v>54</v>
      </c>
      <c r="B25" s="16"/>
      <c r="C25" s="17"/>
      <c r="D25" s="72">
        <f t="shared" si="1"/>
        <v>641123</v>
      </c>
      <c r="E25" s="81">
        <v>570437</v>
      </c>
      <c r="F25" s="82">
        <v>12084</v>
      </c>
      <c r="G25" s="82">
        <v>23816</v>
      </c>
      <c r="H25" s="82">
        <v>31453</v>
      </c>
      <c r="I25" s="82">
        <v>151</v>
      </c>
      <c r="J25" s="82">
        <v>0</v>
      </c>
      <c r="K25" s="82">
        <v>2930</v>
      </c>
      <c r="L25" s="82">
        <v>252</v>
      </c>
    </row>
    <row r="26" spans="1:12" ht="13.5">
      <c r="A26" s="16" t="s">
        <v>55</v>
      </c>
      <c r="B26" s="16"/>
      <c r="C26" s="17"/>
      <c r="D26" s="82"/>
      <c r="E26" s="82"/>
      <c r="F26" s="82"/>
      <c r="G26" s="82"/>
      <c r="H26" s="82"/>
      <c r="I26" s="82"/>
      <c r="J26" s="82"/>
      <c r="K26" s="82"/>
      <c r="L26" s="82"/>
    </row>
    <row r="27" spans="1:12" ht="13.5">
      <c r="A27" s="83" t="s">
        <v>56</v>
      </c>
      <c r="B27" s="83"/>
      <c r="C27" s="84"/>
      <c r="D27" s="82">
        <f>SUM(E27:K27)</f>
        <v>512553</v>
      </c>
      <c r="E27" s="82">
        <v>314846</v>
      </c>
      <c r="F27" s="82">
        <v>85547</v>
      </c>
      <c r="G27" s="82">
        <v>49877</v>
      </c>
      <c r="H27" s="82">
        <v>31781</v>
      </c>
      <c r="I27" s="82">
        <v>1108</v>
      </c>
      <c r="J27" s="82">
        <v>10000</v>
      </c>
      <c r="K27" s="82">
        <v>19394</v>
      </c>
      <c r="L27" s="82">
        <v>0</v>
      </c>
    </row>
    <row r="28" spans="1:12" ht="13.5">
      <c r="A28" s="85"/>
      <c r="B28" s="85"/>
      <c r="C28" s="86"/>
      <c r="D28" s="87"/>
      <c r="E28" s="44"/>
      <c r="F28" s="44"/>
      <c r="G28" s="44"/>
      <c r="H28" s="44"/>
      <c r="I28" s="44"/>
      <c r="J28" s="44"/>
      <c r="K28" s="44"/>
      <c r="L28" s="44"/>
    </row>
    <row r="29" spans="4:12" ht="13.5">
      <c r="D29" s="42"/>
      <c r="E29" s="42"/>
      <c r="F29" s="42"/>
      <c r="G29" s="42"/>
      <c r="H29" s="42"/>
      <c r="I29" s="42"/>
      <c r="J29" s="42"/>
      <c r="K29" s="42"/>
      <c r="L29" s="42"/>
    </row>
    <row r="32" ht="13.5">
      <c r="D32" s="42"/>
    </row>
  </sheetData>
  <sheetProtection password="EE7F" sheet="1"/>
  <mergeCells count="1">
    <mergeCell ref="D5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57421875" style="5" customWidth="1"/>
    <col min="2" max="2" width="3.57421875" style="5" customWidth="1"/>
    <col min="3" max="3" width="5.57421875" style="5" customWidth="1"/>
    <col min="4" max="4" width="13.421875" style="5" customWidth="1"/>
    <col min="5" max="5" width="13.8515625" style="5" customWidth="1"/>
    <col min="6" max="6" width="12.8515625" style="5" customWidth="1"/>
    <col min="7" max="7" width="13.421875" style="5" customWidth="1"/>
    <col min="8" max="8" width="12.8515625" style="5" customWidth="1"/>
    <col min="9" max="9" width="12.140625" style="5" customWidth="1"/>
    <col min="10" max="10" width="10.8515625" style="5" customWidth="1"/>
    <col min="11" max="11" width="11.421875" style="5" bestFit="1" customWidth="1"/>
    <col min="12" max="16384" width="9.00390625" style="5" customWidth="1"/>
  </cols>
  <sheetData>
    <row r="1" spans="1:10" ht="13.5">
      <c r="A1" s="88"/>
      <c r="B1" s="88"/>
      <c r="C1" s="88"/>
      <c r="D1" s="89"/>
      <c r="E1" s="89"/>
      <c r="F1" s="89"/>
      <c r="G1" s="89"/>
      <c r="H1" s="88"/>
      <c r="I1" s="88"/>
      <c r="J1" s="88"/>
    </row>
    <row r="2" spans="1:10" ht="14.25">
      <c r="A2" s="1"/>
      <c r="B2" s="1"/>
      <c r="C2" s="1"/>
      <c r="D2" s="49" t="s">
        <v>57</v>
      </c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49" t="s">
        <v>58</v>
      </c>
      <c r="E3" s="1"/>
      <c r="F3" s="1"/>
      <c r="G3" s="1"/>
      <c r="H3" s="1"/>
      <c r="I3" s="1"/>
      <c r="J3" s="1"/>
    </row>
    <row r="4" spans="1:10" ht="14.25" thickBot="1">
      <c r="A4" s="1" t="s">
        <v>2</v>
      </c>
      <c r="B4" s="1"/>
      <c r="C4" s="1"/>
      <c r="D4" s="90"/>
      <c r="E4" s="1"/>
      <c r="F4" s="1"/>
      <c r="G4" s="1"/>
      <c r="H4" s="1"/>
      <c r="I4" s="1"/>
      <c r="J4" s="7" t="s">
        <v>25</v>
      </c>
    </row>
    <row r="5" spans="1:10" ht="18.75" customHeight="1" thickTop="1">
      <c r="A5" s="91" t="s">
        <v>28</v>
      </c>
      <c r="B5" s="91"/>
      <c r="C5" s="91"/>
      <c r="D5" s="56"/>
      <c r="E5" s="53" t="s">
        <v>59</v>
      </c>
      <c r="F5" s="54"/>
      <c r="G5" s="54"/>
      <c r="H5" s="54"/>
      <c r="I5" s="92"/>
      <c r="J5" s="93" t="s">
        <v>60</v>
      </c>
    </row>
    <row r="6" spans="1:10" ht="18.75" customHeight="1">
      <c r="A6" s="16"/>
      <c r="B6" s="16"/>
      <c r="C6" s="16"/>
      <c r="D6" s="94" t="s">
        <v>7</v>
      </c>
      <c r="E6" s="95"/>
      <c r="F6" s="96" t="s">
        <v>61</v>
      </c>
      <c r="G6" s="97"/>
      <c r="H6" s="96" t="s">
        <v>9</v>
      </c>
      <c r="I6" s="98" t="s">
        <v>10</v>
      </c>
      <c r="J6" s="94" t="s">
        <v>11</v>
      </c>
    </row>
    <row r="7" spans="1:10" ht="18.75" customHeight="1">
      <c r="A7" s="99" t="s">
        <v>34</v>
      </c>
      <c r="B7" s="99"/>
      <c r="C7" s="99"/>
      <c r="D7" s="100"/>
      <c r="E7" s="101" t="s">
        <v>13</v>
      </c>
      <c r="F7" s="102" t="s">
        <v>14</v>
      </c>
      <c r="G7" s="102" t="s">
        <v>15</v>
      </c>
      <c r="H7" s="102" t="s">
        <v>16</v>
      </c>
      <c r="I7" s="103"/>
      <c r="J7" s="101" t="s">
        <v>62</v>
      </c>
    </row>
    <row r="8" spans="1:10" ht="18.75" customHeight="1">
      <c r="A8" s="66"/>
      <c r="B8" s="66"/>
      <c r="C8" s="66"/>
      <c r="D8" s="67"/>
      <c r="E8" s="68"/>
      <c r="F8" s="68"/>
      <c r="G8" s="68"/>
      <c r="H8" s="68"/>
      <c r="I8" s="68"/>
      <c r="J8" s="68"/>
    </row>
    <row r="9" spans="1:10" ht="18.75" customHeight="1">
      <c r="A9" s="34" t="s">
        <v>18</v>
      </c>
      <c r="B9" s="70">
        <v>23</v>
      </c>
      <c r="C9" s="71" t="s">
        <v>19</v>
      </c>
      <c r="D9" s="104">
        <v>170197941</v>
      </c>
      <c r="E9" s="105">
        <v>158239706</v>
      </c>
      <c r="F9" s="105">
        <v>24950353</v>
      </c>
      <c r="G9" s="105">
        <v>104588418</v>
      </c>
      <c r="H9" s="105">
        <v>28700935</v>
      </c>
      <c r="I9" s="105">
        <v>11933588</v>
      </c>
      <c r="J9" s="105">
        <v>24647</v>
      </c>
    </row>
    <row r="10" spans="1:10" s="36" customFormat="1" ht="18.75" customHeight="1">
      <c r="A10" s="16"/>
      <c r="B10" s="70">
        <v>24</v>
      </c>
      <c r="C10" s="75"/>
      <c r="D10" s="104">
        <v>170237670</v>
      </c>
      <c r="E10" s="105">
        <v>158017115</v>
      </c>
      <c r="F10" s="105">
        <v>24635168</v>
      </c>
      <c r="G10" s="105">
        <v>104329432</v>
      </c>
      <c r="H10" s="105">
        <v>29052515</v>
      </c>
      <c r="I10" s="105">
        <v>12214694</v>
      </c>
      <c r="J10" s="105">
        <v>5861</v>
      </c>
    </row>
    <row r="11" spans="1:10" ht="18.75" customHeight="1">
      <c r="A11" s="75"/>
      <c r="B11" s="70"/>
      <c r="C11" s="74"/>
      <c r="D11" s="104"/>
      <c r="E11" s="105"/>
      <c r="F11" s="105"/>
      <c r="G11" s="105"/>
      <c r="H11" s="105"/>
      <c r="I11" s="105"/>
      <c r="J11" s="105"/>
    </row>
    <row r="12" spans="1:10" ht="18.75" customHeight="1">
      <c r="A12" s="38"/>
      <c r="B12" s="78">
        <v>25</v>
      </c>
      <c r="C12" s="77"/>
      <c r="D12" s="79">
        <f>D14+D15+D16+D17+D18+D24+D26</f>
        <v>161611469</v>
      </c>
      <c r="E12" s="80">
        <f>++E14+E15+E16+E17+E18+E24+E26</f>
        <v>150912418</v>
      </c>
      <c r="F12" s="80">
        <f>++F14+F15+F16+F17+F18+F24+F26</f>
        <v>24662402</v>
      </c>
      <c r="G12" s="80">
        <f>++G14+G15+G16+G17+G18+G24+G26</f>
        <v>100305865</v>
      </c>
      <c r="H12" s="80">
        <f>+H14+H15+H16+H18</f>
        <v>25944151</v>
      </c>
      <c r="I12" s="80">
        <f>+I14+I15+I16+I17+I18+I24</f>
        <v>10689859</v>
      </c>
      <c r="J12" s="80">
        <f>+J15+J16</f>
        <v>9192</v>
      </c>
    </row>
    <row r="13" spans="1:10" ht="18.75" customHeight="1">
      <c r="A13" s="75"/>
      <c r="B13" s="75"/>
      <c r="C13" s="75"/>
      <c r="D13" s="72"/>
      <c r="E13" s="81"/>
      <c r="F13" s="81"/>
      <c r="G13" s="81"/>
      <c r="H13" s="81"/>
      <c r="I13" s="81"/>
      <c r="J13" s="81"/>
    </row>
    <row r="14" spans="1:10" ht="18.75" customHeight="1">
      <c r="A14" s="74" t="s">
        <v>44</v>
      </c>
      <c r="B14" s="74"/>
      <c r="C14" s="74"/>
      <c r="D14" s="72">
        <f>E14+I14</f>
        <v>2059274</v>
      </c>
      <c r="E14" s="73">
        <v>2001474</v>
      </c>
      <c r="F14" s="81">
        <v>53358</v>
      </c>
      <c r="G14" s="81">
        <v>2690</v>
      </c>
      <c r="H14" s="81">
        <v>1945426</v>
      </c>
      <c r="I14" s="82">
        <v>57800</v>
      </c>
      <c r="J14" s="82">
        <v>0</v>
      </c>
    </row>
    <row r="15" spans="1:10" ht="18.75" customHeight="1">
      <c r="A15" s="74" t="s">
        <v>45</v>
      </c>
      <c r="B15" s="74"/>
      <c r="C15" s="74"/>
      <c r="D15" s="72">
        <f>E15+I15+J15</f>
        <v>71356647</v>
      </c>
      <c r="E15" s="73">
        <v>65234100</v>
      </c>
      <c r="F15" s="81">
        <v>14565530</v>
      </c>
      <c r="G15" s="81">
        <v>36212877</v>
      </c>
      <c r="H15" s="81">
        <v>14455693</v>
      </c>
      <c r="I15" s="81">
        <v>6114295</v>
      </c>
      <c r="J15" s="81">
        <v>8252</v>
      </c>
    </row>
    <row r="16" spans="1:10" ht="18.75" customHeight="1">
      <c r="A16" s="74" t="s">
        <v>46</v>
      </c>
      <c r="B16" s="74"/>
      <c r="C16" s="74"/>
      <c r="D16" s="72">
        <f>E16+I16+J16</f>
        <v>41425446</v>
      </c>
      <c r="E16" s="73">
        <v>38547774</v>
      </c>
      <c r="F16" s="81">
        <v>8393078</v>
      </c>
      <c r="G16" s="81">
        <v>21243227</v>
      </c>
      <c r="H16" s="81">
        <v>8911469</v>
      </c>
      <c r="I16" s="106">
        <v>2876732</v>
      </c>
      <c r="J16" s="81">
        <v>940</v>
      </c>
    </row>
    <row r="17" spans="1:11" ht="18.75" customHeight="1">
      <c r="A17" s="74" t="s">
        <v>47</v>
      </c>
      <c r="B17" s="74"/>
      <c r="C17" s="74"/>
      <c r="D17" s="72">
        <f>E17+I17</f>
        <v>13516311</v>
      </c>
      <c r="E17" s="73">
        <v>13073780</v>
      </c>
      <c r="F17" s="81">
        <v>1549497</v>
      </c>
      <c r="G17" s="81">
        <v>11524283</v>
      </c>
      <c r="H17" s="82">
        <v>0</v>
      </c>
      <c r="I17" s="82">
        <v>442531</v>
      </c>
      <c r="J17" s="82">
        <v>0</v>
      </c>
      <c r="K17" s="42"/>
    </row>
    <row r="18" spans="1:11" ht="18.75" customHeight="1">
      <c r="A18" s="74" t="s">
        <v>48</v>
      </c>
      <c r="B18" s="74"/>
      <c r="C18" s="74"/>
      <c r="D18" s="72">
        <f>E18+I18</f>
        <v>32100115</v>
      </c>
      <c r="E18" s="73">
        <v>30913043</v>
      </c>
      <c r="F18" s="81">
        <v>37249</v>
      </c>
      <c r="G18" s="81">
        <v>30244231</v>
      </c>
      <c r="H18" s="81">
        <v>631563</v>
      </c>
      <c r="I18" s="81">
        <v>1187072</v>
      </c>
      <c r="J18" s="82">
        <v>0</v>
      </c>
      <c r="K18" s="42"/>
    </row>
    <row r="19" spans="1:10" ht="18.75" customHeight="1">
      <c r="A19" s="74"/>
      <c r="B19" s="69" t="s">
        <v>63</v>
      </c>
      <c r="C19" s="74" t="s">
        <v>64</v>
      </c>
      <c r="D19" s="72">
        <f>E19+I19</f>
        <v>29795876</v>
      </c>
      <c r="E19" s="73">
        <v>28719955</v>
      </c>
      <c r="F19" s="81">
        <v>37200</v>
      </c>
      <c r="G19" s="81">
        <v>28682755</v>
      </c>
      <c r="H19" s="82">
        <v>0</v>
      </c>
      <c r="I19" s="81">
        <v>1075921</v>
      </c>
      <c r="J19" s="82">
        <v>0</v>
      </c>
    </row>
    <row r="20" spans="1:10" ht="18.75" customHeight="1">
      <c r="A20" s="74"/>
      <c r="B20" s="69"/>
      <c r="C20" s="74" t="s">
        <v>65</v>
      </c>
      <c r="D20" s="72">
        <f>E20+I20</f>
        <v>657355</v>
      </c>
      <c r="E20" s="73">
        <v>631155</v>
      </c>
      <c r="F20" s="82">
        <v>0</v>
      </c>
      <c r="G20" s="82">
        <v>0</v>
      </c>
      <c r="H20" s="81">
        <v>631155</v>
      </c>
      <c r="I20" s="82">
        <v>26200</v>
      </c>
      <c r="J20" s="82">
        <v>0</v>
      </c>
    </row>
    <row r="21" spans="1:10" ht="18.75" customHeight="1">
      <c r="A21" s="74"/>
      <c r="B21" s="69" t="s">
        <v>66</v>
      </c>
      <c r="C21" s="74" t="s">
        <v>64</v>
      </c>
      <c r="D21" s="72">
        <f>E21+I21</f>
        <v>1340427</v>
      </c>
      <c r="E21" s="73">
        <v>1267340</v>
      </c>
      <c r="F21" s="82">
        <v>49</v>
      </c>
      <c r="G21" s="81">
        <v>1267291</v>
      </c>
      <c r="H21" s="82">
        <v>0</v>
      </c>
      <c r="I21" s="82">
        <v>73087</v>
      </c>
      <c r="J21" s="82">
        <v>0</v>
      </c>
    </row>
    <row r="22" spans="1:10" ht="18.75" customHeight="1">
      <c r="A22" s="74"/>
      <c r="B22" s="74"/>
      <c r="C22" s="74" t="s">
        <v>65</v>
      </c>
      <c r="D22" s="72">
        <f>E22</f>
        <v>68868</v>
      </c>
      <c r="E22" s="73">
        <v>68868</v>
      </c>
      <c r="F22" s="82">
        <v>0</v>
      </c>
      <c r="G22" s="81">
        <v>68460</v>
      </c>
      <c r="H22" s="81">
        <v>408</v>
      </c>
      <c r="I22" s="82">
        <v>0</v>
      </c>
      <c r="J22" s="82">
        <v>0</v>
      </c>
    </row>
    <row r="23" spans="1:10" ht="18.75" customHeight="1">
      <c r="A23" s="74" t="s">
        <v>67</v>
      </c>
      <c r="B23" s="74"/>
      <c r="C23" s="74"/>
      <c r="D23" s="72">
        <f>E23+I23</f>
        <v>237589</v>
      </c>
      <c r="E23" s="73">
        <v>225725</v>
      </c>
      <c r="F23" s="82">
        <v>0</v>
      </c>
      <c r="G23" s="81">
        <v>225725</v>
      </c>
      <c r="H23" s="82">
        <v>0</v>
      </c>
      <c r="I23" s="82">
        <v>11864</v>
      </c>
      <c r="J23" s="82">
        <v>0</v>
      </c>
    </row>
    <row r="24" spans="1:10" ht="18.75" customHeight="1">
      <c r="A24" s="16" t="s">
        <v>68</v>
      </c>
      <c r="B24" s="16"/>
      <c r="C24" s="17"/>
      <c r="D24" s="81">
        <f>E24+I24</f>
        <v>641123</v>
      </c>
      <c r="E24" s="73">
        <v>629694</v>
      </c>
      <c r="F24" s="82">
        <v>50682</v>
      </c>
      <c r="G24" s="81">
        <v>579012</v>
      </c>
      <c r="H24" s="82">
        <v>0</v>
      </c>
      <c r="I24" s="82">
        <v>11429</v>
      </c>
      <c r="J24" s="82">
        <v>0</v>
      </c>
    </row>
    <row r="25" spans="1:10" ht="18.75" customHeight="1">
      <c r="A25" s="16" t="s">
        <v>55</v>
      </c>
      <c r="B25" s="16"/>
      <c r="C25" s="17"/>
      <c r="D25" s="107"/>
      <c r="E25" s="73"/>
      <c r="F25" s="108"/>
      <c r="G25" s="108"/>
      <c r="H25" s="107"/>
      <c r="I25" s="82"/>
      <c r="J25" s="82"/>
    </row>
    <row r="26" spans="1:10" ht="18.75" customHeight="1">
      <c r="A26" s="16"/>
      <c r="B26" s="16"/>
      <c r="C26" s="17" t="s">
        <v>69</v>
      </c>
      <c r="D26" s="107">
        <f>E26</f>
        <v>512553</v>
      </c>
      <c r="E26" s="73">
        <v>512553</v>
      </c>
      <c r="F26" s="108">
        <v>13008</v>
      </c>
      <c r="G26" s="107">
        <v>499545</v>
      </c>
      <c r="H26" s="108">
        <v>0</v>
      </c>
      <c r="I26" s="82">
        <v>0</v>
      </c>
      <c r="J26" s="82">
        <v>0</v>
      </c>
    </row>
    <row r="27" spans="1:10" ht="18.75" customHeight="1">
      <c r="A27" s="30"/>
      <c r="B27" s="30"/>
      <c r="C27" s="25"/>
      <c r="D27" s="109"/>
      <c r="E27" s="109"/>
      <c r="F27" s="110"/>
      <c r="G27" s="110"/>
      <c r="H27" s="109"/>
      <c r="I27" s="111"/>
      <c r="J27" s="111"/>
    </row>
    <row r="28" spans="1:3" ht="13.5">
      <c r="A28" s="45"/>
      <c r="B28" s="46"/>
      <c r="C28" s="46"/>
    </row>
  </sheetData>
  <sheetProtection password="EE7F" sheet="1"/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57421875" style="5" customWidth="1"/>
    <col min="2" max="2" width="4.140625" style="5" customWidth="1"/>
    <col min="3" max="3" width="5.57421875" style="5" customWidth="1"/>
    <col min="4" max="11" width="12.421875" style="5" customWidth="1"/>
    <col min="12" max="12" width="11.28125" style="5" customWidth="1"/>
    <col min="13" max="16384" width="9.00390625" style="5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1"/>
      <c r="D2" s="49" t="s">
        <v>70</v>
      </c>
      <c r="E2" s="1"/>
      <c r="F2" s="1"/>
      <c r="G2" s="1"/>
      <c r="H2" s="1"/>
      <c r="I2" s="1"/>
      <c r="J2" s="1"/>
      <c r="K2" s="1"/>
    </row>
    <row r="3" spans="1:11" ht="14.25" thickBot="1">
      <c r="A3" s="112" t="s">
        <v>71</v>
      </c>
      <c r="B3" s="112"/>
      <c r="C3" s="112"/>
      <c r="D3" s="112"/>
      <c r="E3" s="112"/>
      <c r="F3" s="112"/>
      <c r="G3" s="112"/>
      <c r="H3" s="112"/>
      <c r="I3" s="112"/>
      <c r="J3" s="112"/>
      <c r="K3" s="113" t="s">
        <v>25</v>
      </c>
    </row>
    <row r="4" spans="1:11" ht="17.25" customHeight="1" thickTop="1">
      <c r="A4" s="114" t="s">
        <v>4</v>
      </c>
      <c r="B4" s="114"/>
      <c r="C4" s="13"/>
      <c r="D4" s="115"/>
      <c r="E4" s="11" t="s">
        <v>5</v>
      </c>
      <c r="F4" s="12"/>
      <c r="G4" s="12"/>
      <c r="H4" s="116"/>
      <c r="I4" s="115"/>
      <c r="J4" s="117" t="s">
        <v>60</v>
      </c>
      <c r="K4" s="15" t="s">
        <v>72</v>
      </c>
    </row>
    <row r="5" spans="1:11" ht="17.25" customHeight="1">
      <c r="A5" s="16"/>
      <c r="B5" s="16"/>
      <c r="C5" s="17"/>
      <c r="D5" s="19" t="s">
        <v>7</v>
      </c>
      <c r="E5" s="59"/>
      <c r="F5" s="59"/>
      <c r="G5" s="59"/>
      <c r="H5" s="60" t="s">
        <v>9</v>
      </c>
      <c r="I5" s="19" t="s">
        <v>10</v>
      </c>
      <c r="J5" s="60" t="s">
        <v>11</v>
      </c>
      <c r="K5" s="19" t="s">
        <v>73</v>
      </c>
    </row>
    <row r="6" spans="1:11" ht="17.25" customHeight="1">
      <c r="A6" s="118" t="s">
        <v>74</v>
      </c>
      <c r="B6" s="118"/>
      <c r="C6" s="119"/>
      <c r="D6" s="120"/>
      <c r="E6" s="27" t="s">
        <v>13</v>
      </c>
      <c r="F6" s="27" t="s">
        <v>75</v>
      </c>
      <c r="G6" s="27" t="s">
        <v>15</v>
      </c>
      <c r="H6" s="28" t="s">
        <v>16</v>
      </c>
      <c r="I6" s="120"/>
      <c r="J6" s="28" t="s">
        <v>62</v>
      </c>
      <c r="K6" s="27" t="s">
        <v>76</v>
      </c>
    </row>
    <row r="7" spans="1:11" ht="17.25" customHeight="1">
      <c r="A7" s="31"/>
      <c r="B7" s="31"/>
      <c r="C7" s="32"/>
      <c r="D7" s="121"/>
      <c r="E7" s="122"/>
      <c r="F7" s="122"/>
      <c r="G7" s="122"/>
      <c r="H7" s="122"/>
      <c r="I7" s="122"/>
      <c r="J7" s="122"/>
      <c r="K7" s="122"/>
    </row>
    <row r="8" spans="1:11" ht="17.25" customHeight="1">
      <c r="A8" s="34" t="s">
        <v>18</v>
      </c>
      <c r="B8" s="22">
        <v>23</v>
      </c>
      <c r="C8" s="35" t="s">
        <v>19</v>
      </c>
      <c r="D8" s="72">
        <v>21293261</v>
      </c>
      <c r="E8" s="81">
        <v>19013559</v>
      </c>
      <c r="F8" s="81">
        <v>1433010</v>
      </c>
      <c r="G8" s="81">
        <v>2638843</v>
      </c>
      <c r="H8" s="81">
        <v>14941706</v>
      </c>
      <c r="I8" s="81">
        <v>2244800</v>
      </c>
      <c r="J8" s="81">
        <v>34902</v>
      </c>
      <c r="K8" s="82">
        <v>0</v>
      </c>
    </row>
    <row r="9" spans="1:11" s="36" customFormat="1" ht="17.25" customHeight="1">
      <c r="A9" s="16"/>
      <c r="B9" s="22">
        <v>24</v>
      </c>
      <c r="C9" s="32"/>
      <c r="D9" s="72">
        <v>17599381</v>
      </c>
      <c r="E9" s="81">
        <v>16146672</v>
      </c>
      <c r="F9" s="81">
        <v>541562</v>
      </c>
      <c r="G9" s="81">
        <v>1234715</v>
      </c>
      <c r="H9" s="81">
        <v>14370395</v>
      </c>
      <c r="I9" s="81">
        <v>1418600</v>
      </c>
      <c r="J9" s="81">
        <v>34109</v>
      </c>
      <c r="K9" s="82">
        <v>0</v>
      </c>
    </row>
    <row r="10" spans="1:11" ht="17.25" customHeight="1">
      <c r="A10" s="31" t="s">
        <v>11</v>
      </c>
      <c r="B10" s="37"/>
      <c r="C10" s="32"/>
      <c r="D10" s="72"/>
      <c r="E10" s="81" t="s">
        <v>77</v>
      </c>
      <c r="F10" s="81"/>
      <c r="G10" s="81"/>
      <c r="H10" s="81"/>
      <c r="I10" s="81"/>
      <c r="J10" s="81"/>
      <c r="K10" s="82"/>
    </row>
    <row r="11" spans="1:12" ht="17.25" customHeight="1">
      <c r="A11" s="38"/>
      <c r="B11" s="39">
        <v>25</v>
      </c>
      <c r="C11" s="40"/>
      <c r="D11" s="79">
        <f>+E11+I11+J11</f>
        <v>18849033</v>
      </c>
      <c r="E11" s="123">
        <f>+F11+G11+H11</f>
        <v>16925481</v>
      </c>
      <c r="F11" s="123">
        <f>+F13+F15</f>
        <v>1493039</v>
      </c>
      <c r="G11" s="123">
        <f>+G13+G15</f>
        <v>1118189</v>
      </c>
      <c r="H11" s="123">
        <f>+H15</f>
        <v>14314253</v>
      </c>
      <c r="I11" s="123">
        <f>+I15</f>
        <v>1885076</v>
      </c>
      <c r="J11" s="123">
        <f>+J15</f>
        <v>38476</v>
      </c>
      <c r="K11" s="124">
        <v>0</v>
      </c>
      <c r="L11" s="125"/>
    </row>
    <row r="12" spans="1:12" ht="17.25" customHeight="1">
      <c r="A12" s="31"/>
      <c r="B12" s="31"/>
      <c r="C12" s="32"/>
      <c r="D12" s="72"/>
      <c r="E12" s="81"/>
      <c r="F12" s="81"/>
      <c r="G12" s="81"/>
      <c r="H12" s="81"/>
      <c r="I12" s="81"/>
      <c r="J12" s="81"/>
      <c r="K12" s="81"/>
      <c r="L12" s="125"/>
    </row>
    <row r="13" spans="1:12" ht="17.25" customHeight="1">
      <c r="A13" s="126" t="s">
        <v>78</v>
      </c>
      <c r="B13" s="126"/>
      <c r="C13" s="127"/>
      <c r="D13" s="72">
        <f>+E13</f>
        <v>1031664</v>
      </c>
      <c r="E13" s="81">
        <f>+F13+G13</f>
        <v>1031664</v>
      </c>
      <c r="F13" s="81">
        <v>17068</v>
      </c>
      <c r="G13" s="81">
        <v>1014596</v>
      </c>
      <c r="H13" s="82">
        <v>0</v>
      </c>
      <c r="I13" s="82">
        <v>0</v>
      </c>
      <c r="J13" s="82">
        <v>0</v>
      </c>
      <c r="K13" s="82">
        <v>0</v>
      </c>
      <c r="L13" s="125"/>
    </row>
    <row r="14" spans="1:12" ht="17.25" customHeight="1">
      <c r="A14" s="128"/>
      <c r="B14" s="128"/>
      <c r="C14" s="129"/>
      <c r="D14" s="72"/>
      <c r="E14" s="81"/>
      <c r="F14" s="81"/>
      <c r="G14" s="81"/>
      <c r="H14" s="81"/>
      <c r="I14" s="81"/>
      <c r="J14" s="81"/>
      <c r="K14" s="82"/>
      <c r="L14" s="125"/>
    </row>
    <row r="15" spans="1:12" ht="17.25" customHeight="1">
      <c r="A15" s="126" t="s">
        <v>79</v>
      </c>
      <c r="B15" s="126"/>
      <c r="C15" s="127"/>
      <c r="D15" s="72">
        <f>+E15+I15+J15</f>
        <v>17817369</v>
      </c>
      <c r="E15" s="81">
        <f>+F15+G15+H15</f>
        <v>15893817</v>
      </c>
      <c r="F15" s="81">
        <v>1475971</v>
      </c>
      <c r="G15" s="81">
        <v>103593</v>
      </c>
      <c r="H15" s="81">
        <v>14314253</v>
      </c>
      <c r="I15" s="81">
        <v>1885076</v>
      </c>
      <c r="J15" s="81">
        <v>38476</v>
      </c>
      <c r="K15" s="82">
        <v>0</v>
      </c>
      <c r="L15" s="125"/>
    </row>
    <row r="16" spans="1:11" ht="17.25" customHeight="1">
      <c r="A16" s="130"/>
      <c r="B16" s="130"/>
      <c r="C16" s="131"/>
      <c r="D16" s="132"/>
      <c r="E16" s="133"/>
      <c r="F16" s="133"/>
      <c r="G16" s="133"/>
      <c r="H16" s="133"/>
      <c r="I16" s="133"/>
      <c r="J16" s="133"/>
      <c r="K16" s="133"/>
    </row>
  </sheetData>
  <sheetProtection password="EE7F" sheet="1"/>
  <mergeCells count="2">
    <mergeCell ref="A13:C13"/>
    <mergeCell ref="A15:C15"/>
  </mergeCell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57421875" style="5" customWidth="1"/>
    <col min="2" max="2" width="4.140625" style="5" customWidth="1"/>
    <col min="3" max="3" width="5.57421875" style="5" customWidth="1"/>
    <col min="4" max="11" width="12.421875" style="5" customWidth="1"/>
    <col min="12" max="12" width="11.421875" style="5" bestFit="1" customWidth="1"/>
    <col min="13" max="16384" width="9.00390625" style="5" customWidth="1"/>
  </cols>
  <sheetData>
    <row r="1" spans="1:11" ht="13.5">
      <c r="A1" s="1"/>
      <c r="B1" s="1"/>
      <c r="C1" s="1"/>
      <c r="D1" s="4"/>
      <c r="E1" s="4"/>
      <c r="F1" s="4"/>
      <c r="G1" s="4"/>
      <c r="H1" s="1"/>
      <c r="I1" s="1"/>
      <c r="J1" s="1"/>
      <c r="K1" s="1"/>
    </row>
    <row r="2" spans="1:11" ht="13.5">
      <c r="A2" s="1"/>
      <c r="B2" s="1"/>
      <c r="C2" s="1"/>
      <c r="D2" s="4" t="s">
        <v>80</v>
      </c>
      <c r="E2" s="4"/>
      <c r="F2" s="4"/>
      <c r="G2" s="4"/>
      <c r="H2" s="1"/>
      <c r="I2" s="1"/>
      <c r="J2" s="1"/>
      <c r="K2" s="1"/>
    </row>
    <row r="3" spans="1:11" ht="14.25" thickBot="1">
      <c r="A3" s="1" t="s">
        <v>71</v>
      </c>
      <c r="B3" s="1"/>
      <c r="C3" s="1"/>
      <c r="D3" s="1"/>
      <c r="E3" s="50"/>
      <c r="F3" s="1"/>
      <c r="G3" s="1"/>
      <c r="H3" s="1"/>
      <c r="I3" s="1"/>
      <c r="J3" s="1"/>
      <c r="K3" s="7" t="s">
        <v>25</v>
      </c>
    </row>
    <row r="4" spans="1:11" ht="18.75" customHeight="1" thickTop="1">
      <c r="A4" s="134" t="s">
        <v>4</v>
      </c>
      <c r="B4" s="134"/>
      <c r="C4" s="135"/>
      <c r="D4" s="56"/>
      <c r="E4" s="53" t="s">
        <v>5</v>
      </c>
      <c r="F4" s="54"/>
      <c r="G4" s="54"/>
      <c r="H4" s="55"/>
      <c r="I4" s="56"/>
      <c r="J4" s="93" t="s">
        <v>60</v>
      </c>
      <c r="K4" s="93" t="s">
        <v>72</v>
      </c>
    </row>
    <row r="5" spans="1:11" ht="18.75" customHeight="1">
      <c r="A5" s="16"/>
      <c r="B5" s="16"/>
      <c r="C5" s="16"/>
      <c r="D5" s="19" t="s">
        <v>7</v>
      </c>
      <c r="E5" s="59"/>
      <c r="F5" s="59"/>
      <c r="G5" s="59"/>
      <c r="H5" s="19" t="s">
        <v>9</v>
      </c>
      <c r="I5" s="19" t="s">
        <v>10</v>
      </c>
      <c r="J5" s="19" t="s">
        <v>11</v>
      </c>
      <c r="K5" s="19" t="s">
        <v>73</v>
      </c>
    </row>
    <row r="6" spans="1:11" ht="18.75" customHeight="1">
      <c r="A6" s="136" t="s">
        <v>74</v>
      </c>
      <c r="B6" s="136"/>
      <c r="C6" s="137"/>
      <c r="D6" s="63"/>
      <c r="E6" s="64" t="s">
        <v>13</v>
      </c>
      <c r="F6" s="64" t="s">
        <v>75</v>
      </c>
      <c r="G6" s="64" t="s">
        <v>15</v>
      </c>
      <c r="H6" s="64" t="s">
        <v>16</v>
      </c>
      <c r="I6" s="63"/>
      <c r="J6" s="64" t="s">
        <v>62</v>
      </c>
      <c r="K6" s="64" t="s">
        <v>81</v>
      </c>
    </row>
    <row r="7" spans="1:11" ht="18.75" customHeight="1">
      <c r="A7" s="138"/>
      <c r="B7" s="138"/>
      <c r="C7" s="138"/>
      <c r="D7" s="139"/>
      <c r="E7" s="140"/>
      <c r="F7" s="140"/>
      <c r="G7" s="140"/>
      <c r="H7" s="140"/>
      <c r="I7" s="140"/>
      <c r="J7" s="140"/>
      <c r="K7" s="140"/>
    </row>
    <row r="8" spans="1:11" ht="18.75" customHeight="1">
      <c r="A8" s="69" t="s">
        <v>18</v>
      </c>
      <c r="B8" s="70">
        <v>23</v>
      </c>
      <c r="C8" s="74" t="s">
        <v>19</v>
      </c>
      <c r="D8" s="141">
        <v>11154563</v>
      </c>
      <c r="E8" s="142">
        <v>11121067</v>
      </c>
      <c r="F8" s="142">
        <v>65486</v>
      </c>
      <c r="G8" s="142">
        <v>4265530</v>
      </c>
      <c r="H8" s="142">
        <v>6790051</v>
      </c>
      <c r="I8" s="142">
        <v>30600</v>
      </c>
      <c r="J8" s="142">
        <v>2896</v>
      </c>
      <c r="K8" s="142">
        <v>0</v>
      </c>
    </row>
    <row r="9" spans="1:11" s="36" customFormat="1" ht="18.75" customHeight="1">
      <c r="A9" s="74"/>
      <c r="B9" s="70">
        <v>24</v>
      </c>
      <c r="C9" s="75"/>
      <c r="D9" s="141">
        <v>11717769</v>
      </c>
      <c r="E9" s="142">
        <v>11650710</v>
      </c>
      <c r="F9" s="142">
        <v>162061</v>
      </c>
      <c r="G9" s="142">
        <v>4492645</v>
      </c>
      <c r="H9" s="142">
        <v>6996004</v>
      </c>
      <c r="I9" s="142">
        <v>58700</v>
      </c>
      <c r="J9" s="142">
        <v>8359</v>
      </c>
      <c r="K9" s="142">
        <v>0</v>
      </c>
    </row>
    <row r="10" spans="1:11" ht="18.75" customHeight="1">
      <c r="A10" s="75" t="s">
        <v>11</v>
      </c>
      <c r="B10" s="76"/>
      <c r="C10" s="75"/>
      <c r="D10" s="141"/>
      <c r="E10" s="142" t="s">
        <v>77</v>
      </c>
      <c r="F10" s="142"/>
      <c r="G10" s="142"/>
      <c r="H10" s="142"/>
      <c r="I10" s="142"/>
      <c r="J10" s="142"/>
      <c r="K10" s="142"/>
    </row>
    <row r="11" spans="1:12" ht="18.75" customHeight="1">
      <c r="A11" s="77"/>
      <c r="B11" s="78">
        <v>25</v>
      </c>
      <c r="C11" s="77"/>
      <c r="D11" s="143">
        <f>+E11+J11+I11</f>
        <v>11059752</v>
      </c>
      <c r="E11" s="144">
        <f>+F11+G11+H11</f>
        <v>11054130</v>
      </c>
      <c r="F11" s="144">
        <f>+F13+F15</f>
        <v>155655</v>
      </c>
      <c r="G11" s="144">
        <f>+G13+G15</f>
        <v>4137489</v>
      </c>
      <c r="H11" s="144">
        <f>+H15</f>
        <v>6760986</v>
      </c>
      <c r="I11" s="144">
        <f>I15</f>
        <v>4900</v>
      </c>
      <c r="J11" s="144">
        <f>+J15</f>
        <v>722</v>
      </c>
      <c r="K11" s="144">
        <v>0</v>
      </c>
      <c r="L11" s="42"/>
    </row>
    <row r="12" spans="1:12" ht="18.75" customHeight="1">
      <c r="A12" s="75"/>
      <c r="B12" s="75"/>
      <c r="C12" s="75"/>
      <c r="D12" s="141"/>
      <c r="E12" s="82"/>
      <c r="F12" s="82"/>
      <c r="G12" s="82"/>
      <c r="H12" s="82"/>
      <c r="I12" s="82"/>
      <c r="J12" s="82"/>
      <c r="K12" s="82"/>
      <c r="L12" s="42"/>
    </row>
    <row r="13" spans="1:12" ht="18.75" customHeight="1">
      <c r="A13" s="145" t="s">
        <v>82</v>
      </c>
      <c r="B13" s="145"/>
      <c r="C13" s="127"/>
      <c r="D13" s="141">
        <f>+E13</f>
        <v>3737111</v>
      </c>
      <c r="E13" s="142">
        <f>+F13+G13</f>
        <v>3737111</v>
      </c>
      <c r="F13" s="82">
        <v>65668</v>
      </c>
      <c r="G13" s="82">
        <v>3671443</v>
      </c>
      <c r="H13" s="142">
        <v>0</v>
      </c>
      <c r="I13" s="142">
        <v>0</v>
      </c>
      <c r="J13" s="142">
        <v>0</v>
      </c>
      <c r="K13" s="142">
        <v>0</v>
      </c>
      <c r="L13" s="42"/>
    </row>
    <row r="14" spans="1:12" ht="18.75" customHeight="1">
      <c r="A14" s="74"/>
      <c r="B14" s="70"/>
      <c r="C14" s="75"/>
      <c r="D14" s="141"/>
      <c r="E14" s="142" t="s">
        <v>77</v>
      </c>
      <c r="F14" s="82"/>
      <c r="G14" s="82"/>
      <c r="H14" s="142"/>
      <c r="I14" s="142"/>
      <c r="J14" s="142"/>
      <c r="K14" s="142"/>
      <c r="L14" s="42"/>
    </row>
    <row r="15" spans="1:12" ht="18.75" customHeight="1">
      <c r="A15" s="145" t="s">
        <v>83</v>
      </c>
      <c r="B15" s="145"/>
      <c r="C15" s="127"/>
      <c r="D15" s="141">
        <f>+E15+J15+I15</f>
        <v>7322641</v>
      </c>
      <c r="E15" s="142">
        <f>+F15+G15+H15</f>
        <v>7317019</v>
      </c>
      <c r="F15" s="82">
        <v>89987</v>
      </c>
      <c r="G15" s="82">
        <v>466046</v>
      </c>
      <c r="H15" s="142">
        <v>6760986</v>
      </c>
      <c r="I15" s="142">
        <v>4900</v>
      </c>
      <c r="J15" s="142">
        <v>722</v>
      </c>
      <c r="K15" s="142">
        <v>0</v>
      </c>
      <c r="L15" s="42"/>
    </row>
    <row r="16" spans="1:12" ht="18.75" customHeight="1">
      <c r="A16" s="130"/>
      <c r="B16" s="130"/>
      <c r="C16" s="130"/>
      <c r="D16" s="87"/>
      <c r="E16" s="44"/>
      <c r="F16" s="44"/>
      <c r="G16" s="44"/>
      <c r="H16" s="44"/>
      <c r="I16" s="44"/>
      <c r="J16" s="44" t="s">
        <v>84</v>
      </c>
      <c r="K16" s="44"/>
      <c r="L16" s="42"/>
    </row>
  </sheetData>
  <sheetProtection password="EE7F" sheet="1"/>
  <mergeCells count="4">
    <mergeCell ref="A4:C4"/>
    <mergeCell ref="A6:C6"/>
    <mergeCell ref="A13:C13"/>
    <mergeCell ref="A15:C15"/>
  </mergeCell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2016-12-07T04:39:53Z</dcterms:created>
  <dcterms:modified xsi:type="dcterms:W3CDTF">2016-12-07T04:46:08Z</dcterms:modified>
  <cp:category/>
  <cp:version/>
  <cp:contentType/>
  <cp:contentStatus/>
</cp:coreProperties>
</file>