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'[7]23600000'!$A$2:$A$51,'[7]23600000'!$C$2:$Q$51,'[7]23600000'!$S$2:$AD$51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<sst xmlns="http://schemas.openxmlformats.org/spreadsheetml/2006/main" count="75" uniqueCount="64">
  <si>
    <t>２３５　市町別火災件数（平成26年）</t>
  </si>
  <si>
    <t/>
  </si>
  <si>
    <t>（単位　1000円）</t>
  </si>
  <si>
    <t>県防災危機管理課・消防保安課「消防防災年報」</t>
  </si>
  <si>
    <t>火　　　　災　　　　件        数</t>
  </si>
  <si>
    <t>焼    損    棟    数</t>
  </si>
  <si>
    <t>り　災　世　帯　数</t>
  </si>
  <si>
    <t>り災</t>
  </si>
  <si>
    <t xml:space="preserve"> 焼  損  面  積</t>
  </si>
  <si>
    <t>　　損　　　　　害　　　　　額</t>
  </si>
  <si>
    <t>市     町</t>
  </si>
  <si>
    <t>1)</t>
  </si>
  <si>
    <t>2)</t>
  </si>
  <si>
    <t>　　</t>
  </si>
  <si>
    <t>死者</t>
  </si>
  <si>
    <t>負傷者</t>
  </si>
  <si>
    <t>建　　　　　　　物</t>
  </si>
  <si>
    <t>3)</t>
  </si>
  <si>
    <t>市町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</si>
  <si>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</si>
  <si>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</si>
  <si>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</si>
  <si>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</si>
  <si>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</si>
  <si>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</si>
  <si>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</si>
  <si>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</si>
  <si>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全損</t>
  </si>
  <si>
    <t>半損</t>
  </si>
  <si>
    <t>小損</t>
  </si>
  <si>
    <t>人員</t>
  </si>
  <si>
    <t>総額</t>
  </si>
  <si>
    <t>計</t>
  </si>
  <si>
    <t>内容物</t>
  </si>
  <si>
    <t>人</t>
  </si>
  <si>
    <t>人</t>
  </si>
  <si>
    <t>㎡</t>
  </si>
  <si>
    <t>a</t>
  </si>
  <si>
    <t>総    数</t>
  </si>
  <si>
    <t>総数</t>
  </si>
  <si>
    <t>市  　計</t>
  </si>
  <si>
    <t>市計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</si>
  <si>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</si>
  <si>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</si>
  <si>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</si>
  <si>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</si>
  <si>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</si>
  <si>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</si>
  <si>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</si>
  <si>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</si>
  <si>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</si>
  <si>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</si>
  <si>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</si>
  <si>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</si>
  <si>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</si>
  <si>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町    計</t>
  </si>
  <si>
    <t>町計</t>
  </si>
  <si>
    <t>14周防大島町</t>
  </si>
  <si>
    <t>15和 木 町</t>
  </si>
  <si>
    <t>16上 関 町</t>
  </si>
  <si>
    <t>17田布施町</t>
  </si>
  <si>
    <t>18平 生 町</t>
  </si>
  <si>
    <t>19阿 武 町</t>
  </si>
  <si>
    <t>注　1）航空機火災を含む　2)その他＝部分焼＋ぼや　3)航空機火災、爆発を含む。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</si>
</sst>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\-#,##0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 quotePrefix="1">
      <alignment horizontal="left"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 horizontal="centerContinuous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 horizontal="right"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/>
      <protection/>
    </xf>
    <xf numFmtId="3" fontId="18" fillId="33" borderId="19" xfId="0" applyNumberFormat="1" applyFont="1" applyFill="1" applyBorder="1" applyAlignment="1" applyProtection="1">
      <alignment horizontal="centerContinuous"/>
      <protection/>
    </xf>
    <xf numFmtId="3" fontId="18" fillId="33" borderId="20" xfId="0" applyNumberFormat="1" applyFont="1" applyFill="1" applyBorder="1" applyAlignment="1" applyProtection="1">
      <alignment horizontal="centerContinuous"/>
      <protection/>
    </xf>
    <xf numFmtId="3" fontId="18" fillId="33" borderId="21" xfId="0" applyNumberFormat="1" applyFont="1" applyFill="1" applyBorder="1" applyAlignment="1" applyProtection="1">
      <alignment horizontal="centerContinuous"/>
      <protection/>
    </xf>
    <xf numFmtId="3" fontId="18" fillId="33" borderId="22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23" xfId="0" applyNumberFormat="1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 horizontal="center"/>
      <protection/>
    </xf>
    <xf numFmtId="3" fontId="18" fillId="33" borderId="25" xfId="0" applyNumberFormat="1" applyFont="1" applyFill="1" applyBorder="1" applyAlignment="1" applyProtection="1">
      <alignment horizontal="center"/>
      <protection/>
    </xf>
    <xf numFmtId="3" fontId="18" fillId="33" borderId="26" xfId="0" applyNumberFormat="1" applyFont="1" applyFill="1" applyBorder="1" applyAlignment="1" applyProtection="1">
      <alignment horizontal="center"/>
      <protection/>
    </xf>
    <xf numFmtId="3" fontId="18" fillId="33" borderId="27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/>
      <protection/>
    </xf>
    <xf numFmtId="176" fontId="18" fillId="0" borderId="18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right"/>
      <protection/>
    </xf>
    <xf numFmtId="3" fontId="22" fillId="33" borderId="15" xfId="0" applyNumberFormat="1" applyFont="1" applyFill="1" applyBorder="1" applyAlignment="1" applyProtection="1">
      <alignment horizontal="distributed"/>
      <protection/>
    </xf>
    <xf numFmtId="177" fontId="22" fillId="0" borderId="18" xfId="0" applyNumberFormat="1" applyFont="1" applyFill="1" applyBorder="1" applyAlignment="1" applyProtection="1">
      <alignment horizontal="right"/>
      <protection/>
    </xf>
    <xf numFmtId="177" fontId="22" fillId="0" borderId="0" xfId="0" applyNumberFormat="1" applyFont="1" applyFill="1" applyBorder="1" applyAlignment="1" applyProtection="1">
      <alignment horizontal="right"/>
      <protection/>
    </xf>
    <xf numFmtId="3" fontId="22" fillId="33" borderId="18" xfId="0" applyNumberFormat="1" applyFont="1" applyFill="1" applyBorder="1" applyAlignment="1" applyProtection="1">
      <alignment horizontal="center"/>
      <protection/>
    </xf>
    <xf numFmtId="3" fontId="22" fillId="0" borderId="0" xfId="0" applyFont="1" applyBorder="1" applyAlignment="1" applyProtection="1">
      <alignment/>
      <protection/>
    </xf>
    <xf numFmtId="3" fontId="21" fillId="33" borderId="15" xfId="0" applyNumberFormat="1" applyFont="1" applyFill="1" applyBorder="1" applyAlignment="1" applyProtection="1">
      <alignment/>
      <protection/>
    </xf>
    <xf numFmtId="177" fontId="21" fillId="0" borderId="18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3" fontId="21" fillId="33" borderId="18" xfId="0" applyNumberFormat="1" applyFont="1" applyFill="1" applyBorder="1" applyAlignment="1" applyProtection="1">
      <alignment horizontal="center"/>
      <protection/>
    </xf>
    <xf numFmtId="177" fontId="22" fillId="0" borderId="18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7" fontId="41" fillId="0" borderId="0" xfId="0" applyNumberFormat="1" applyFont="1" applyBorder="1" applyAlignment="1" applyProtection="1">
      <alignment horizontal="left"/>
      <protection/>
    </xf>
    <xf numFmtId="177" fontId="21" fillId="0" borderId="0" xfId="0" applyNumberFormat="1" applyFont="1" applyBorder="1" applyAlignment="1" applyProtection="1" quotePrefix="1">
      <alignment horizontal="right"/>
      <protection/>
    </xf>
    <xf numFmtId="3" fontId="21" fillId="33" borderId="25" xfId="0" applyNumberFormat="1" applyFont="1" applyFill="1" applyBorder="1" applyAlignment="1" applyProtection="1">
      <alignment horizontal="center"/>
      <protection/>
    </xf>
    <xf numFmtId="3" fontId="21" fillId="0" borderId="0" xfId="0" applyFont="1" applyBorder="1" applyAlignment="1" applyProtection="1" quotePrefix="1">
      <alignment horizontal="left"/>
      <protection/>
    </xf>
    <xf numFmtId="3" fontId="23" fillId="0" borderId="0" xfId="0" applyFont="1" applyBorder="1" applyAlignment="1" applyProtection="1" quotePrefix="1">
      <alignment horizontal="left"/>
      <protection/>
    </xf>
    <xf numFmtId="3" fontId="21" fillId="0" borderId="0" xfId="0" applyNumberFormat="1" applyFont="1" applyBorder="1" applyAlignment="1" applyProtection="1">
      <alignment/>
      <protection/>
    </xf>
    <xf numFmtId="177" fontId="21" fillId="0" borderId="25" xfId="0" applyNumberFormat="1" applyFont="1" applyBorder="1" applyAlignment="1" applyProtection="1">
      <alignment horizontal="right"/>
      <protection/>
    </xf>
    <xf numFmtId="177" fontId="21" fillId="0" borderId="27" xfId="0" applyNumberFormat="1" applyFont="1" applyBorder="1" applyAlignment="1" applyProtection="1">
      <alignment horizontal="right"/>
      <protection/>
    </xf>
    <xf numFmtId="177" fontId="21" fillId="0" borderId="27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30-3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30-331"/>
      <sheetName val="2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19" width="8.125" style="4" customWidth="1"/>
    <col min="20" max="20" width="7.253906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8.00390625" style="4" customWidth="1"/>
    <col min="28" max="28" width="10.50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6" t="s">
        <v>11</v>
      </c>
      <c r="H4" s="15"/>
      <c r="I4" s="15"/>
      <c r="J4" s="15"/>
      <c r="K4" s="16" t="s">
        <v>12</v>
      </c>
      <c r="L4" s="15" t="s">
        <v>13</v>
      </c>
      <c r="M4" s="15"/>
      <c r="N4" s="15"/>
      <c r="O4" s="15"/>
      <c r="P4" s="17"/>
      <c r="Q4" s="18" t="s">
        <v>14</v>
      </c>
      <c r="R4" s="19" t="s">
        <v>15</v>
      </c>
      <c r="S4" s="20"/>
      <c r="T4" s="15"/>
      <c r="U4" s="20"/>
      <c r="V4" s="21" t="s">
        <v>16</v>
      </c>
      <c r="W4" s="22"/>
      <c r="X4" s="23"/>
      <c r="Y4" s="24"/>
      <c r="Z4" s="15"/>
      <c r="AA4" s="15"/>
      <c r="AB4" s="25" t="s">
        <v>17</v>
      </c>
      <c r="AC4" s="19" t="s">
        <v>18</v>
      </c>
    </row>
    <row r="5" spans="1:29" ht="22.5" customHeight="1">
      <c r="A5" s="26"/>
      <c r="B5" s="27" t="s">
        <v>19</v>
      </c>
      <c r="C5" s="27" t="s">
        <v>20</v>
      </c>
      <c r="D5" s="27" t="s">
        <v>21</v>
      </c>
      <c r="E5" s="27" t="s">
        <v>22</v>
      </c>
      <c r="F5" s="27" t="s">
        <v>23</v>
      </c>
      <c r="G5" s="27" t="s">
        <v>24</v>
      </c>
      <c r="H5" s="27" t="s">
        <v>19</v>
      </c>
      <c r="I5" s="27" t="s">
        <v>25</v>
      </c>
      <c r="J5" s="27" t="s">
        <v>26</v>
      </c>
      <c r="K5" s="27" t="s">
        <v>24</v>
      </c>
      <c r="L5" s="27" t="s">
        <v>19</v>
      </c>
      <c r="M5" s="27" t="s">
        <v>27</v>
      </c>
      <c r="N5" s="27" t="s">
        <v>28</v>
      </c>
      <c r="O5" s="27" t="s">
        <v>29</v>
      </c>
      <c r="P5" s="27" t="s">
        <v>30</v>
      </c>
      <c r="Q5" s="27"/>
      <c r="R5" s="28"/>
      <c r="S5" s="28" t="s">
        <v>20</v>
      </c>
      <c r="T5" s="27" t="s">
        <v>21</v>
      </c>
      <c r="U5" s="28" t="s">
        <v>31</v>
      </c>
      <c r="V5" s="28" t="s">
        <v>32</v>
      </c>
      <c r="W5" s="29" t="s">
        <v>20</v>
      </c>
      <c r="X5" s="30" t="s">
        <v>33</v>
      </c>
      <c r="Y5" s="28" t="s">
        <v>21</v>
      </c>
      <c r="Z5" s="27" t="s">
        <v>22</v>
      </c>
      <c r="AA5" s="27" t="s">
        <v>23</v>
      </c>
      <c r="AB5" s="30" t="s">
        <v>24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34</v>
      </c>
      <c r="Q6" s="33" t="s">
        <v>35</v>
      </c>
      <c r="R6" s="33" t="s">
        <v>35</v>
      </c>
      <c r="S6" s="33" t="s">
        <v>36</v>
      </c>
      <c r="T6" s="33" t="s">
        <v>37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38</v>
      </c>
      <c r="B7" s="35">
        <f>B9+B25</f>
        <v>500</v>
      </c>
      <c r="C7" s="36">
        <f>C9+C25</f>
        <v>263</v>
      </c>
      <c r="D7" s="36">
        <f aca="true" t="shared" si="0" ref="D7:AB7">D9+D25</f>
        <v>25</v>
      </c>
      <c r="E7" s="36">
        <f t="shared" si="0"/>
        <v>58</v>
      </c>
      <c r="F7" s="36">
        <f t="shared" si="0"/>
        <v>4</v>
      </c>
      <c r="G7" s="36">
        <f t="shared" si="0"/>
        <v>150</v>
      </c>
      <c r="H7" s="36">
        <f t="shared" si="0"/>
        <v>426</v>
      </c>
      <c r="I7" s="36">
        <f t="shared" si="0"/>
        <v>123</v>
      </c>
      <c r="J7" s="36">
        <f t="shared" si="0"/>
        <v>30</v>
      </c>
      <c r="K7" s="36">
        <f t="shared" si="0"/>
        <v>273</v>
      </c>
      <c r="L7" s="36">
        <f t="shared" si="0"/>
        <v>221</v>
      </c>
      <c r="M7" s="36">
        <f t="shared" si="0"/>
        <v>75</v>
      </c>
      <c r="N7" s="36">
        <f t="shared" si="0"/>
        <v>16</v>
      </c>
      <c r="O7" s="36">
        <f>O9+O25</f>
        <v>130</v>
      </c>
      <c r="P7" s="36">
        <f t="shared" si="0"/>
        <v>478</v>
      </c>
      <c r="Q7" s="36">
        <f t="shared" si="0"/>
        <v>25</v>
      </c>
      <c r="R7" s="36">
        <f t="shared" si="0"/>
        <v>73</v>
      </c>
      <c r="S7" s="36">
        <f t="shared" si="0"/>
        <v>13898</v>
      </c>
      <c r="T7" s="36">
        <f t="shared" si="0"/>
        <v>311</v>
      </c>
      <c r="U7" s="36">
        <f>U9+U25</f>
        <v>1074211</v>
      </c>
      <c r="V7" s="36">
        <f t="shared" si="0"/>
        <v>941928</v>
      </c>
      <c r="W7" s="36">
        <f>W9+W25</f>
        <v>787338</v>
      </c>
      <c r="X7" s="36">
        <f t="shared" si="0"/>
        <v>154590</v>
      </c>
      <c r="Y7" s="36">
        <f t="shared" si="0"/>
        <v>315</v>
      </c>
      <c r="Z7" s="36">
        <f t="shared" si="0"/>
        <v>55216</v>
      </c>
      <c r="AA7" s="36">
        <f t="shared" si="0"/>
        <v>1466</v>
      </c>
      <c r="AB7" s="36">
        <f t="shared" si="0"/>
        <v>75286</v>
      </c>
      <c r="AC7" s="37" t="s">
        <v>39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40</v>
      </c>
      <c r="B9" s="43">
        <f>SUM(B11:B23)</f>
        <v>477</v>
      </c>
      <c r="C9" s="44">
        <f>SUM(C11:C23)</f>
        <v>251</v>
      </c>
      <c r="D9" s="44">
        <f aca="true" t="shared" si="1" ref="D9:AB9">SUM(D11:D23)</f>
        <v>24</v>
      </c>
      <c r="E9" s="44">
        <f t="shared" si="1"/>
        <v>57</v>
      </c>
      <c r="F9" s="44">
        <f t="shared" si="1"/>
        <v>4</v>
      </c>
      <c r="G9" s="44">
        <f t="shared" si="1"/>
        <v>141</v>
      </c>
      <c r="H9" s="44">
        <f t="shared" si="1"/>
        <v>403</v>
      </c>
      <c r="I9" s="44">
        <f t="shared" si="1"/>
        <v>112</v>
      </c>
      <c r="J9" s="44">
        <f t="shared" si="1"/>
        <v>27</v>
      </c>
      <c r="K9" s="44">
        <f t="shared" si="1"/>
        <v>264</v>
      </c>
      <c r="L9" s="44">
        <f t="shared" si="1"/>
        <v>209</v>
      </c>
      <c r="M9" s="44">
        <f t="shared" si="1"/>
        <v>68</v>
      </c>
      <c r="N9" s="44">
        <f t="shared" si="1"/>
        <v>15</v>
      </c>
      <c r="O9" s="44">
        <f t="shared" si="1"/>
        <v>126</v>
      </c>
      <c r="P9" s="44">
        <f t="shared" si="1"/>
        <v>458</v>
      </c>
      <c r="Q9" s="44">
        <f t="shared" si="1"/>
        <v>25</v>
      </c>
      <c r="R9" s="44">
        <f t="shared" si="1"/>
        <v>69</v>
      </c>
      <c r="S9" s="44">
        <f t="shared" si="1"/>
        <v>12756</v>
      </c>
      <c r="T9" s="44">
        <f t="shared" si="1"/>
        <v>311</v>
      </c>
      <c r="U9" s="44">
        <f t="shared" si="1"/>
        <v>953676</v>
      </c>
      <c r="V9" s="44">
        <f t="shared" si="1"/>
        <v>821554</v>
      </c>
      <c r="W9" s="44">
        <f t="shared" si="1"/>
        <v>670536</v>
      </c>
      <c r="X9" s="44">
        <f t="shared" si="1"/>
        <v>151018</v>
      </c>
      <c r="Y9" s="44">
        <f t="shared" si="1"/>
        <v>315</v>
      </c>
      <c r="Z9" s="44">
        <f t="shared" si="1"/>
        <v>55144</v>
      </c>
      <c r="AA9" s="44">
        <f t="shared" si="1"/>
        <v>1466</v>
      </c>
      <c r="AB9" s="44">
        <f t="shared" si="1"/>
        <v>75197</v>
      </c>
      <c r="AC9" s="37" t="s">
        <v>41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42</v>
      </c>
      <c r="B11" s="40">
        <f>SUM(C11:G11)</f>
        <v>67</v>
      </c>
      <c r="C11" s="46">
        <v>38</v>
      </c>
      <c r="D11" s="46">
        <v>2</v>
      </c>
      <c r="E11" s="46">
        <v>12</v>
      </c>
      <c r="F11" s="46">
        <v>1</v>
      </c>
      <c r="G11" s="46">
        <v>14</v>
      </c>
      <c r="H11" s="41">
        <f>SUM(I11:K11)</f>
        <v>74</v>
      </c>
      <c r="I11" s="46">
        <v>22</v>
      </c>
      <c r="J11" s="46">
        <v>6</v>
      </c>
      <c r="K11" s="46">
        <v>46</v>
      </c>
      <c r="L11" s="41">
        <f>SUM(M11:O11)</f>
        <v>44</v>
      </c>
      <c r="M11" s="46">
        <v>17</v>
      </c>
      <c r="N11" s="46">
        <v>2</v>
      </c>
      <c r="O11" s="46">
        <v>25</v>
      </c>
      <c r="P11" s="46">
        <v>101</v>
      </c>
      <c r="Q11" s="46">
        <v>2</v>
      </c>
      <c r="R11" s="46">
        <v>9</v>
      </c>
      <c r="S11" s="46">
        <v>2579</v>
      </c>
      <c r="T11" s="46">
        <v>118</v>
      </c>
      <c r="U11" s="41">
        <f>V11+Y11+Z11+AA11+AB11</f>
        <v>167053</v>
      </c>
      <c r="V11" s="41">
        <f>SUM(W11:X11)</f>
        <v>153771</v>
      </c>
      <c r="W11" s="46">
        <v>138025</v>
      </c>
      <c r="X11" s="46">
        <v>15746</v>
      </c>
      <c r="Y11" s="46">
        <v>0</v>
      </c>
      <c r="Z11" s="46">
        <v>11257</v>
      </c>
      <c r="AA11" s="46">
        <v>1360</v>
      </c>
      <c r="AB11" s="46">
        <v>665</v>
      </c>
      <c r="AC11" s="19">
        <v>1</v>
      </c>
    </row>
    <row r="12" spans="1:29" ht="22.5" customHeight="1">
      <c r="A12" s="31" t="s">
        <v>43</v>
      </c>
      <c r="B12" s="40">
        <f aca="true" t="shared" si="2" ref="B12:B23">SUM(C12:G12)</f>
        <v>76</v>
      </c>
      <c r="C12" s="46">
        <v>34</v>
      </c>
      <c r="D12" s="46">
        <v>1</v>
      </c>
      <c r="E12" s="46">
        <v>7</v>
      </c>
      <c r="F12" s="46">
        <v>1</v>
      </c>
      <c r="G12" s="46">
        <v>33</v>
      </c>
      <c r="H12" s="41">
        <f aca="true" t="shared" si="3" ref="H12:H23">SUM(I12:K12)</f>
        <v>62</v>
      </c>
      <c r="I12" s="46">
        <v>20</v>
      </c>
      <c r="J12" s="46">
        <v>1</v>
      </c>
      <c r="K12" s="46">
        <v>41</v>
      </c>
      <c r="L12" s="41">
        <f aca="true" t="shared" si="4" ref="L12:L23">SUM(M12:O12)</f>
        <v>32</v>
      </c>
      <c r="M12" s="46">
        <v>11</v>
      </c>
      <c r="N12" s="46">
        <v>1</v>
      </c>
      <c r="O12" s="46">
        <v>20</v>
      </c>
      <c r="P12" s="46">
        <v>62</v>
      </c>
      <c r="Q12" s="46">
        <v>0</v>
      </c>
      <c r="R12" s="46">
        <v>12</v>
      </c>
      <c r="S12" s="46">
        <v>1708</v>
      </c>
      <c r="T12" s="46">
        <v>71</v>
      </c>
      <c r="U12" s="41">
        <f aca="true" t="shared" si="5" ref="U12:U23">V12+Y12+Z12+AA12+AB12</f>
        <v>86166</v>
      </c>
      <c r="V12" s="41">
        <f aca="true" t="shared" si="6" ref="V12:V23">SUM(W12:X12)</f>
        <v>82114</v>
      </c>
      <c r="W12" s="46">
        <v>35241</v>
      </c>
      <c r="X12" s="46">
        <v>46873</v>
      </c>
      <c r="Y12" s="46">
        <v>0</v>
      </c>
      <c r="Z12" s="46">
        <v>2236</v>
      </c>
      <c r="AA12" s="46">
        <v>96</v>
      </c>
      <c r="AB12" s="46">
        <v>1720</v>
      </c>
      <c r="AC12" s="19">
        <v>2</v>
      </c>
    </row>
    <row r="13" spans="1:29" ht="22.5" customHeight="1">
      <c r="A13" s="31" t="s">
        <v>44</v>
      </c>
      <c r="B13" s="40">
        <f t="shared" si="2"/>
        <v>49</v>
      </c>
      <c r="C13" s="46">
        <v>24</v>
      </c>
      <c r="D13" s="46">
        <v>3</v>
      </c>
      <c r="E13" s="46">
        <v>8</v>
      </c>
      <c r="F13" s="46">
        <v>0</v>
      </c>
      <c r="G13" s="46">
        <v>14</v>
      </c>
      <c r="H13" s="41">
        <f t="shared" si="3"/>
        <v>32</v>
      </c>
      <c r="I13" s="46">
        <v>7</v>
      </c>
      <c r="J13" s="46">
        <v>5</v>
      </c>
      <c r="K13" s="46">
        <v>20</v>
      </c>
      <c r="L13" s="41">
        <f t="shared" si="4"/>
        <v>20</v>
      </c>
      <c r="M13" s="46">
        <v>7</v>
      </c>
      <c r="N13" s="46">
        <v>2</v>
      </c>
      <c r="O13" s="46">
        <v>11</v>
      </c>
      <c r="P13" s="46">
        <v>40</v>
      </c>
      <c r="Q13" s="46">
        <v>7</v>
      </c>
      <c r="R13" s="46">
        <v>10</v>
      </c>
      <c r="S13" s="46">
        <v>799</v>
      </c>
      <c r="T13" s="46">
        <v>2</v>
      </c>
      <c r="U13" s="41">
        <f t="shared" si="5"/>
        <v>78994</v>
      </c>
      <c r="V13" s="41">
        <f t="shared" si="6"/>
        <v>76474</v>
      </c>
      <c r="W13" s="46">
        <v>71729</v>
      </c>
      <c r="X13" s="46">
        <v>4745</v>
      </c>
      <c r="Y13" s="46">
        <v>0</v>
      </c>
      <c r="Z13" s="46">
        <v>2427</v>
      </c>
      <c r="AA13" s="46">
        <v>0</v>
      </c>
      <c r="AB13" s="46">
        <v>93</v>
      </c>
      <c r="AC13" s="19">
        <v>3</v>
      </c>
    </row>
    <row r="14" spans="1:29" ht="22.5" customHeight="1">
      <c r="A14" s="31" t="s">
        <v>45</v>
      </c>
      <c r="B14" s="40">
        <f t="shared" si="2"/>
        <v>24</v>
      </c>
      <c r="C14" s="46">
        <v>12</v>
      </c>
      <c r="D14" s="46">
        <v>1</v>
      </c>
      <c r="E14" s="46">
        <v>0</v>
      </c>
      <c r="F14" s="46">
        <v>0</v>
      </c>
      <c r="G14" s="46">
        <v>11</v>
      </c>
      <c r="H14" s="41">
        <f t="shared" si="3"/>
        <v>23</v>
      </c>
      <c r="I14" s="46">
        <v>4</v>
      </c>
      <c r="J14" s="46">
        <v>2</v>
      </c>
      <c r="K14" s="46">
        <v>17</v>
      </c>
      <c r="L14" s="41">
        <f t="shared" si="4"/>
        <v>11</v>
      </c>
      <c r="M14" s="46">
        <v>2</v>
      </c>
      <c r="N14" s="46">
        <v>0</v>
      </c>
      <c r="O14" s="46">
        <v>9</v>
      </c>
      <c r="P14" s="46">
        <v>21</v>
      </c>
      <c r="Q14" s="46">
        <v>0</v>
      </c>
      <c r="R14" s="46">
        <v>4</v>
      </c>
      <c r="S14" s="46">
        <v>324</v>
      </c>
      <c r="T14" s="46">
        <v>3</v>
      </c>
      <c r="U14" s="41">
        <f t="shared" si="5"/>
        <v>12685</v>
      </c>
      <c r="V14" s="41">
        <f t="shared" si="6"/>
        <v>12656</v>
      </c>
      <c r="W14" s="46">
        <v>11522</v>
      </c>
      <c r="X14" s="46">
        <v>1134</v>
      </c>
      <c r="Y14" s="46">
        <v>20</v>
      </c>
      <c r="Z14" s="46">
        <v>0</v>
      </c>
      <c r="AA14" s="46">
        <v>0</v>
      </c>
      <c r="AB14" s="46">
        <v>9</v>
      </c>
      <c r="AC14" s="19">
        <v>4</v>
      </c>
    </row>
    <row r="15" spans="1:29" ht="22.5" customHeight="1">
      <c r="A15" s="31" t="s">
        <v>46</v>
      </c>
      <c r="B15" s="40">
        <f t="shared" si="2"/>
        <v>41</v>
      </c>
      <c r="C15" s="46">
        <v>22</v>
      </c>
      <c r="D15" s="46">
        <v>1</v>
      </c>
      <c r="E15" s="46">
        <v>7</v>
      </c>
      <c r="F15" s="46">
        <v>0</v>
      </c>
      <c r="G15" s="46">
        <v>11</v>
      </c>
      <c r="H15" s="41">
        <f t="shared" si="3"/>
        <v>33</v>
      </c>
      <c r="I15" s="46">
        <v>6</v>
      </c>
      <c r="J15" s="46">
        <v>2</v>
      </c>
      <c r="K15" s="46">
        <v>25</v>
      </c>
      <c r="L15" s="41">
        <f t="shared" si="4"/>
        <v>11</v>
      </c>
      <c r="M15" s="46">
        <v>3</v>
      </c>
      <c r="N15" s="46">
        <v>2</v>
      </c>
      <c r="O15" s="46">
        <v>6</v>
      </c>
      <c r="P15" s="46">
        <v>29</v>
      </c>
      <c r="Q15" s="46">
        <v>3</v>
      </c>
      <c r="R15" s="46">
        <v>3</v>
      </c>
      <c r="S15" s="46">
        <v>511</v>
      </c>
      <c r="T15" s="46">
        <v>30</v>
      </c>
      <c r="U15" s="41">
        <f t="shared" si="5"/>
        <v>36275</v>
      </c>
      <c r="V15" s="41">
        <f t="shared" si="6"/>
        <v>22397</v>
      </c>
      <c r="W15" s="46">
        <v>17318</v>
      </c>
      <c r="X15" s="46">
        <v>5079</v>
      </c>
      <c r="Y15" s="46">
        <v>0</v>
      </c>
      <c r="Z15" s="46">
        <v>13871</v>
      </c>
      <c r="AA15" s="46">
        <v>0</v>
      </c>
      <c r="AB15" s="46">
        <v>7</v>
      </c>
      <c r="AC15" s="19">
        <v>5</v>
      </c>
    </row>
    <row r="16" spans="1:29" ht="22.5" customHeight="1">
      <c r="A16" s="31" t="s">
        <v>47</v>
      </c>
      <c r="B16" s="40">
        <f t="shared" si="2"/>
        <v>14</v>
      </c>
      <c r="C16" s="46">
        <v>10</v>
      </c>
      <c r="D16" s="46">
        <v>0</v>
      </c>
      <c r="E16" s="46">
        <v>0</v>
      </c>
      <c r="F16" s="46">
        <v>1</v>
      </c>
      <c r="G16" s="46">
        <v>3</v>
      </c>
      <c r="H16" s="41">
        <f t="shared" si="3"/>
        <v>10</v>
      </c>
      <c r="I16" s="46">
        <v>1</v>
      </c>
      <c r="J16" s="46">
        <v>0</v>
      </c>
      <c r="K16" s="46">
        <v>9</v>
      </c>
      <c r="L16" s="41">
        <f t="shared" si="4"/>
        <v>5</v>
      </c>
      <c r="M16" s="46">
        <v>0</v>
      </c>
      <c r="N16" s="46">
        <v>0</v>
      </c>
      <c r="O16" s="46">
        <v>5</v>
      </c>
      <c r="P16" s="46">
        <v>8</v>
      </c>
      <c r="Q16" s="46">
        <v>0</v>
      </c>
      <c r="R16" s="46">
        <v>0</v>
      </c>
      <c r="S16" s="46">
        <v>85</v>
      </c>
      <c r="T16" s="46">
        <v>0</v>
      </c>
      <c r="U16" s="41">
        <f t="shared" si="5"/>
        <v>1436</v>
      </c>
      <c r="V16" s="41">
        <f t="shared" si="6"/>
        <v>1404</v>
      </c>
      <c r="W16" s="46">
        <v>948</v>
      </c>
      <c r="X16" s="46">
        <v>456</v>
      </c>
      <c r="Y16" s="46">
        <v>0</v>
      </c>
      <c r="Z16" s="46">
        <v>0</v>
      </c>
      <c r="AA16" s="46">
        <v>5</v>
      </c>
      <c r="AB16" s="46">
        <v>27</v>
      </c>
      <c r="AC16" s="19">
        <v>6</v>
      </c>
    </row>
    <row r="17" spans="1:29" ht="22.5" customHeight="1">
      <c r="A17" s="31" t="s">
        <v>48</v>
      </c>
      <c r="B17" s="40">
        <f t="shared" si="2"/>
        <v>44</v>
      </c>
      <c r="C17" s="46">
        <v>21</v>
      </c>
      <c r="D17" s="46">
        <v>5</v>
      </c>
      <c r="E17" s="46">
        <v>4</v>
      </c>
      <c r="F17" s="46">
        <v>0</v>
      </c>
      <c r="G17" s="46">
        <v>14</v>
      </c>
      <c r="H17" s="41">
        <f t="shared" si="3"/>
        <v>36</v>
      </c>
      <c r="I17" s="46">
        <v>10</v>
      </c>
      <c r="J17" s="46">
        <v>3</v>
      </c>
      <c r="K17" s="46">
        <v>23</v>
      </c>
      <c r="L17" s="41">
        <f t="shared" si="4"/>
        <v>16</v>
      </c>
      <c r="M17" s="46">
        <v>5</v>
      </c>
      <c r="N17" s="46">
        <v>2</v>
      </c>
      <c r="O17" s="46">
        <v>9</v>
      </c>
      <c r="P17" s="46">
        <v>36</v>
      </c>
      <c r="Q17" s="46">
        <v>2</v>
      </c>
      <c r="R17" s="46">
        <v>6</v>
      </c>
      <c r="S17" s="46">
        <v>1085</v>
      </c>
      <c r="T17" s="46">
        <v>19</v>
      </c>
      <c r="U17" s="41">
        <f t="shared" si="5"/>
        <v>44630</v>
      </c>
      <c r="V17" s="41">
        <f t="shared" si="6"/>
        <v>40116</v>
      </c>
      <c r="W17" s="46">
        <v>28760</v>
      </c>
      <c r="X17" s="46">
        <v>11356</v>
      </c>
      <c r="Y17" s="46">
        <v>23</v>
      </c>
      <c r="Z17" s="46">
        <v>4439</v>
      </c>
      <c r="AA17" s="46">
        <v>0</v>
      </c>
      <c r="AB17" s="46">
        <v>52</v>
      </c>
      <c r="AC17" s="19">
        <v>7</v>
      </c>
    </row>
    <row r="18" spans="1:29" ht="22.5" customHeight="1">
      <c r="A18" s="31" t="s">
        <v>49</v>
      </c>
      <c r="B18" s="40">
        <f t="shared" si="2"/>
        <v>29</v>
      </c>
      <c r="C18" s="46">
        <v>18</v>
      </c>
      <c r="D18" s="46">
        <v>0</v>
      </c>
      <c r="E18" s="46">
        <v>3</v>
      </c>
      <c r="F18" s="46">
        <v>0</v>
      </c>
      <c r="G18" s="46">
        <v>8</v>
      </c>
      <c r="H18" s="41">
        <f t="shared" si="3"/>
        <v>21</v>
      </c>
      <c r="I18" s="46">
        <v>7</v>
      </c>
      <c r="J18" s="46">
        <v>0</v>
      </c>
      <c r="K18" s="46">
        <v>14</v>
      </c>
      <c r="L18" s="41">
        <f t="shared" si="4"/>
        <v>11</v>
      </c>
      <c r="M18" s="46">
        <v>2</v>
      </c>
      <c r="N18" s="46">
        <v>0</v>
      </c>
      <c r="O18" s="46">
        <v>9</v>
      </c>
      <c r="P18" s="46">
        <v>25</v>
      </c>
      <c r="Q18" s="46">
        <v>2</v>
      </c>
      <c r="R18" s="46">
        <v>4</v>
      </c>
      <c r="S18" s="46">
        <v>585</v>
      </c>
      <c r="T18" s="46">
        <v>0</v>
      </c>
      <c r="U18" s="41">
        <f t="shared" si="5"/>
        <v>81935</v>
      </c>
      <c r="V18" s="41">
        <f t="shared" si="6"/>
        <v>70170</v>
      </c>
      <c r="W18" s="46">
        <v>63379</v>
      </c>
      <c r="X18" s="46">
        <v>6791</v>
      </c>
      <c r="Y18" s="46">
        <v>170</v>
      </c>
      <c r="Z18" s="46">
        <v>4507</v>
      </c>
      <c r="AA18" s="46">
        <v>0</v>
      </c>
      <c r="AB18" s="46">
        <v>7088</v>
      </c>
      <c r="AC18" s="19">
        <v>8</v>
      </c>
    </row>
    <row r="19" spans="1:29" ht="22.5" customHeight="1">
      <c r="A19" s="31" t="s">
        <v>50</v>
      </c>
      <c r="B19" s="40">
        <f t="shared" si="2"/>
        <v>23</v>
      </c>
      <c r="C19" s="46">
        <v>10</v>
      </c>
      <c r="D19" s="46">
        <v>4</v>
      </c>
      <c r="E19" s="46">
        <v>2</v>
      </c>
      <c r="F19" s="46">
        <v>1</v>
      </c>
      <c r="G19" s="46">
        <v>6</v>
      </c>
      <c r="H19" s="41">
        <f t="shared" si="3"/>
        <v>13</v>
      </c>
      <c r="I19" s="46">
        <v>4</v>
      </c>
      <c r="J19" s="46">
        <v>0</v>
      </c>
      <c r="K19" s="46">
        <v>9</v>
      </c>
      <c r="L19" s="41">
        <f t="shared" si="4"/>
        <v>7</v>
      </c>
      <c r="M19" s="46">
        <v>3</v>
      </c>
      <c r="N19" s="46">
        <v>0</v>
      </c>
      <c r="O19" s="46">
        <v>4</v>
      </c>
      <c r="P19" s="46">
        <v>15</v>
      </c>
      <c r="Q19" s="46">
        <v>0</v>
      </c>
      <c r="R19" s="46">
        <v>1</v>
      </c>
      <c r="S19" s="46">
        <v>1074</v>
      </c>
      <c r="T19" s="46">
        <v>39</v>
      </c>
      <c r="U19" s="41">
        <f t="shared" si="5"/>
        <v>25557</v>
      </c>
      <c r="V19" s="41">
        <f t="shared" si="6"/>
        <v>24318</v>
      </c>
      <c r="W19" s="46">
        <v>20230</v>
      </c>
      <c r="X19" s="46">
        <v>4088</v>
      </c>
      <c r="Y19" s="46">
        <v>59</v>
      </c>
      <c r="Z19" s="46">
        <v>796</v>
      </c>
      <c r="AA19" s="46">
        <v>5</v>
      </c>
      <c r="AB19" s="46">
        <v>379</v>
      </c>
      <c r="AC19" s="19">
        <v>9</v>
      </c>
    </row>
    <row r="20" spans="1:29" ht="22.5" customHeight="1">
      <c r="A20" s="31" t="s">
        <v>51</v>
      </c>
      <c r="B20" s="40">
        <f t="shared" si="2"/>
        <v>10</v>
      </c>
      <c r="C20" s="46">
        <v>6</v>
      </c>
      <c r="D20" s="46">
        <v>1</v>
      </c>
      <c r="E20" s="46">
        <v>2</v>
      </c>
      <c r="F20" s="46">
        <v>0</v>
      </c>
      <c r="G20" s="46">
        <v>1</v>
      </c>
      <c r="H20" s="41">
        <f t="shared" si="3"/>
        <v>13</v>
      </c>
      <c r="I20" s="46">
        <v>4</v>
      </c>
      <c r="J20" s="46">
        <v>0</v>
      </c>
      <c r="K20" s="46">
        <v>9</v>
      </c>
      <c r="L20" s="41">
        <f t="shared" si="4"/>
        <v>6</v>
      </c>
      <c r="M20" s="46">
        <v>2</v>
      </c>
      <c r="N20" s="46">
        <v>0</v>
      </c>
      <c r="O20" s="46">
        <v>4</v>
      </c>
      <c r="P20" s="46">
        <v>14</v>
      </c>
      <c r="Q20" s="46">
        <v>2</v>
      </c>
      <c r="R20" s="46">
        <v>1</v>
      </c>
      <c r="S20" s="46">
        <v>232</v>
      </c>
      <c r="T20" s="46">
        <v>2</v>
      </c>
      <c r="U20" s="41">
        <f t="shared" si="5"/>
        <v>28962</v>
      </c>
      <c r="V20" s="41">
        <f t="shared" si="6"/>
        <v>26688</v>
      </c>
      <c r="W20" s="46">
        <v>24299</v>
      </c>
      <c r="X20" s="46">
        <v>2389</v>
      </c>
      <c r="Y20" s="46">
        <v>0</v>
      </c>
      <c r="Z20" s="46">
        <v>2274</v>
      </c>
      <c r="AA20" s="46">
        <v>0</v>
      </c>
      <c r="AB20" s="46">
        <v>0</v>
      </c>
      <c r="AC20" s="19">
        <v>10</v>
      </c>
    </row>
    <row r="21" spans="1:29" ht="22.5" customHeight="1">
      <c r="A21" s="31" t="s">
        <v>52</v>
      </c>
      <c r="B21" s="40">
        <f t="shared" si="2"/>
        <v>9</v>
      </c>
      <c r="C21" s="46">
        <v>3</v>
      </c>
      <c r="D21" s="46">
        <v>1</v>
      </c>
      <c r="E21" s="46">
        <v>2</v>
      </c>
      <c r="F21" s="46">
        <v>0</v>
      </c>
      <c r="G21" s="46">
        <v>3</v>
      </c>
      <c r="H21" s="41">
        <f t="shared" si="3"/>
        <v>4</v>
      </c>
      <c r="I21" s="46">
        <v>1</v>
      </c>
      <c r="J21" s="46">
        <v>0</v>
      </c>
      <c r="K21" s="46">
        <v>3</v>
      </c>
      <c r="L21" s="41">
        <f t="shared" si="4"/>
        <v>2</v>
      </c>
      <c r="M21" s="46">
        <v>1</v>
      </c>
      <c r="N21" s="46">
        <v>0</v>
      </c>
      <c r="O21" s="46">
        <v>1</v>
      </c>
      <c r="P21" s="46">
        <v>3</v>
      </c>
      <c r="Q21" s="46">
        <v>1</v>
      </c>
      <c r="R21" s="46">
        <v>1</v>
      </c>
      <c r="S21" s="46">
        <v>164</v>
      </c>
      <c r="T21" s="46">
        <v>17</v>
      </c>
      <c r="U21" s="41">
        <f t="shared" si="5"/>
        <v>64056</v>
      </c>
      <c r="V21" s="41">
        <f t="shared" si="6"/>
        <v>2800</v>
      </c>
      <c r="W21" s="46">
        <v>2255</v>
      </c>
      <c r="X21" s="46">
        <v>545</v>
      </c>
      <c r="Y21" s="46">
        <v>40</v>
      </c>
      <c r="Z21" s="46">
        <v>744</v>
      </c>
      <c r="AA21" s="46">
        <v>0</v>
      </c>
      <c r="AB21" s="46">
        <v>60472</v>
      </c>
      <c r="AC21" s="19">
        <v>11</v>
      </c>
    </row>
    <row r="22" spans="1:29" ht="22.5" customHeight="1">
      <c r="A22" s="31" t="s">
        <v>53</v>
      </c>
      <c r="B22" s="40">
        <f t="shared" si="2"/>
        <v>58</v>
      </c>
      <c r="C22" s="46">
        <v>32</v>
      </c>
      <c r="D22" s="46">
        <v>5</v>
      </c>
      <c r="E22" s="46">
        <v>9</v>
      </c>
      <c r="F22" s="46">
        <v>0</v>
      </c>
      <c r="G22" s="46">
        <v>12</v>
      </c>
      <c r="H22" s="41">
        <f t="shared" si="3"/>
        <v>44</v>
      </c>
      <c r="I22" s="46">
        <v>14</v>
      </c>
      <c r="J22" s="46">
        <v>5</v>
      </c>
      <c r="K22" s="46">
        <v>25</v>
      </c>
      <c r="L22" s="41">
        <f t="shared" si="4"/>
        <v>27</v>
      </c>
      <c r="M22" s="46">
        <v>11</v>
      </c>
      <c r="N22" s="46">
        <v>4</v>
      </c>
      <c r="O22" s="46">
        <v>12</v>
      </c>
      <c r="P22" s="46">
        <v>61</v>
      </c>
      <c r="Q22" s="46">
        <v>4</v>
      </c>
      <c r="R22" s="46">
        <v>10</v>
      </c>
      <c r="S22" s="46">
        <v>1462</v>
      </c>
      <c r="T22" s="46">
        <v>10</v>
      </c>
      <c r="U22" s="41">
        <f t="shared" si="5"/>
        <v>135576</v>
      </c>
      <c r="V22" s="41">
        <f t="shared" si="6"/>
        <v>121289</v>
      </c>
      <c r="W22" s="46">
        <v>101544</v>
      </c>
      <c r="X22" s="46">
        <v>19745</v>
      </c>
      <c r="Y22" s="46">
        <v>3</v>
      </c>
      <c r="Z22" s="46">
        <v>11866</v>
      </c>
      <c r="AA22" s="46">
        <v>0</v>
      </c>
      <c r="AB22" s="46">
        <v>2418</v>
      </c>
      <c r="AC22" s="19">
        <v>12</v>
      </c>
    </row>
    <row r="23" spans="1:29" ht="22.5" customHeight="1">
      <c r="A23" s="31" t="s">
        <v>54</v>
      </c>
      <c r="B23" s="40">
        <f t="shared" si="2"/>
        <v>33</v>
      </c>
      <c r="C23" s="46">
        <v>21</v>
      </c>
      <c r="D23" s="46">
        <v>0</v>
      </c>
      <c r="E23" s="46">
        <v>1</v>
      </c>
      <c r="F23" s="46">
        <v>0</v>
      </c>
      <c r="G23" s="46">
        <v>11</v>
      </c>
      <c r="H23" s="41">
        <f t="shared" si="3"/>
        <v>38</v>
      </c>
      <c r="I23" s="46">
        <v>12</v>
      </c>
      <c r="J23" s="46">
        <v>3</v>
      </c>
      <c r="K23" s="46">
        <v>23</v>
      </c>
      <c r="L23" s="41">
        <f t="shared" si="4"/>
        <v>17</v>
      </c>
      <c r="M23" s="46">
        <v>4</v>
      </c>
      <c r="N23" s="46">
        <v>2</v>
      </c>
      <c r="O23" s="46">
        <v>11</v>
      </c>
      <c r="P23" s="46">
        <v>43</v>
      </c>
      <c r="Q23" s="46">
        <v>2</v>
      </c>
      <c r="R23" s="46">
        <v>8</v>
      </c>
      <c r="S23" s="46">
        <v>2148</v>
      </c>
      <c r="T23" s="46">
        <v>0</v>
      </c>
      <c r="U23" s="41">
        <f t="shared" si="5"/>
        <v>190351</v>
      </c>
      <c r="V23" s="41">
        <f t="shared" si="6"/>
        <v>187357</v>
      </c>
      <c r="W23" s="46">
        <v>155286</v>
      </c>
      <c r="X23" s="46">
        <v>32071</v>
      </c>
      <c r="Y23" s="46">
        <v>0</v>
      </c>
      <c r="Z23" s="46">
        <v>727</v>
      </c>
      <c r="AA23" s="46">
        <v>0</v>
      </c>
      <c r="AB23" s="46">
        <v>2267</v>
      </c>
      <c r="AC23" s="19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55</v>
      </c>
      <c r="B25" s="43">
        <f>SUM(B27:B35)</f>
        <v>23</v>
      </c>
      <c r="C25" s="44">
        <f>SUM(C27:C35)</f>
        <v>12</v>
      </c>
      <c r="D25" s="44">
        <f aca="true" t="shared" si="7" ref="D25:AB25">SUM(D27:D35)</f>
        <v>1</v>
      </c>
      <c r="E25" s="44">
        <f t="shared" si="7"/>
        <v>1</v>
      </c>
      <c r="F25" s="44">
        <f t="shared" si="7"/>
        <v>0</v>
      </c>
      <c r="G25" s="44">
        <f t="shared" si="7"/>
        <v>9</v>
      </c>
      <c r="H25" s="44">
        <f t="shared" si="7"/>
        <v>23</v>
      </c>
      <c r="I25" s="44">
        <f>SUM(I27:I35)</f>
        <v>11</v>
      </c>
      <c r="J25" s="44">
        <f t="shared" si="7"/>
        <v>3</v>
      </c>
      <c r="K25" s="44">
        <f t="shared" si="7"/>
        <v>9</v>
      </c>
      <c r="L25" s="44">
        <f t="shared" si="7"/>
        <v>12</v>
      </c>
      <c r="M25" s="44">
        <f t="shared" si="7"/>
        <v>7</v>
      </c>
      <c r="N25" s="44">
        <f t="shared" si="7"/>
        <v>1</v>
      </c>
      <c r="O25" s="44">
        <f t="shared" si="7"/>
        <v>4</v>
      </c>
      <c r="P25" s="44">
        <f t="shared" si="7"/>
        <v>20</v>
      </c>
      <c r="Q25" s="44">
        <f t="shared" si="7"/>
        <v>0</v>
      </c>
      <c r="R25" s="44">
        <f t="shared" si="7"/>
        <v>4</v>
      </c>
      <c r="S25" s="44">
        <f t="shared" si="7"/>
        <v>1142</v>
      </c>
      <c r="T25" s="44">
        <f t="shared" si="7"/>
        <v>0</v>
      </c>
      <c r="U25" s="44">
        <f>SUM(U27:U35)</f>
        <v>120535</v>
      </c>
      <c r="V25" s="44">
        <f t="shared" si="7"/>
        <v>120374</v>
      </c>
      <c r="W25" s="44">
        <f t="shared" si="7"/>
        <v>116802</v>
      </c>
      <c r="X25" s="44">
        <f t="shared" si="7"/>
        <v>3572</v>
      </c>
      <c r="Y25" s="44">
        <f t="shared" si="7"/>
        <v>0</v>
      </c>
      <c r="Z25" s="44">
        <f t="shared" si="7"/>
        <v>72</v>
      </c>
      <c r="AA25" s="44">
        <f t="shared" si="7"/>
        <v>0</v>
      </c>
      <c r="AB25" s="44">
        <f t="shared" si="7"/>
        <v>89</v>
      </c>
      <c r="AC25" s="37" t="s">
        <v>56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57</v>
      </c>
      <c r="B27" s="40">
        <f>SUM(C27:G27)</f>
        <v>10</v>
      </c>
      <c r="C27" s="41">
        <v>5</v>
      </c>
      <c r="D27" s="41">
        <v>0</v>
      </c>
      <c r="E27" s="41">
        <v>1</v>
      </c>
      <c r="F27" s="46">
        <v>0</v>
      </c>
      <c r="G27" s="41">
        <v>4</v>
      </c>
      <c r="H27" s="41">
        <f>SUM(I27:K27)</f>
        <v>10</v>
      </c>
      <c r="I27" s="41">
        <v>7</v>
      </c>
      <c r="J27" s="41">
        <v>1</v>
      </c>
      <c r="K27" s="41">
        <v>2</v>
      </c>
      <c r="L27" s="41">
        <f>SUM(M27:O27)</f>
        <v>5</v>
      </c>
      <c r="M27" s="41">
        <v>4</v>
      </c>
      <c r="N27" s="41">
        <v>0</v>
      </c>
      <c r="O27" s="41">
        <v>1</v>
      </c>
      <c r="P27" s="41">
        <v>5</v>
      </c>
      <c r="Q27" s="41">
        <v>0</v>
      </c>
      <c r="R27" s="41">
        <v>2</v>
      </c>
      <c r="S27" s="41">
        <v>631</v>
      </c>
      <c r="T27" s="41">
        <v>0</v>
      </c>
      <c r="U27" s="41">
        <f>V27+Y27+Z27+AA27+AB27</f>
        <v>32063</v>
      </c>
      <c r="V27" s="41">
        <f>SUM(W27:X27)</f>
        <v>31972</v>
      </c>
      <c r="W27" s="41">
        <v>30227</v>
      </c>
      <c r="X27" s="41">
        <v>1745</v>
      </c>
      <c r="Y27" s="41">
        <v>0</v>
      </c>
      <c r="Z27" s="41">
        <v>2</v>
      </c>
      <c r="AA27" s="41">
        <v>0</v>
      </c>
      <c r="AB27" s="41">
        <v>89</v>
      </c>
      <c r="AC27" s="19">
        <v>14</v>
      </c>
    </row>
    <row r="28" spans="1:29" ht="22.5" customHeight="1">
      <c r="A28" s="31"/>
      <c r="B28" s="40"/>
      <c r="C28" s="41"/>
      <c r="D28" s="41"/>
      <c r="E28" s="41"/>
      <c r="F28" s="46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19"/>
    </row>
    <row r="29" spans="1:29" ht="22.5" customHeight="1">
      <c r="A29" s="31" t="s">
        <v>58</v>
      </c>
      <c r="B29" s="40">
        <f aca="true" t="shared" si="8" ref="B29:B35">SUM(C29:G29)</f>
        <v>1</v>
      </c>
      <c r="C29" s="46">
        <v>0</v>
      </c>
      <c r="D29" s="46">
        <v>0</v>
      </c>
      <c r="E29" s="46">
        <v>0</v>
      </c>
      <c r="F29" s="46">
        <v>0</v>
      </c>
      <c r="G29" s="46">
        <v>1</v>
      </c>
      <c r="H29" s="41">
        <f aca="true" t="shared" si="9" ref="H29:H35">SUM(I29:K29)</f>
        <v>0</v>
      </c>
      <c r="I29" s="46">
        <v>0</v>
      </c>
      <c r="J29" s="46">
        <v>0</v>
      </c>
      <c r="K29" s="46">
        <v>0</v>
      </c>
      <c r="L29" s="41">
        <f aca="true" t="shared" si="10" ref="L29:L35">SUM(M29:O29)</f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1">
        <f>V29+Y29+Z29+AA29+AB29</f>
        <v>0</v>
      </c>
      <c r="V29" s="41">
        <f aca="true" t="shared" si="11" ref="V29:V35">SUM(W29:X29)</f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19">
        <v>15</v>
      </c>
    </row>
    <row r="30" spans="1:29" ht="22.5" customHeight="1">
      <c r="A30" s="31"/>
      <c r="B30" s="40"/>
      <c r="C30" s="46"/>
      <c r="D30" s="46"/>
      <c r="E30" s="46"/>
      <c r="F30" s="41"/>
      <c r="G30" s="46"/>
      <c r="H30" s="41"/>
      <c r="I30" s="46"/>
      <c r="J30" s="46"/>
      <c r="K30" s="46"/>
      <c r="L30" s="41"/>
      <c r="M30" s="46"/>
      <c r="N30" s="46"/>
      <c r="O30" s="46"/>
      <c r="P30" s="46"/>
      <c r="Q30" s="46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19"/>
    </row>
    <row r="31" spans="1:29" ht="22.5" customHeight="1">
      <c r="A31" s="31" t="s">
        <v>59</v>
      </c>
      <c r="B31" s="40">
        <f>SUM(C31:G31)</f>
        <v>1</v>
      </c>
      <c r="C31" s="46">
        <v>0</v>
      </c>
      <c r="D31" s="46">
        <v>0</v>
      </c>
      <c r="E31" s="46">
        <v>0</v>
      </c>
      <c r="F31" s="46">
        <v>0</v>
      </c>
      <c r="G31" s="46">
        <v>1</v>
      </c>
      <c r="H31" s="41">
        <f t="shared" si="9"/>
        <v>0</v>
      </c>
      <c r="I31" s="46">
        <v>0</v>
      </c>
      <c r="J31" s="46">
        <v>0</v>
      </c>
      <c r="K31" s="46">
        <v>0</v>
      </c>
      <c r="L31" s="41">
        <f t="shared" si="10"/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1">
        <f>V31+Y31+Z31+AA31+AB31</f>
        <v>0</v>
      </c>
      <c r="V31" s="41">
        <f t="shared" si="11"/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19">
        <v>16</v>
      </c>
    </row>
    <row r="32" spans="1:29" ht="22.5" customHeight="1">
      <c r="A32" s="31" t="s">
        <v>60</v>
      </c>
      <c r="B32" s="40">
        <f>SUM(C32:G32)</f>
        <v>4</v>
      </c>
      <c r="C32" s="46">
        <v>3</v>
      </c>
      <c r="D32" s="46">
        <v>0</v>
      </c>
      <c r="E32" s="46">
        <v>0</v>
      </c>
      <c r="F32" s="46">
        <v>0</v>
      </c>
      <c r="G32" s="46">
        <v>1</v>
      </c>
      <c r="H32" s="41">
        <f t="shared" si="9"/>
        <v>7</v>
      </c>
      <c r="I32" s="46">
        <v>3</v>
      </c>
      <c r="J32" s="46">
        <v>1</v>
      </c>
      <c r="K32" s="46">
        <v>3</v>
      </c>
      <c r="L32" s="41">
        <f t="shared" si="10"/>
        <v>4</v>
      </c>
      <c r="M32" s="46">
        <v>2</v>
      </c>
      <c r="N32" s="46">
        <v>1</v>
      </c>
      <c r="O32" s="46">
        <v>1</v>
      </c>
      <c r="P32" s="46">
        <v>9</v>
      </c>
      <c r="Q32" s="46">
        <v>0</v>
      </c>
      <c r="R32" s="46">
        <v>1</v>
      </c>
      <c r="S32" s="46">
        <v>305</v>
      </c>
      <c r="T32" s="46">
        <v>0</v>
      </c>
      <c r="U32" s="41">
        <f>V32+Y32+Z32+AA32+AB32</f>
        <v>79283</v>
      </c>
      <c r="V32" s="41">
        <f t="shared" si="11"/>
        <v>79283</v>
      </c>
      <c r="W32" s="46">
        <v>77958</v>
      </c>
      <c r="X32" s="46">
        <v>1325</v>
      </c>
      <c r="Y32" s="46">
        <v>0</v>
      </c>
      <c r="Z32" s="46">
        <v>0</v>
      </c>
      <c r="AA32" s="46">
        <v>0</v>
      </c>
      <c r="AB32" s="46">
        <v>0</v>
      </c>
      <c r="AC32" s="19">
        <v>17</v>
      </c>
    </row>
    <row r="33" spans="1:29" ht="22.5" customHeight="1">
      <c r="A33" s="31" t="s">
        <v>61</v>
      </c>
      <c r="B33" s="40">
        <f t="shared" si="8"/>
        <v>7</v>
      </c>
      <c r="C33" s="41">
        <v>4</v>
      </c>
      <c r="D33" s="41">
        <v>1</v>
      </c>
      <c r="E33" s="41">
        <v>0</v>
      </c>
      <c r="F33" s="46">
        <v>0</v>
      </c>
      <c r="G33" s="41">
        <v>2</v>
      </c>
      <c r="H33" s="41">
        <f t="shared" si="9"/>
        <v>6</v>
      </c>
      <c r="I33" s="41">
        <v>1</v>
      </c>
      <c r="J33" s="41">
        <v>1</v>
      </c>
      <c r="K33" s="41">
        <v>4</v>
      </c>
      <c r="L33" s="41">
        <f t="shared" si="10"/>
        <v>3</v>
      </c>
      <c r="M33" s="41">
        <v>1</v>
      </c>
      <c r="N33" s="41">
        <v>0</v>
      </c>
      <c r="O33" s="41">
        <v>2</v>
      </c>
      <c r="P33" s="41">
        <v>6</v>
      </c>
      <c r="Q33" s="41">
        <v>0</v>
      </c>
      <c r="R33" s="41">
        <v>1</v>
      </c>
      <c r="S33" s="41">
        <v>206</v>
      </c>
      <c r="T33" s="41">
        <v>0</v>
      </c>
      <c r="U33" s="41">
        <f>V33+Y33+Z33+AA33+AB33</f>
        <v>9189</v>
      </c>
      <c r="V33" s="41">
        <f t="shared" si="11"/>
        <v>9119</v>
      </c>
      <c r="W33" s="41">
        <v>8617</v>
      </c>
      <c r="X33" s="41">
        <v>502</v>
      </c>
      <c r="Y33" s="41">
        <v>0</v>
      </c>
      <c r="Z33" s="41">
        <v>70</v>
      </c>
      <c r="AA33" s="41">
        <v>0</v>
      </c>
      <c r="AB33" s="41">
        <v>0</v>
      </c>
      <c r="AC33" s="19">
        <v>18</v>
      </c>
    </row>
    <row r="34" spans="1:29" ht="22.5" customHeight="1">
      <c r="A34" s="31"/>
      <c r="B34" s="40"/>
      <c r="C34" s="46"/>
      <c r="D34" s="46"/>
      <c r="E34" s="46"/>
      <c r="F34" s="46"/>
      <c r="G34" s="46"/>
      <c r="H34" s="41"/>
      <c r="I34" s="46"/>
      <c r="J34" s="46"/>
      <c r="K34" s="46"/>
      <c r="L34" s="41"/>
      <c r="M34" s="46"/>
      <c r="N34" s="46"/>
      <c r="O34" s="46"/>
      <c r="P34" s="46"/>
      <c r="Q34" s="46"/>
      <c r="R34" s="46"/>
      <c r="S34" s="46"/>
      <c r="T34" s="46"/>
      <c r="U34" s="41"/>
      <c r="V34" s="41"/>
      <c r="W34" s="46"/>
      <c r="X34" s="46"/>
      <c r="Y34" s="46"/>
      <c r="Z34" s="46"/>
      <c r="AA34" s="46"/>
      <c r="AB34" s="46"/>
      <c r="AC34" s="19"/>
    </row>
    <row r="35" spans="1:29" ht="22.5" customHeight="1">
      <c r="A35" s="31" t="s">
        <v>62</v>
      </c>
      <c r="B35" s="40">
        <f t="shared" si="8"/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1">
        <f t="shared" si="9"/>
        <v>0</v>
      </c>
      <c r="I35" s="46">
        <v>0</v>
      </c>
      <c r="J35" s="46">
        <v>0</v>
      </c>
      <c r="K35" s="46">
        <v>0</v>
      </c>
      <c r="L35" s="41">
        <f t="shared" si="10"/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1">
        <f>V35+Y35+Z35+AA35+AB35</f>
        <v>0</v>
      </c>
      <c r="V35" s="41">
        <f t="shared" si="11"/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19">
        <v>19</v>
      </c>
    </row>
    <row r="36" spans="1:29" ht="22.5" customHeight="1">
      <c r="A36" s="26"/>
      <c r="B36" s="51"/>
      <c r="C36" s="52"/>
      <c r="D36" s="52"/>
      <c r="E36" s="52"/>
      <c r="F36" s="53"/>
      <c r="G36" s="53"/>
      <c r="H36" s="53"/>
      <c r="I36" s="53"/>
      <c r="J36" s="53"/>
      <c r="K36" s="52"/>
      <c r="L36" s="52"/>
      <c r="M36" s="52"/>
      <c r="N36" s="53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47"/>
    </row>
    <row r="37" spans="1:29" ht="15.75" customHeight="1">
      <c r="A37" s="49" t="s">
        <v>63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48"/>
    </row>
    <row r="38" spans="1:29" ht="13.5">
      <c r="A38" s="48"/>
      <c r="AC38" s="48"/>
    </row>
  </sheetData>
  <sheetProtection password="EE7F" sheet="1"/>
  <printOptions/>
  <pageMargins left="0.787" right="0.787" top="0.984" bottom="0.984" header="0.512" footer="0.512"/>
  <pageSetup fitToHeight="1" fitToWidth="1" horizontalDpi="600" verticalDpi="600" orientation="landscape" paperSize="8" scale="8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2016-12-08T00:34:36Z</dcterms:created>
  <dcterms:modified xsi:type="dcterms:W3CDTF">2016-12-08T00:35:37Z</dcterms:modified>
  <cp:category/>
  <cp:version/>
  <cp:contentType/>
  <cp:contentStatus/>
</cp:coreProperties>
</file>