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6" sheetId="1" r:id="rId1"/>
  </sheets>
  <externalReferences>
    <externalReference r:id="rId4"/>
  </externalReferences>
  <definedNames>
    <definedName name="_xlnm.Print_Area" localSheetId="0">'166'!$A$1:$I$81</definedName>
  </definedNames>
  <calcPr fullCalcOnLoad="1"/>
</workbook>
</file>

<file path=xl/sharedStrings.xml><?xml version="1.0" encoding="utf-8"?>
<sst xmlns="http://schemas.openxmlformats.org/spreadsheetml/2006/main" count="81" uniqueCount="54">
  <si>
    <t>１６６　 市町公営企業債（平成26年度）</t>
  </si>
  <si>
    <t>（単位　1000円）</t>
  </si>
  <si>
    <t>対象は公営企業法適用企業である。</t>
  </si>
  <si>
    <t>県市町課「市町財政概要」</t>
  </si>
  <si>
    <t>事      業</t>
  </si>
  <si>
    <t>平成26年度末</t>
  </si>
  <si>
    <t>借　入　先　別　内　訳</t>
  </si>
  <si>
    <t>26年度中</t>
  </si>
  <si>
    <t/>
  </si>
  <si>
    <t>地方公共団体</t>
  </si>
  <si>
    <t>市中銀行以外</t>
  </si>
  <si>
    <t>団      体</t>
  </si>
  <si>
    <t>現    在    高</t>
  </si>
  <si>
    <t>政府資金</t>
  </si>
  <si>
    <t>金融機構</t>
  </si>
  <si>
    <t>市中銀行</t>
  </si>
  <si>
    <t>の金融機関</t>
  </si>
  <si>
    <t>共済組合</t>
  </si>
  <si>
    <t>その他</t>
  </si>
  <si>
    <t>発 行 額</t>
  </si>
  <si>
    <t>総          額</t>
  </si>
  <si>
    <t>上  水  道  事  業</t>
  </si>
  <si>
    <t xml:space="preserve">  下   関   市</t>
  </si>
  <si>
    <t xml:space="preserve">  宇   部   市</t>
  </si>
  <si>
    <t xml:space="preserve">  山   口   市</t>
  </si>
  <si>
    <t xml:space="preserve">  萩         市</t>
  </si>
  <si>
    <t xml:space="preserve">  防   府   市</t>
  </si>
  <si>
    <t xml:space="preserve">  下   松   市</t>
  </si>
  <si>
    <t xml:space="preserve">  岩   国   市</t>
  </si>
  <si>
    <t xml:space="preserve">  光         市</t>
  </si>
  <si>
    <t xml:space="preserve">  長   門   市</t>
  </si>
  <si>
    <t xml:space="preserve">  柳   井   市</t>
  </si>
  <si>
    <t xml:space="preserve">  美   祢   市</t>
  </si>
  <si>
    <t xml:space="preserve">  周   南   市</t>
  </si>
  <si>
    <t xml:space="preserve">  山陽小野田市</t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</si>
  <si>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</si>
  <si>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</si>
  <si>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</si>
  <si>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</si>
  <si>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</si>
  <si>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</si>
  <si>
    <t>交  通  事  業</t>
  </si>
  <si>
    <t>病  院  事  業</t>
  </si>
  <si>
    <t xml:space="preserve">  萩         市</t>
  </si>
  <si>
    <t xml:space="preserve">  光         市</t>
  </si>
  <si>
    <t xml:space="preserve">  周防大島町</t>
  </si>
  <si>
    <t>介護サービス事業</t>
  </si>
  <si>
    <t>　光  　　　 市</t>
  </si>
  <si>
    <t>　周　 南 　市</t>
  </si>
  <si>
    <t>公共下水道事業</t>
  </si>
  <si>
    <t>特定環境保全公共下水道事業</t>
  </si>
  <si>
    <t>農業集落排水事業</t>
  </si>
  <si>
    <t>漁業集落排水事業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</si>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</sst>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 indent="3"/>
      <protection/>
    </xf>
    <xf numFmtId="3" fontId="21" fillId="0" borderId="0" xfId="0" applyNumberFormat="1" applyFont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Continuous"/>
      <protection/>
    </xf>
    <xf numFmtId="3" fontId="18" fillId="33" borderId="13" xfId="0" applyNumberFormat="1" applyFont="1" applyFill="1" applyBorder="1" applyAlignment="1" applyProtection="1">
      <alignment horizontal="centerContinuous"/>
      <protection/>
    </xf>
    <xf numFmtId="3" fontId="18" fillId="33" borderId="10" xfId="0" applyNumberFormat="1" applyFont="1" applyFill="1" applyBorder="1" applyAlignment="1" applyProtection="1">
      <alignment horizontal="centerContinuous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 quotePrefix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 quotePrefix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0" xfId="0" applyNumberFormat="1" applyFont="1" applyFill="1" applyBorder="1" applyAlignment="1" applyProtection="1">
      <alignment horizontal="center"/>
      <protection/>
    </xf>
    <xf numFmtId="3" fontId="23" fillId="33" borderId="21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3" fontId="24" fillId="33" borderId="14" xfId="0" applyNumberFormat="1" applyFont="1" applyFill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Alignment="1" applyProtection="1">
      <alignment vertical="center"/>
      <protection/>
    </xf>
    <xf numFmtId="176" fontId="24" fillId="0" borderId="0" xfId="0" applyNumberFormat="1" applyFont="1" applyAlignment="1" applyProtection="1">
      <alignment horizontal="right"/>
      <protection/>
    </xf>
    <xf numFmtId="3" fontId="23" fillId="33" borderId="14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3" fontId="18" fillId="33" borderId="14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Fill="1" applyAlignment="1" applyProtection="1">
      <alignment vertical="center"/>
      <protection/>
    </xf>
    <xf numFmtId="3" fontId="18" fillId="33" borderId="14" xfId="0" applyNumberFormat="1" applyFont="1" applyFill="1" applyBorder="1" applyAlignment="1" applyProtection="1">
      <alignment shrinkToFit="1"/>
      <protection/>
    </xf>
    <xf numFmtId="176" fontId="23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3" fontId="18" fillId="33" borderId="22" xfId="0" applyNumberFormat="1" applyFont="1" applyFill="1" applyBorder="1" applyAlignment="1" applyProtection="1">
      <alignment shrinkToFit="1"/>
      <protection/>
    </xf>
    <xf numFmtId="176" fontId="23" fillId="0" borderId="23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272-2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-273"/>
      <sheetName val="166"/>
      <sheetName val="1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3" customWidth="1"/>
    <col min="2" max="9" width="13.28125" style="3" customWidth="1"/>
    <col min="10" max="10" width="11.421875" style="3" bestFit="1" customWidth="1"/>
    <col min="11" max="11" width="9.57421875" style="3" bestFit="1" customWidth="1"/>
    <col min="12" max="13" width="9.00390625" style="3" customWidth="1"/>
    <col min="14" max="14" width="9.421875" style="3" bestFit="1" customWidth="1"/>
    <col min="15" max="16384" width="9.00390625" style="3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3.5">
      <c r="A2" s="1"/>
      <c r="C2" s="1"/>
      <c r="D2" s="1"/>
      <c r="E2" s="1"/>
      <c r="F2" s="1"/>
      <c r="G2" s="1"/>
      <c r="H2" s="1"/>
      <c r="I2" s="1"/>
    </row>
    <row r="3" spans="1:9" ht="20.2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6" t="s">
        <v>3</v>
      </c>
    </row>
    <row r="4" spans="1:9" ht="14.25" thickTop="1">
      <c r="A4" s="7" t="s">
        <v>4</v>
      </c>
      <c r="B4" s="8" t="s">
        <v>5</v>
      </c>
      <c r="C4" s="9" t="s">
        <v>6</v>
      </c>
      <c r="D4" s="10"/>
      <c r="E4" s="10"/>
      <c r="F4" s="10"/>
      <c r="G4" s="11"/>
      <c r="H4" s="11"/>
      <c r="I4" s="12" t="s">
        <v>7</v>
      </c>
    </row>
    <row r="5" spans="1:9" ht="13.5">
      <c r="A5" s="13"/>
      <c r="B5" s="14" t="s">
        <v>8</v>
      </c>
      <c r="C5" s="15"/>
      <c r="D5" s="15" t="s">
        <v>9</v>
      </c>
      <c r="E5" s="15"/>
      <c r="F5" s="15" t="s">
        <v>10</v>
      </c>
      <c r="G5" s="16"/>
      <c r="H5" s="16"/>
      <c r="I5" s="17"/>
    </row>
    <row r="6" spans="1:9" ht="13.5">
      <c r="A6" s="13" t="s">
        <v>11</v>
      </c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20" t="s">
        <v>17</v>
      </c>
      <c r="H6" s="20" t="s">
        <v>18</v>
      </c>
      <c r="I6" s="18" t="s">
        <v>19</v>
      </c>
    </row>
    <row r="7" spans="1:9" ht="13.5">
      <c r="A7" s="21"/>
      <c r="B7" s="22"/>
      <c r="C7" s="22"/>
      <c r="D7" s="22"/>
      <c r="E7" s="22"/>
      <c r="F7" s="22"/>
      <c r="G7" s="22"/>
      <c r="H7" s="22"/>
      <c r="I7" s="22"/>
    </row>
    <row r="8" spans="1:11" ht="13.5">
      <c r="A8" s="23" t="s">
        <v>20</v>
      </c>
      <c r="B8" s="24">
        <f>SUM(C8:H8)</f>
        <v>329252579</v>
      </c>
      <c r="C8" s="25">
        <f>SUM(C10,C33,C36,C43,,C47,C57,C61,C70,C75,C78)</f>
        <v>216271584</v>
      </c>
      <c r="D8" s="25">
        <f>SUM(D10,D33,D36,D43,,D47,D57,D61,D70,D75,D78)</f>
        <v>96999556</v>
      </c>
      <c r="E8" s="25">
        <f>SUM(E10,E33,E36,E43,,E47,E57,E61,E70,E75,E78)</f>
        <v>13753765</v>
      </c>
      <c r="F8" s="25">
        <f>SUM(F10,F33,F36,F43,,F47,F57,F61,F70,F75,F78)</f>
        <v>1917722</v>
      </c>
      <c r="G8" s="25">
        <f>SUM(G10,G33,G36,G43,,G47,G57,G61,G70,G75,G78)</f>
        <v>222912</v>
      </c>
      <c r="H8" s="25">
        <f>SUM(H10,H33,H36,H43,,H47,H57,H61,H70,H75,H78)</f>
        <v>87040</v>
      </c>
      <c r="I8" s="25">
        <f>SUM(I10,I33,I36,I43,,I47,I57,I61,I70,I75,I78)</f>
        <v>17123400</v>
      </c>
      <c r="J8" s="26"/>
      <c r="K8" s="27"/>
    </row>
    <row r="9" spans="1:9" ht="13.5">
      <c r="A9" s="28"/>
      <c r="B9" s="29"/>
      <c r="C9" s="30"/>
      <c r="D9" s="30"/>
      <c r="E9" s="30"/>
      <c r="F9" s="30"/>
      <c r="G9" s="30"/>
      <c r="H9" s="30"/>
      <c r="I9" s="30"/>
    </row>
    <row r="10" spans="1:10" ht="13.5">
      <c r="A10" s="31" t="s">
        <v>21</v>
      </c>
      <c r="B10" s="30">
        <f aca="true" t="shared" si="0" ref="B10:I10">SUM(B12:B30)</f>
        <v>105944129</v>
      </c>
      <c r="C10" s="30">
        <f t="shared" si="0"/>
        <v>65193987</v>
      </c>
      <c r="D10" s="30">
        <f t="shared" si="0"/>
        <v>35978773</v>
      </c>
      <c r="E10" s="30">
        <f t="shared" si="0"/>
        <v>4491745</v>
      </c>
      <c r="F10" s="30">
        <f t="shared" si="0"/>
        <v>192584</v>
      </c>
      <c r="G10" s="30">
        <f t="shared" si="0"/>
        <v>0</v>
      </c>
      <c r="H10" s="30">
        <f t="shared" si="0"/>
        <v>87040</v>
      </c>
      <c r="I10" s="30">
        <f t="shared" si="0"/>
        <v>4238000</v>
      </c>
      <c r="J10" s="26"/>
    </row>
    <row r="11" spans="1:9" ht="13.5">
      <c r="A11" s="31"/>
      <c r="B11" s="29"/>
      <c r="C11" s="29"/>
      <c r="D11" s="29"/>
      <c r="E11" s="29"/>
      <c r="F11" s="29"/>
      <c r="G11" s="29"/>
      <c r="H11" s="29"/>
      <c r="I11" s="30"/>
    </row>
    <row r="12" spans="1:9" ht="13.5">
      <c r="A12" s="31" t="s">
        <v>22</v>
      </c>
      <c r="B12" s="32">
        <v>16146243</v>
      </c>
      <c r="C12" s="33">
        <v>9747825</v>
      </c>
      <c r="D12" s="33">
        <v>5262338</v>
      </c>
      <c r="E12" s="33">
        <v>1136080</v>
      </c>
      <c r="F12" s="33">
        <v>0</v>
      </c>
      <c r="G12" s="33">
        <v>0</v>
      </c>
      <c r="H12" s="33">
        <v>0</v>
      </c>
      <c r="I12" s="33">
        <v>476600</v>
      </c>
    </row>
    <row r="13" spans="1:9" ht="13.5">
      <c r="A13" s="31" t="s">
        <v>23</v>
      </c>
      <c r="B13" s="32">
        <v>11697805</v>
      </c>
      <c r="C13" s="33">
        <v>7565844</v>
      </c>
      <c r="D13" s="33">
        <v>2497251</v>
      </c>
      <c r="E13" s="33">
        <v>1634710</v>
      </c>
      <c r="F13" s="33">
        <v>0</v>
      </c>
      <c r="G13" s="33">
        <v>0</v>
      </c>
      <c r="H13" s="33">
        <v>0</v>
      </c>
      <c r="I13" s="33">
        <v>680000</v>
      </c>
    </row>
    <row r="14" spans="1:9" ht="13.5">
      <c r="A14" s="31" t="s">
        <v>24</v>
      </c>
      <c r="B14" s="32">
        <v>15304863</v>
      </c>
      <c r="C14" s="33">
        <v>9921012</v>
      </c>
      <c r="D14" s="33">
        <v>4676678</v>
      </c>
      <c r="E14" s="33">
        <v>707173</v>
      </c>
      <c r="F14" s="33">
        <v>0</v>
      </c>
      <c r="G14" s="33">
        <v>0</v>
      </c>
      <c r="H14" s="33">
        <v>0</v>
      </c>
      <c r="I14" s="33">
        <v>1052400</v>
      </c>
    </row>
    <row r="15" spans="1:9" ht="13.5">
      <c r="A15" s="31" t="s">
        <v>25</v>
      </c>
      <c r="B15" s="32">
        <v>2647051</v>
      </c>
      <c r="C15" s="33">
        <v>1742304</v>
      </c>
      <c r="D15" s="33">
        <v>904747</v>
      </c>
      <c r="E15" s="33">
        <v>0</v>
      </c>
      <c r="F15" s="33">
        <v>0</v>
      </c>
      <c r="G15" s="33">
        <v>0</v>
      </c>
      <c r="H15" s="33">
        <v>0</v>
      </c>
      <c r="I15" s="33">
        <v>68900</v>
      </c>
    </row>
    <row r="16" spans="1:9" ht="13.5">
      <c r="A16" s="31" t="s">
        <v>26</v>
      </c>
      <c r="B16" s="32">
        <v>9986603</v>
      </c>
      <c r="C16" s="33">
        <v>6829649</v>
      </c>
      <c r="D16" s="33">
        <v>3156954</v>
      </c>
      <c r="E16" s="33">
        <v>0</v>
      </c>
      <c r="F16" s="33">
        <v>0</v>
      </c>
      <c r="G16" s="33">
        <v>0</v>
      </c>
      <c r="H16" s="33">
        <v>0</v>
      </c>
      <c r="I16" s="33">
        <v>379000</v>
      </c>
    </row>
    <row r="17" spans="1:9" ht="13.5">
      <c r="A17" s="31" t="s">
        <v>27</v>
      </c>
      <c r="B17" s="32">
        <v>3670872</v>
      </c>
      <c r="C17" s="33">
        <v>2558819</v>
      </c>
      <c r="D17" s="33">
        <v>1112053</v>
      </c>
      <c r="E17" s="33">
        <v>0</v>
      </c>
      <c r="F17" s="33">
        <v>0</v>
      </c>
      <c r="G17" s="33">
        <v>0</v>
      </c>
      <c r="H17" s="33">
        <v>0</v>
      </c>
      <c r="I17" s="33">
        <v>172200</v>
      </c>
    </row>
    <row r="18" spans="1:9" ht="13.5">
      <c r="A18" s="31" t="s">
        <v>28</v>
      </c>
      <c r="B18" s="32">
        <v>4157369</v>
      </c>
      <c r="C18" s="33">
        <v>3296118</v>
      </c>
      <c r="D18" s="33">
        <v>822891</v>
      </c>
      <c r="E18" s="33">
        <v>38360</v>
      </c>
      <c r="F18" s="33">
        <v>0</v>
      </c>
      <c r="G18" s="33">
        <v>0</v>
      </c>
      <c r="H18" s="33">
        <v>0</v>
      </c>
      <c r="I18" s="33">
        <v>266800</v>
      </c>
    </row>
    <row r="19" spans="1:9" ht="13.5">
      <c r="A19" s="31" t="s">
        <v>29</v>
      </c>
      <c r="B19" s="32">
        <v>5869114</v>
      </c>
      <c r="C19" s="33">
        <v>3367942</v>
      </c>
      <c r="D19" s="33">
        <v>2449912</v>
      </c>
      <c r="E19" s="33">
        <v>51260</v>
      </c>
      <c r="F19" s="33">
        <v>0</v>
      </c>
      <c r="G19" s="33">
        <v>0</v>
      </c>
      <c r="H19" s="33">
        <v>0</v>
      </c>
      <c r="I19" s="33">
        <v>116800</v>
      </c>
    </row>
    <row r="20" spans="1:9" ht="13.5">
      <c r="A20" s="31" t="s">
        <v>30</v>
      </c>
      <c r="B20" s="32">
        <v>3712911</v>
      </c>
      <c r="C20" s="33">
        <v>2567873</v>
      </c>
      <c r="D20" s="33">
        <v>1056552</v>
      </c>
      <c r="E20" s="33">
        <v>23940</v>
      </c>
      <c r="F20" s="33">
        <v>64546</v>
      </c>
      <c r="G20" s="33">
        <v>0</v>
      </c>
      <c r="H20" s="33">
        <v>0</v>
      </c>
      <c r="I20" s="33">
        <v>71200</v>
      </c>
    </row>
    <row r="21" spans="1:9" ht="13.5">
      <c r="A21" s="31" t="s">
        <v>31</v>
      </c>
      <c r="B21" s="32">
        <v>2011963</v>
      </c>
      <c r="C21" s="33">
        <v>1348093</v>
      </c>
      <c r="D21" s="33">
        <v>663870</v>
      </c>
      <c r="E21" s="33">
        <v>0</v>
      </c>
      <c r="F21" s="33">
        <v>0</v>
      </c>
      <c r="G21" s="33">
        <v>0</v>
      </c>
      <c r="H21" s="33">
        <v>0</v>
      </c>
      <c r="I21" s="33">
        <v>230300</v>
      </c>
    </row>
    <row r="22" spans="1:9" ht="13.5">
      <c r="A22" s="31" t="s">
        <v>32</v>
      </c>
      <c r="B22" s="32">
        <v>2679328</v>
      </c>
      <c r="C22" s="33">
        <v>1985745</v>
      </c>
      <c r="D22" s="33">
        <v>621703</v>
      </c>
      <c r="E22" s="33">
        <v>71880</v>
      </c>
      <c r="F22" s="33">
        <v>0</v>
      </c>
      <c r="G22" s="33">
        <v>0</v>
      </c>
      <c r="H22" s="33">
        <v>0</v>
      </c>
      <c r="I22" s="33">
        <v>63800</v>
      </c>
    </row>
    <row r="23" spans="1:9" ht="13.5">
      <c r="A23" s="31" t="s">
        <v>33</v>
      </c>
      <c r="B23" s="32">
        <v>11280027</v>
      </c>
      <c r="C23" s="33">
        <v>5811615</v>
      </c>
      <c r="D23" s="33">
        <v>4913572</v>
      </c>
      <c r="E23" s="33">
        <v>467800</v>
      </c>
      <c r="F23" s="33">
        <v>0</v>
      </c>
      <c r="G23" s="33">
        <v>0</v>
      </c>
      <c r="H23" s="33">
        <v>87040</v>
      </c>
      <c r="I23" s="33">
        <v>261700</v>
      </c>
    </row>
    <row r="24" spans="1:9" ht="13.5">
      <c r="A24" s="31" t="s">
        <v>34</v>
      </c>
      <c r="B24" s="32">
        <v>3802760</v>
      </c>
      <c r="C24" s="33">
        <v>2058261</v>
      </c>
      <c r="D24" s="33">
        <v>1626955</v>
      </c>
      <c r="E24" s="33">
        <v>84244</v>
      </c>
      <c r="F24" s="33">
        <v>33300</v>
      </c>
      <c r="G24" s="33">
        <v>0</v>
      </c>
      <c r="H24" s="33">
        <v>0</v>
      </c>
      <c r="I24" s="33">
        <v>360300</v>
      </c>
    </row>
    <row r="25" spans="1:9" ht="13.5">
      <c r="A25" s="31"/>
      <c r="G25" s="33"/>
      <c r="H25" s="33"/>
      <c r="I25" s="33"/>
    </row>
    <row r="26" spans="1:9" ht="13.5">
      <c r="A26" s="31" t="s">
        <v>35</v>
      </c>
      <c r="B26" s="32">
        <v>3284308</v>
      </c>
      <c r="C26" s="33">
        <v>1998030</v>
      </c>
      <c r="D26" s="33">
        <v>1222922</v>
      </c>
      <c r="E26" s="33">
        <v>0</v>
      </c>
      <c r="F26" s="33">
        <v>63356</v>
      </c>
      <c r="G26" s="33">
        <v>0</v>
      </c>
      <c r="H26" s="33">
        <v>0</v>
      </c>
      <c r="I26" s="33">
        <v>38000</v>
      </c>
    </row>
    <row r="27" spans="1:9" ht="13.5">
      <c r="A27" s="31" t="s">
        <v>36</v>
      </c>
      <c r="G27" s="33"/>
      <c r="H27" s="33"/>
      <c r="I27" s="33"/>
    </row>
    <row r="28" spans="1:9" ht="13.5">
      <c r="A28" s="31" t="s">
        <v>37</v>
      </c>
      <c r="B28" s="32">
        <v>8837472</v>
      </c>
      <c r="C28" s="33">
        <v>4212874</v>
      </c>
      <c r="D28" s="33">
        <v>4487092</v>
      </c>
      <c r="E28" s="33">
        <v>137506</v>
      </c>
      <c r="F28" s="33">
        <v>0</v>
      </c>
      <c r="G28" s="33">
        <v>0</v>
      </c>
      <c r="H28" s="33">
        <v>0</v>
      </c>
      <c r="I28" s="33">
        <v>0</v>
      </c>
    </row>
    <row r="29" spans="1:9" ht="13.5">
      <c r="A29" s="31" t="s">
        <v>36</v>
      </c>
      <c r="B29" s="32"/>
      <c r="C29" s="33"/>
      <c r="D29" s="34"/>
      <c r="E29" s="33"/>
      <c r="F29" s="33"/>
      <c r="G29" s="33"/>
      <c r="H29" s="33"/>
      <c r="I29" s="33"/>
    </row>
    <row r="30" spans="1:9" ht="13.5">
      <c r="A30" s="31" t="s">
        <v>38</v>
      </c>
      <c r="B30" s="32">
        <v>855440</v>
      </c>
      <c r="C30" s="33">
        <v>181983</v>
      </c>
      <c r="D30" s="33">
        <v>503283</v>
      </c>
      <c r="E30" s="33">
        <v>138792</v>
      </c>
      <c r="F30" s="33">
        <v>31382</v>
      </c>
      <c r="G30" s="33">
        <v>0</v>
      </c>
      <c r="H30" s="33">
        <v>0</v>
      </c>
      <c r="I30" s="33">
        <v>0</v>
      </c>
    </row>
    <row r="31" spans="1:9" ht="13.5">
      <c r="A31" s="31" t="s">
        <v>36</v>
      </c>
      <c r="B31" s="32"/>
      <c r="C31" s="33"/>
      <c r="D31" s="33"/>
      <c r="E31" s="33"/>
      <c r="F31" s="33"/>
      <c r="G31" s="33"/>
      <c r="H31" s="33"/>
      <c r="I31" s="33"/>
    </row>
    <row r="32" spans="1:9" ht="13.5">
      <c r="A32" s="31"/>
      <c r="B32" s="32"/>
      <c r="C32" s="33"/>
      <c r="D32" s="33"/>
      <c r="E32" s="33"/>
      <c r="F32" s="33"/>
      <c r="G32" s="33"/>
      <c r="H32" s="33"/>
      <c r="I32" s="33"/>
    </row>
    <row r="33" spans="1:9" ht="13.5">
      <c r="A33" s="31" t="s">
        <v>39</v>
      </c>
      <c r="B33" s="33">
        <f aca="true" t="shared" si="1" ref="B33:H33">SUM(B34)</f>
        <v>154500</v>
      </c>
      <c r="C33" s="33">
        <f t="shared" si="1"/>
        <v>0</v>
      </c>
      <c r="D33" s="33">
        <f t="shared" si="1"/>
        <v>154500</v>
      </c>
      <c r="E33" s="33">
        <f t="shared" si="1"/>
        <v>0</v>
      </c>
      <c r="F33" s="33">
        <f t="shared" si="1"/>
        <v>0</v>
      </c>
      <c r="G33" s="33">
        <f t="shared" si="1"/>
        <v>0</v>
      </c>
      <c r="H33" s="33">
        <f t="shared" si="1"/>
        <v>0</v>
      </c>
      <c r="I33" s="33">
        <f>SUM(I34)</f>
        <v>60900</v>
      </c>
    </row>
    <row r="34" spans="1:9" ht="13.5">
      <c r="A34" s="31" t="s">
        <v>27</v>
      </c>
      <c r="B34" s="33">
        <v>154500</v>
      </c>
      <c r="C34" s="33">
        <v>0</v>
      </c>
      <c r="D34" s="33">
        <v>154500</v>
      </c>
      <c r="E34" s="33">
        <v>0</v>
      </c>
      <c r="F34" s="33">
        <v>0</v>
      </c>
      <c r="G34" s="33">
        <v>0</v>
      </c>
      <c r="H34" s="33">
        <v>0</v>
      </c>
      <c r="I34" s="33">
        <v>60900</v>
      </c>
    </row>
    <row r="35" spans="1:9" ht="13.5">
      <c r="A35" s="31"/>
      <c r="B35" s="32"/>
      <c r="C35" s="32"/>
      <c r="D35" s="32"/>
      <c r="E35" s="33"/>
      <c r="F35" s="33"/>
      <c r="G35" s="33"/>
      <c r="H35" s="33"/>
      <c r="I35" s="33"/>
    </row>
    <row r="36" spans="1:9" ht="13.5">
      <c r="A36" s="31" t="s">
        <v>40</v>
      </c>
      <c r="B36" s="32">
        <f>SUM(C36:H36)</f>
        <v>301363</v>
      </c>
      <c r="C36" s="33">
        <f>SUM(C37:C41)</f>
        <v>138851</v>
      </c>
      <c r="D36" s="33">
        <f>SUM(D37:D41)</f>
        <v>162512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ht="13.5">
      <c r="A37" s="31" t="s">
        <v>22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</row>
    <row r="38" spans="1:9" ht="13.5">
      <c r="A38" s="31" t="s">
        <v>26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v>0</v>
      </c>
    </row>
    <row r="39" spans="1:9" ht="13.5">
      <c r="A39" s="31" t="s">
        <v>27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v>0</v>
      </c>
    </row>
    <row r="40" spans="1:9" ht="13.5">
      <c r="A40" s="31" t="s">
        <v>28</v>
      </c>
      <c r="B40" s="32">
        <v>51380</v>
      </c>
      <c r="C40" s="33">
        <v>20659</v>
      </c>
      <c r="D40" s="33">
        <v>30721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ht="13.5">
      <c r="A41" s="31" t="s">
        <v>34</v>
      </c>
      <c r="B41" s="32">
        <v>249983</v>
      </c>
      <c r="C41" s="33">
        <v>118192</v>
      </c>
      <c r="D41" s="33">
        <v>131791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ht="13.5">
      <c r="A42" s="31"/>
      <c r="B42" s="32"/>
      <c r="C42" s="33"/>
      <c r="D42" s="33"/>
      <c r="E42" s="33"/>
      <c r="F42" s="33"/>
      <c r="G42" s="33"/>
      <c r="H42" s="33"/>
      <c r="I42" s="33"/>
    </row>
    <row r="43" spans="1:9" ht="13.5">
      <c r="A43" s="31" t="s">
        <v>41</v>
      </c>
      <c r="B43" s="32">
        <f>SUM(C43:H43)</f>
        <v>146165</v>
      </c>
      <c r="C43" s="33">
        <f>+C44</f>
        <v>139188</v>
      </c>
      <c r="D43" s="33">
        <f>+D44</f>
        <v>6977</v>
      </c>
      <c r="E43" s="33">
        <v>0</v>
      </c>
      <c r="F43" s="33">
        <v>0</v>
      </c>
      <c r="G43" s="33">
        <v>0</v>
      </c>
      <c r="H43" s="33">
        <v>0</v>
      </c>
      <c r="I43" s="33">
        <f>I44</f>
        <v>54000</v>
      </c>
    </row>
    <row r="44" spans="1:9" ht="13.5">
      <c r="A44" s="31" t="s">
        <v>23</v>
      </c>
      <c r="B44" s="32">
        <v>146165</v>
      </c>
      <c r="C44" s="33">
        <v>139188</v>
      </c>
      <c r="D44" s="33">
        <v>6977</v>
      </c>
      <c r="E44" s="33">
        <v>0</v>
      </c>
      <c r="F44" s="33">
        <v>0</v>
      </c>
      <c r="G44" s="33">
        <v>0</v>
      </c>
      <c r="H44" s="33">
        <v>0</v>
      </c>
      <c r="I44" s="33">
        <v>54000</v>
      </c>
    </row>
    <row r="45" spans="1:9" ht="13.5">
      <c r="A45" s="31" t="s">
        <v>28</v>
      </c>
      <c r="B45" s="32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ht="13.5">
      <c r="A46" s="31"/>
      <c r="B46" s="32"/>
      <c r="C46" s="33"/>
      <c r="D46" s="33"/>
      <c r="E46" s="33"/>
      <c r="F46" s="33"/>
      <c r="G46" s="33"/>
      <c r="H46" s="33"/>
      <c r="I46" s="33"/>
    </row>
    <row r="47" spans="1:11" ht="13.5">
      <c r="A47" s="31" t="s">
        <v>42</v>
      </c>
      <c r="B47" s="32">
        <f>SUM(C47:H47)</f>
        <v>31575016</v>
      </c>
      <c r="C47" s="33">
        <f aca="true" t="shared" si="2" ref="C47:I47">SUM(C48:C55)</f>
        <v>26314577</v>
      </c>
      <c r="D47" s="33">
        <f t="shared" si="2"/>
        <v>1783996</v>
      </c>
      <c r="E47" s="33">
        <f t="shared" si="2"/>
        <v>2940071</v>
      </c>
      <c r="F47" s="33">
        <f t="shared" si="2"/>
        <v>536372</v>
      </c>
      <c r="G47" s="33">
        <f t="shared" si="2"/>
        <v>0</v>
      </c>
      <c r="H47" s="33">
        <f t="shared" si="2"/>
        <v>0</v>
      </c>
      <c r="I47" s="33">
        <f t="shared" si="2"/>
        <v>4615700</v>
      </c>
      <c r="J47" s="26"/>
      <c r="K47" s="30"/>
    </row>
    <row r="48" spans="1:9" ht="13.5">
      <c r="A48" s="31" t="s">
        <v>22</v>
      </c>
      <c r="B48" s="32">
        <v>2775917</v>
      </c>
      <c r="C48" s="33">
        <v>1237876</v>
      </c>
      <c r="D48" s="33">
        <v>519461</v>
      </c>
      <c r="E48" s="33">
        <v>934000</v>
      </c>
      <c r="F48" s="33">
        <v>84580</v>
      </c>
      <c r="G48" s="33">
        <v>0</v>
      </c>
      <c r="H48" s="33">
        <v>0</v>
      </c>
      <c r="I48" s="33">
        <v>112000</v>
      </c>
    </row>
    <row r="49" spans="1:9" ht="13.5">
      <c r="A49" s="31" t="s">
        <v>43</v>
      </c>
      <c r="B49" s="32">
        <v>3673894</v>
      </c>
      <c r="C49" s="33">
        <v>3218689</v>
      </c>
      <c r="D49" s="33">
        <v>128155</v>
      </c>
      <c r="E49" s="33">
        <v>327050</v>
      </c>
      <c r="F49" s="33">
        <v>0</v>
      </c>
      <c r="G49" s="33">
        <v>0</v>
      </c>
      <c r="H49" s="33">
        <v>0</v>
      </c>
      <c r="I49" s="33">
        <v>41200</v>
      </c>
    </row>
    <row r="50" spans="1:9" ht="13.5">
      <c r="A50" s="31" t="s">
        <v>28</v>
      </c>
      <c r="B50" s="32">
        <v>104968</v>
      </c>
      <c r="C50" s="33">
        <v>60168</v>
      </c>
      <c r="D50" s="33">
        <v>38100</v>
      </c>
      <c r="E50" s="33">
        <v>6700</v>
      </c>
      <c r="F50" s="33">
        <v>0</v>
      </c>
      <c r="G50" s="33">
        <v>0</v>
      </c>
      <c r="H50" s="33">
        <v>0</v>
      </c>
      <c r="I50" s="33">
        <v>40600</v>
      </c>
    </row>
    <row r="51" spans="1:9" ht="13.5">
      <c r="A51" s="31" t="s">
        <v>44</v>
      </c>
      <c r="B51" s="32">
        <v>2973179</v>
      </c>
      <c r="C51" s="33">
        <v>2689031</v>
      </c>
      <c r="D51" s="33">
        <v>0</v>
      </c>
      <c r="E51" s="33">
        <v>252600</v>
      </c>
      <c r="F51" s="33">
        <v>31548</v>
      </c>
      <c r="G51" s="33">
        <v>0</v>
      </c>
      <c r="H51" s="33">
        <v>0</v>
      </c>
      <c r="I51" s="33">
        <v>108800</v>
      </c>
    </row>
    <row r="52" spans="1:9" ht="13.5">
      <c r="A52" s="31" t="s">
        <v>32</v>
      </c>
      <c r="B52" s="32">
        <v>3686451</v>
      </c>
      <c r="C52" s="33">
        <v>3181507</v>
      </c>
      <c r="D52" s="33">
        <v>87320</v>
      </c>
      <c r="E52" s="33">
        <v>24940</v>
      </c>
      <c r="F52" s="33">
        <v>392684</v>
      </c>
      <c r="G52" s="33">
        <v>0</v>
      </c>
      <c r="H52" s="33">
        <v>0</v>
      </c>
      <c r="I52" s="33">
        <v>60700</v>
      </c>
    </row>
    <row r="53" spans="1:9" ht="13.5">
      <c r="A53" s="31" t="s">
        <v>33</v>
      </c>
      <c r="B53" s="32">
        <v>4203075</v>
      </c>
      <c r="C53" s="33">
        <v>4187975</v>
      </c>
      <c r="D53" s="33">
        <v>0</v>
      </c>
      <c r="E53" s="33">
        <v>10400</v>
      </c>
      <c r="F53" s="33">
        <v>4700</v>
      </c>
      <c r="G53" s="33">
        <v>0</v>
      </c>
      <c r="H53" s="33">
        <v>0</v>
      </c>
      <c r="I53" s="33">
        <v>57500</v>
      </c>
    </row>
    <row r="54" spans="1:9" ht="13.5">
      <c r="A54" s="31" t="s">
        <v>34</v>
      </c>
      <c r="B54" s="32">
        <v>5273563</v>
      </c>
      <c r="C54" s="33">
        <v>3940722</v>
      </c>
      <c r="D54" s="33">
        <v>0</v>
      </c>
      <c r="E54" s="33">
        <v>1309981</v>
      </c>
      <c r="F54" s="33">
        <v>22860</v>
      </c>
      <c r="G54" s="33">
        <v>0</v>
      </c>
      <c r="H54" s="33">
        <v>0</v>
      </c>
      <c r="I54" s="33">
        <v>3531800</v>
      </c>
    </row>
    <row r="55" spans="1:9" ht="13.5">
      <c r="A55" s="31" t="s">
        <v>45</v>
      </c>
      <c r="B55" s="32">
        <v>8883969</v>
      </c>
      <c r="C55" s="33">
        <v>7798609</v>
      </c>
      <c r="D55" s="33">
        <v>1010960</v>
      </c>
      <c r="E55" s="33">
        <v>74400</v>
      </c>
      <c r="F55" s="33">
        <v>0</v>
      </c>
      <c r="G55" s="33">
        <v>0</v>
      </c>
      <c r="H55" s="33">
        <v>0</v>
      </c>
      <c r="I55" s="33">
        <v>663100</v>
      </c>
    </row>
    <row r="56" spans="1:9" ht="13.5">
      <c r="A56" s="31"/>
      <c r="B56" s="32"/>
      <c r="C56" s="32"/>
      <c r="D56" s="32"/>
      <c r="E56" s="33"/>
      <c r="F56" s="33"/>
      <c r="G56" s="33"/>
      <c r="H56" s="33"/>
      <c r="I56" s="33"/>
    </row>
    <row r="57" spans="1:9" ht="13.5">
      <c r="A57" s="31" t="s">
        <v>46</v>
      </c>
      <c r="B57" s="32">
        <f>SUM(C57:H57)</f>
        <v>1788522</v>
      </c>
      <c r="C57" s="33">
        <f>SUM(C58:C59)</f>
        <v>1325356</v>
      </c>
      <c r="D57" s="33">
        <f>SUM(D58:D59)</f>
        <v>463166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ht="13.5">
      <c r="A58" s="31" t="s">
        <v>47</v>
      </c>
      <c r="B58" s="32">
        <v>695685</v>
      </c>
      <c r="C58" s="33">
        <v>695685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</row>
    <row r="59" spans="1:9" ht="13.5">
      <c r="A59" s="31" t="s">
        <v>48</v>
      </c>
      <c r="B59" s="32">
        <v>1092837</v>
      </c>
      <c r="C59" s="33">
        <v>629671</v>
      </c>
      <c r="D59" s="33">
        <v>463166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</row>
    <row r="60" spans="1:9" ht="13.5">
      <c r="A60" s="31"/>
      <c r="B60" s="32"/>
      <c r="C60" s="32"/>
      <c r="D60" s="32"/>
      <c r="E60" s="32"/>
      <c r="F60" s="32"/>
      <c r="G60" s="32"/>
      <c r="H60" s="32"/>
      <c r="I60" s="33"/>
    </row>
    <row r="61" spans="1:10" ht="13.5">
      <c r="A61" s="31" t="s">
        <v>49</v>
      </c>
      <c r="B61" s="32">
        <f>SUM(C61:H61)</f>
        <v>181925565</v>
      </c>
      <c r="C61" s="33">
        <f aca="true" t="shared" si="3" ref="C61:I61">SUM(C62:C68)</f>
        <v>118297201</v>
      </c>
      <c r="D61" s="33">
        <f t="shared" si="3"/>
        <v>55929995</v>
      </c>
      <c r="E61" s="33">
        <f t="shared" si="3"/>
        <v>6290291</v>
      </c>
      <c r="F61" s="33">
        <f t="shared" si="3"/>
        <v>1185166</v>
      </c>
      <c r="G61" s="33">
        <f>SUM(G62:G68)</f>
        <v>222912</v>
      </c>
      <c r="H61" s="33">
        <f t="shared" si="3"/>
        <v>0</v>
      </c>
      <c r="I61" s="33">
        <f t="shared" si="3"/>
        <v>7885800</v>
      </c>
      <c r="J61" s="26"/>
    </row>
    <row r="62" spans="1:9" ht="13.5">
      <c r="A62" s="31" t="s">
        <v>22</v>
      </c>
      <c r="B62" s="32">
        <v>55709649</v>
      </c>
      <c r="C62" s="33">
        <v>34425780</v>
      </c>
      <c r="D62" s="33">
        <v>19320170</v>
      </c>
      <c r="E62" s="33">
        <v>1082673</v>
      </c>
      <c r="F62" s="33">
        <v>658114</v>
      </c>
      <c r="G62" s="33">
        <v>222912</v>
      </c>
      <c r="H62" s="33">
        <v>0</v>
      </c>
      <c r="I62" s="33">
        <v>1914300</v>
      </c>
    </row>
    <row r="63" spans="1:9" ht="13.5">
      <c r="A63" s="31" t="s">
        <v>23</v>
      </c>
      <c r="B63" s="32">
        <v>34877648</v>
      </c>
      <c r="C63" s="33">
        <v>24786588</v>
      </c>
      <c r="D63" s="33">
        <v>8899840</v>
      </c>
      <c r="E63" s="33">
        <v>1147180</v>
      </c>
      <c r="F63" s="33">
        <v>44040</v>
      </c>
      <c r="G63" s="33">
        <v>0</v>
      </c>
      <c r="H63" s="33">
        <v>0</v>
      </c>
      <c r="I63" s="33">
        <v>1644800</v>
      </c>
    </row>
    <row r="64" spans="1:9" ht="13.5">
      <c r="A64" s="31" t="s">
        <v>24</v>
      </c>
      <c r="B64" s="32">
        <v>35884038</v>
      </c>
      <c r="C64" s="33">
        <v>24131642</v>
      </c>
      <c r="D64" s="33">
        <v>11055425</v>
      </c>
      <c r="E64" s="33">
        <v>696971</v>
      </c>
      <c r="F64" s="33">
        <v>0</v>
      </c>
      <c r="G64" s="33">
        <v>0</v>
      </c>
      <c r="H64" s="33">
        <v>0</v>
      </c>
      <c r="I64" s="33">
        <v>2060600</v>
      </c>
    </row>
    <row r="65" spans="1:9" ht="13.5">
      <c r="A65" s="31" t="s">
        <v>26</v>
      </c>
      <c r="B65" s="32">
        <v>23758472</v>
      </c>
      <c r="C65" s="33">
        <v>16822470</v>
      </c>
      <c r="D65" s="33">
        <v>6464845</v>
      </c>
      <c r="E65" s="33">
        <v>471157</v>
      </c>
      <c r="F65" s="33">
        <v>0</v>
      </c>
      <c r="G65" s="33">
        <v>0</v>
      </c>
      <c r="H65" s="33">
        <v>0</v>
      </c>
      <c r="I65" s="33">
        <v>1216200</v>
      </c>
    </row>
    <row r="66" spans="1:9" ht="13.5">
      <c r="A66" s="31" t="s">
        <v>27</v>
      </c>
      <c r="B66" s="32">
        <v>6109689</v>
      </c>
      <c r="C66" s="33">
        <v>4586552</v>
      </c>
      <c r="D66" s="33">
        <v>1523137</v>
      </c>
      <c r="E66" s="33">
        <v>0</v>
      </c>
      <c r="F66" s="33">
        <v>0</v>
      </c>
      <c r="G66" s="33">
        <v>0</v>
      </c>
      <c r="H66" s="33">
        <v>0</v>
      </c>
      <c r="I66" s="33">
        <v>216900</v>
      </c>
    </row>
    <row r="67" spans="1:9" ht="13.5">
      <c r="A67" s="31" t="s">
        <v>32</v>
      </c>
      <c r="B67" s="32">
        <v>3160912</v>
      </c>
      <c r="C67" s="33">
        <v>2224540</v>
      </c>
      <c r="D67" s="33">
        <v>739812</v>
      </c>
      <c r="E67" s="33">
        <v>100128</v>
      </c>
      <c r="F67" s="33">
        <v>96432</v>
      </c>
      <c r="G67" s="33">
        <v>0</v>
      </c>
      <c r="H67" s="33">
        <v>0</v>
      </c>
      <c r="I67" s="33">
        <v>32400</v>
      </c>
    </row>
    <row r="68" spans="1:9" ht="13.5">
      <c r="A68" s="31" t="s">
        <v>33</v>
      </c>
      <c r="B68" s="32">
        <v>22425157</v>
      </c>
      <c r="C68" s="33">
        <v>11319629</v>
      </c>
      <c r="D68" s="33">
        <v>7926766</v>
      </c>
      <c r="E68" s="33">
        <v>2792182</v>
      </c>
      <c r="F68" s="33">
        <v>386580</v>
      </c>
      <c r="G68" s="33">
        <v>0</v>
      </c>
      <c r="H68" s="33">
        <v>0</v>
      </c>
      <c r="I68" s="33">
        <v>800600</v>
      </c>
    </row>
    <row r="69" spans="1:9" ht="13.5">
      <c r="A69" s="31"/>
      <c r="B69" s="32"/>
      <c r="C69" s="33"/>
      <c r="D69" s="33"/>
      <c r="E69" s="33"/>
      <c r="F69" s="33"/>
      <c r="G69" s="33"/>
      <c r="H69" s="33"/>
      <c r="I69" s="33"/>
    </row>
    <row r="70" spans="1:9" ht="13.5">
      <c r="A70" s="35" t="s">
        <v>50</v>
      </c>
      <c r="B70" s="32">
        <f>SUM(C70:H70)</f>
        <v>5086236</v>
      </c>
      <c r="C70" s="33">
        <f aca="true" t="shared" si="4" ref="C70:I70">SUM(C71:C73)</f>
        <v>3502999</v>
      </c>
      <c r="D70" s="33">
        <f t="shared" si="4"/>
        <v>1566439</v>
      </c>
      <c r="E70" s="33">
        <f t="shared" si="4"/>
        <v>16798</v>
      </c>
      <c r="F70" s="33">
        <f t="shared" si="4"/>
        <v>0</v>
      </c>
      <c r="G70" s="33">
        <f t="shared" si="4"/>
        <v>0</v>
      </c>
      <c r="H70" s="33">
        <f t="shared" si="4"/>
        <v>0</v>
      </c>
      <c r="I70" s="33">
        <f t="shared" si="4"/>
        <v>184400</v>
      </c>
    </row>
    <row r="71" spans="1:9" ht="13.5">
      <c r="A71" s="31" t="s">
        <v>22</v>
      </c>
      <c r="B71" s="32">
        <v>817542</v>
      </c>
      <c r="C71" s="33">
        <v>530939</v>
      </c>
      <c r="D71" s="33">
        <v>286603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</row>
    <row r="72" spans="1:9" ht="13.5">
      <c r="A72" s="31" t="s">
        <v>24</v>
      </c>
      <c r="B72" s="32">
        <v>2334002</v>
      </c>
      <c r="C72" s="32">
        <v>1670423</v>
      </c>
      <c r="D72" s="32">
        <v>663579</v>
      </c>
      <c r="E72" s="32">
        <v>0</v>
      </c>
      <c r="F72" s="32">
        <v>0</v>
      </c>
      <c r="G72" s="32">
        <v>0</v>
      </c>
      <c r="H72" s="32">
        <v>0</v>
      </c>
      <c r="I72" s="32">
        <v>177600</v>
      </c>
    </row>
    <row r="73" spans="1:10" ht="13.5">
      <c r="A73" s="31" t="s">
        <v>33</v>
      </c>
      <c r="B73" s="36">
        <v>1934692</v>
      </c>
      <c r="C73" s="32">
        <v>1301637</v>
      </c>
      <c r="D73" s="32">
        <v>616257</v>
      </c>
      <c r="E73" s="32">
        <v>16798</v>
      </c>
      <c r="F73" s="32">
        <v>0</v>
      </c>
      <c r="G73" s="32">
        <v>0</v>
      </c>
      <c r="H73" s="32">
        <v>0</v>
      </c>
      <c r="I73" s="32">
        <v>6800</v>
      </c>
      <c r="J73" s="37"/>
    </row>
    <row r="74" spans="1:9" ht="13.5">
      <c r="A74" s="31"/>
      <c r="B74" s="32"/>
      <c r="C74" s="33"/>
      <c r="D74" s="33"/>
      <c r="E74" s="33"/>
      <c r="F74" s="33"/>
      <c r="G74" s="33"/>
      <c r="H74" s="33"/>
      <c r="I74" s="33"/>
    </row>
    <row r="75" spans="1:9" ht="13.5">
      <c r="A75" s="31" t="s">
        <v>51</v>
      </c>
      <c r="B75" s="32">
        <f>SUM(C75:H75)</f>
        <v>2248958</v>
      </c>
      <c r="C75" s="33">
        <f aca="true" t="shared" si="5" ref="C75:I75">SUM(C76:C76)</f>
        <v>1277300</v>
      </c>
      <c r="D75" s="33">
        <f t="shared" si="5"/>
        <v>953198</v>
      </c>
      <c r="E75" s="33">
        <f t="shared" si="5"/>
        <v>14860</v>
      </c>
      <c r="F75" s="33">
        <f t="shared" si="5"/>
        <v>3600</v>
      </c>
      <c r="G75" s="33">
        <f t="shared" si="5"/>
        <v>0</v>
      </c>
      <c r="H75" s="33">
        <f t="shared" si="5"/>
        <v>0</v>
      </c>
      <c r="I75" s="33">
        <f t="shared" si="5"/>
        <v>84600</v>
      </c>
    </row>
    <row r="76" spans="1:9" ht="13.5">
      <c r="A76" s="31" t="s">
        <v>48</v>
      </c>
      <c r="B76" s="32">
        <v>2248958</v>
      </c>
      <c r="C76" s="33">
        <v>1277300</v>
      </c>
      <c r="D76" s="33">
        <v>953198</v>
      </c>
      <c r="E76" s="33">
        <v>14860</v>
      </c>
      <c r="F76" s="33">
        <v>3600</v>
      </c>
      <c r="G76" s="33">
        <v>0</v>
      </c>
      <c r="H76" s="33">
        <v>0</v>
      </c>
      <c r="I76" s="33">
        <v>84600</v>
      </c>
    </row>
    <row r="77" spans="1:9" ht="13.5">
      <c r="A77" s="31"/>
      <c r="B77" s="32"/>
      <c r="C77" s="33"/>
      <c r="D77" s="33"/>
      <c r="E77" s="33"/>
      <c r="F77" s="33"/>
      <c r="G77" s="33"/>
      <c r="H77" s="33"/>
      <c r="I77" s="33"/>
    </row>
    <row r="78" spans="1:9" ht="13.5">
      <c r="A78" s="31" t="s">
        <v>52</v>
      </c>
      <c r="B78" s="32">
        <f>SUM(C78:H78)</f>
        <v>82125</v>
      </c>
      <c r="C78" s="33">
        <f>C79</f>
        <v>82125</v>
      </c>
      <c r="D78" s="33">
        <f>D79</f>
        <v>0</v>
      </c>
      <c r="E78" s="33">
        <v>0</v>
      </c>
      <c r="F78" s="33">
        <v>0</v>
      </c>
      <c r="G78" s="33">
        <v>0</v>
      </c>
      <c r="H78" s="33">
        <v>0</v>
      </c>
      <c r="I78" s="33">
        <f>I79</f>
        <v>0</v>
      </c>
    </row>
    <row r="79" spans="1:9" ht="13.5">
      <c r="A79" s="31" t="s">
        <v>48</v>
      </c>
      <c r="B79" s="32">
        <v>82125</v>
      </c>
      <c r="C79" s="33">
        <v>82125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</row>
    <row r="80" spans="1:9" ht="13.5">
      <c r="A80" s="38"/>
      <c r="B80" s="39"/>
      <c r="C80" s="39"/>
      <c r="D80" s="39"/>
      <c r="E80" s="39"/>
      <c r="F80" s="39"/>
      <c r="G80" s="39"/>
      <c r="H80" s="39"/>
      <c r="I80" s="39"/>
    </row>
    <row r="81" spans="1:9" ht="13.5">
      <c r="A81" s="40"/>
      <c r="B81" s="32"/>
      <c r="C81" s="32"/>
      <c r="D81" s="29"/>
      <c r="E81" s="29"/>
      <c r="F81" s="29"/>
      <c r="G81" s="29"/>
      <c r="H81" s="29"/>
      <c r="I81" s="29"/>
    </row>
    <row r="83" ht="13.5">
      <c r="B83" s="26"/>
    </row>
    <row r="87" ht="13.5">
      <c r="C87" s="3" t="s">
        <v>53</v>
      </c>
    </row>
  </sheetData>
  <sheetProtection password="EE7F" sheet="1"/>
  <printOptions horizontalCentered="1"/>
  <pageMargins left="0.7086614173228347" right="0.7086614173228347" top="0.9448818897637796" bottom="0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2016-12-07T01:24:05Z</dcterms:created>
  <dcterms:modified xsi:type="dcterms:W3CDTF">2016-12-07T01:25:04Z</dcterms:modified>
  <cp:category/>
  <cp:version/>
  <cp:contentType/>
  <cp:contentStatus/>
</cp:coreProperties>
</file>