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75" sheetId="1" r:id="rId1"/>
  </sheets>
  <calcPr calcId="145621"/>
</workbook>
</file>

<file path=xl/calcChain.xml><?xml version="1.0" encoding="utf-8"?>
<calcChain xmlns="http://schemas.openxmlformats.org/spreadsheetml/2006/main">
  <c r="J31" i="1" l="1"/>
  <c r="E31" i="1"/>
  <c r="J30" i="1"/>
  <c r="E30" i="1"/>
  <c r="J29" i="1"/>
  <c r="E29" i="1"/>
  <c r="J27" i="1"/>
  <c r="E27" i="1"/>
  <c r="J26" i="1"/>
  <c r="E26" i="1"/>
  <c r="J25" i="1"/>
  <c r="E25" i="1"/>
  <c r="J24" i="1"/>
  <c r="E24" i="1"/>
  <c r="J23" i="1"/>
  <c r="E23" i="1"/>
  <c r="J21" i="1"/>
  <c r="E21" i="1"/>
  <c r="J20" i="1"/>
  <c r="E20" i="1"/>
  <c r="J19" i="1"/>
  <c r="E19" i="1"/>
  <c r="J18" i="1"/>
  <c r="E18" i="1"/>
  <c r="J17" i="1"/>
  <c r="E17" i="1"/>
  <c r="J16" i="1"/>
  <c r="E16" i="1"/>
  <c r="J14" i="1"/>
  <c r="E14" i="1"/>
  <c r="J13" i="1"/>
  <c r="E13" i="1"/>
  <c r="J12" i="1"/>
  <c r="E12" i="1"/>
  <c r="L10" i="1"/>
  <c r="J10" i="1" s="1"/>
  <c r="K10" i="1"/>
  <c r="I10" i="1"/>
  <c r="H10" i="1"/>
  <c r="G10" i="1"/>
  <c r="F10" i="1"/>
  <c r="D10" i="1"/>
  <c r="C10" i="1"/>
  <c r="E10" i="1" l="1"/>
</calcChain>
</file>

<file path=xl/sharedStrings.xml><?xml version="1.0" encoding="utf-8"?>
<sst xmlns="http://schemas.openxmlformats.org/spreadsheetml/2006/main" count="43" uniqueCount="36">
  <si>
    <t>１７５　大学，短期大学及び高等専門学校（平成28年5月1日）</t>
    <rPh sb="20" eb="22">
      <t>ヘイセイ</t>
    </rPh>
    <phoneticPr fontId="4"/>
  </si>
  <si>
    <t xml:space="preserve">                              　本表は各学校に直接照会した結果をまとめたものである。卒業者数は平成27年3月卒業者</t>
    <phoneticPr fontId="4"/>
  </si>
  <si>
    <t xml:space="preserve">                               （国立大島商船高等専門学校は平成26年9月卒業者を含む。）で専攻科，大学院を含む。</t>
    <phoneticPr fontId="4"/>
  </si>
  <si>
    <t>県統計分析課</t>
    <rPh sb="3" eb="5">
      <t>ブンセキ</t>
    </rPh>
    <phoneticPr fontId="4"/>
  </si>
  <si>
    <t>学　　　生　　　数</t>
    <rPh sb="4" eb="5">
      <t>セイ</t>
    </rPh>
    <rPh sb="8" eb="9">
      <t>スウ</t>
    </rPh>
    <phoneticPr fontId="4"/>
  </si>
  <si>
    <t>卒     業     者     数</t>
  </si>
  <si>
    <t>学                校</t>
  </si>
  <si>
    <t>教 員 数</t>
  </si>
  <si>
    <t>専攻科，大学院</t>
  </si>
  <si>
    <t>本 務 数</t>
  </si>
  <si>
    <t>総    数</t>
  </si>
  <si>
    <t>男</t>
  </si>
  <si>
    <t>女</t>
  </si>
  <si>
    <t>　</t>
  </si>
  <si>
    <t>　総                          数</t>
  </si>
  <si>
    <t xml:space="preserve">国立 </t>
    <phoneticPr fontId="4"/>
  </si>
  <si>
    <t xml:space="preserve">  山　　 口 　　大 　　学</t>
  </si>
  <si>
    <t>公立</t>
    <phoneticPr fontId="4"/>
  </si>
  <si>
    <t xml:space="preserve">  山  口  県  立  大  学</t>
  </si>
  <si>
    <t xml:space="preserve">  下  関  市  立  大  学</t>
  </si>
  <si>
    <t xml:space="preserve">  山陽小野田市立山口東京理科大学</t>
    <rPh sb="2" eb="4">
      <t>サンヨウ</t>
    </rPh>
    <rPh sb="4" eb="7">
      <t>オノダ</t>
    </rPh>
    <rPh sb="7" eb="9">
      <t>イチリツ</t>
    </rPh>
    <phoneticPr fontId="4"/>
  </si>
  <si>
    <t>私立</t>
    <phoneticPr fontId="4"/>
  </si>
  <si>
    <t xml:space="preserve">  梅  光  学  院  大  学 </t>
  </si>
  <si>
    <t xml:space="preserve">  徳     山      大     学</t>
  </si>
  <si>
    <t xml:space="preserve">  東     亜      大     学</t>
  </si>
  <si>
    <t xml:space="preserve">  至　誠　館　大　学</t>
    <rPh sb="2" eb="3">
      <t>シ</t>
    </rPh>
    <rPh sb="4" eb="5">
      <t>マコト</t>
    </rPh>
    <rPh sb="6" eb="7">
      <t>カン</t>
    </rPh>
    <rPh sb="8" eb="9">
      <t>ダイ</t>
    </rPh>
    <rPh sb="10" eb="11">
      <t>ガク</t>
    </rPh>
    <phoneticPr fontId="4"/>
  </si>
  <si>
    <t xml:space="preserve">  山  口  学　芸  大  学</t>
    <rPh sb="8" eb="9">
      <t>ガク</t>
    </rPh>
    <rPh sb="10" eb="11">
      <t>ゲイ</t>
    </rPh>
    <phoneticPr fontId="4"/>
  </si>
  <si>
    <t>　宇部フロンティア大学</t>
    <rPh sb="1" eb="3">
      <t>ウベ</t>
    </rPh>
    <rPh sb="9" eb="11">
      <t>ダイガク</t>
    </rPh>
    <phoneticPr fontId="4"/>
  </si>
  <si>
    <t>　下  関  短  期  大  学</t>
  </si>
  <si>
    <t>　宇部フロンティア大学短期大学部</t>
    <rPh sb="9" eb="11">
      <t>ダイガク</t>
    </rPh>
    <rPh sb="15" eb="16">
      <t>ブ</t>
    </rPh>
    <phoneticPr fontId="4"/>
  </si>
  <si>
    <t>　山  口  短  期  大  学</t>
  </si>
  <si>
    <t>　山 口 芸 術 短 期 大 学</t>
  </si>
  <si>
    <t>　岩  国  短  期  大  学</t>
  </si>
  <si>
    <t>　宇部工業高等専門学校</t>
  </si>
  <si>
    <t>　徳山工業高等専門学校</t>
  </si>
  <si>
    <t>　大島商船高等専門学校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</si>
</sst>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"/>
    <numFmt numFmtId="177" formatCode="###\ ###\ ###\ ##0;&quot;△&quot;###\ ###\ ###\ ##0;&quot;－&quot;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3" fontId="1" fillId="0" borderId="0" xfId="0" applyNumberFormat="1" applyFont="1" applyBorder="1" applyAlignment="1"/>
    <xf numFmtId="3" fontId="3" fillId="2" borderId="0" xfId="0" applyNumberFormat="1" applyFont="1" applyFill="1" applyBorder="1" applyAlignment="1"/>
    <xf numFmtId="3" fontId="1" fillId="2" borderId="0" xfId="0" applyNumberFormat="1" applyFont="1" applyFill="1" applyBorder="1" applyAlignment="1"/>
    <xf numFmtId="3" fontId="5" fillId="0" borderId="0" xfId="0" applyNumberFormat="1" applyFont="1" applyBorder="1" applyAlignment="1">
      <alignment horizontal="left"/>
    </xf>
    <xf numFmtId="0" fontId="6" fillId="0" borderId="0" xfId="0" applyFont="1">
      <alignment vertical="center"/>
    </xf>
    <xf numFmtId="3" fontId="1" fillId="0" borderId="0" xfId="0" applyNumberFormat="1" applyFont="1" applyBorder="1" applyAlignment="1">
      <alignment horizontal="right"/>
    </xf>
    <xf numFmtId="3" fontId="1" fillId="3" borderId="1" xfId="0" applyNumberFormat="1" applyFont="1" applyFill="1" applyBorder="1" applyAlignment="1"/>
    <xf numFmtId="3" fontId="1" fillId="3" borderId="2" xfId="0" applyNumberFormat="1" applyFont="1" applyFill="1" applyBorder="1" applyAlignment="1"/>
    <xf numFmtId="3" fontId="1" fillId="3" borderId="1" xfId="0" applyNumberFormat="1" applyFont="1" applyFill="1" applyBorder="1" applyAlignment="1">
      <alignment horizontal="centerContinuous"/>
    </xf>
    <xf numFmtId="3" fontId="1" fillId="3" borderId="3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/>
    <xf numFmtId="3" fontId="1" fillId="3" borderId="6" xfId="0" applyNumberFormat="1" applyFont="1" applyFill="1" applyBorder="1" applyAlignment="1"/>
    <xf numFmtId="3" fontId="1" fillId="3" borderId="7" xfId="0" applyNumberFormat="1" applyFont="1" applyFill="1" applyBorder="1" applyAlignment="1"/>
    <xf numFmtId="3" fontId="1" fillId="3" borderId="8" xfId="0" applyNumberFormat="1" applyFont="1" applyFill="1" applyBorder="1" applyAlignment="1">
      <alignment horizontal="centerContinuous"/>
    </xf>
    <xf numFmtId="3" fontId="1" fillId="3" borderId="9" xfId="0" applyNumberFormat="1" applyFont="1" applyFill="1" applyBorder="1" applyAlignment="1">
      <alignment horizontal="centerContinuous"/>
    </xf>
    <xf numFmtId="3" fontId="1" fillId="3" borderId="10" xfId="0" applyNumberFormat="1" applyFont="1" applyFill="1" applyBorder="1" applyAlignment="1"/>
    <xf numFmtId="3" fontId="1" fillId="3" borderId="11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8" fillId="3" borderId="0" xfId="0" applyNumberFormat="1" applyFont="1" applyFill="1" applyBorder="1" applyAlignment="1"/>
    <xf numFmtId="3" fontId="8" fillId="3" borderId="4" xfId="0" applyNumberFormat="1" applyFont="1" applyFill="1" applyBorder="1" applyAlignment="1"/>
    <xf numFmtId="176" fontId="8" fillId="0" borderId="0" xfId="0" applyNumberFormat="1" applyFont="1" applyBorder="1" applyAlignment="1"/>
    <xf numFmtId="3" fontId="9" fillId="3" borderId="0" xfId="0" applyNumberFormat="1" applyFont="1" applyFill="1" applyBorder="1" applyAlignment="1"/>
    <xf numFmtId="3" fontId="9" fillId="3" borderId="4" xfId="0" applyNumberFormat="1" applyFont="1" applyFill="1" applyBorder="1" applyAlignment="1"/>
    <xf numFmtId="177" fontId="9" fillId="0" borderId="0" xfId="0" applyNumberFormat="1" applyFont="1" applyBorder="1" applyAlignment="1">
      <alignment horizontal="right"/>
    </xf>
    <xf numFmtId="176" fontId="0" fillId="0" borderId="0" xfId="0" applyNumberFormat="1">
      <alignment vertical="center"/>
    </xf>
    <xf numFmtId="177" fontId="8" fillId="0" borderId="0" xfId="0" applyNumberFormat="1" applyFont="1" applyBorder="1" applyAlignment="1">
      <alignment horizontal="right"/>
    </xf>
    <xf numFmtId="3" fontId="1" fillId="3" borderId="0" xfId="0" applyNumberFormat="1" applyFont="1" applyFill="1" applyBorder="1" applyAlignment="1"/>
    <xf numFmtId="3" fontId="1" fillId="3" borderId="4" xfId="0" applyNumberFormat="1" applyFont="1" applyFill="1" applyBorder="1" applyAlignment="1"/>
    <xf numFmtId="3" fontId="5" fillId="3" borderId="4" xfId="0" applyNumberFormat="1" applyFont="1" applyFill="1" applyBorder="1" applyAlignment="1"/>
    <xf numFmtId="177" fontId="8" fillId="0" borderId="0" xfId="0" applyNumberFormat="1" applyFont="1" applyFill="1" applyBorder="1" applyAlignment="1">
      <alignment horizontal="right"/>
    </xf>
    <xf numFmtId="177" fontId="8" fillId="0" borderId="0" xfId="0" applyNumberFormat="1" applyFont="1" applyBorder="1" applyAlignment="1"/>
    <xf numFmtId="3" fontId="8" fillId="3" borderId="7" xfId="0" applyNumberFormat="1" applyFont="1" applyFill="1" applyBorder="1" applyAlignment="1"/>
    <xf numFmtId="3" fontId="8" fillId="3" borderId="10" xfId="0" applyNumberFormat="1" applyFont="1" applyFill="1" applyBorder="1" applyAlignment="1"/>
    <xf numFmtId="176" fontId="8" fillId="0" borderId="7" xfId="0" applyNumberFormat="1" applyFont="1" applyBorder="1" applyAlignment="1"/>
    <xf numFmtId="176" fontId="8" fillId="0" borderId="7" xfId="0" applyNumberFormat="1" applyFont="1" applyBorder="1" applyAlignment="1">
      <alignment horizontal="right"/>
    </xf>
  </cellXfs>
  <cellStyles count="1">
    <cellStyle name="標準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2"/>
  <sheetViews>
    <sheetView showGridLines="0" tabSelected="1" zoomScaleNormal="100" workbookViewId="0">
      <selection sqref="A1:XFD1048576"/>
    </sheetView>
  </sheetViews>
  <sheetFormatPr defaultRowHeight="13.5"/>
  <cols>
    <col min="1" max="1" width="5" customWidth="1"/>
    <col min="2" max="2" width="30" customWidth="1"/>
    <col min="4" max="7" width="8.875" customWidth="1"/>
    <col min="8" max="9" width="8.625" customWidth="1"/>
    <col min="10" max="12" width="8.875" customWidth="1"/>
  </cols>
  <sheetData>
    <row r="1" spans="1:13" ht="17.25">
      <c r="A1" s="1"/>
      <c r="B1" s="2" t="s">
        <v>0</v>
      </c>
      <c r="D1" s="3"/>
      <c r="E1" s="3"/>
      <c r="F1" s="3"/>
      <c r="G1" s="3"/>
      <c r="H1" s="3"/>
      <c r="I1" s="3"/>
      <c r="J1" s="1"/>
      <c r="K1" s="1"/>
      <c r="L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>
      <c r="A3" s="1"/>
      <c r="B3" s="4" t="s">
        <v>1</v>
      </c>
      <c r="C3" s="5"/>
      <c r="D3" s="1"/>
      <c r="E3" s="1"/>
      <c r="F3" s="1"/>
      <c r="G3" s="1"/>
      <c r="H3" s="1"/>
      <c r="I3" s="1"/>
      <c r="J3" s="1"/>
      <c r="K3" s="1"/>
      <c r="L3" s="1"/>
    </row>
    <row r="4" spans="1:13">
      <c r="A4" s="1"/>
      <c r="B4" s="4" t="s">
        <v>2</v>
      </c>
      <c r="C4" s="5"/>
      <c r="D4" s="1"/>
      <c r="E4" s="1"/>
      <c r="F4" s="1"/>
      <c r="G4" s="1"/>
      <c r="H4" s="1"/>
      <c r="I4" s="1"/>
      <c r="J4" s="1"/>
      <c r="K4" s="1"/>
      <c r="L4" s="1"/>
    </row>
    <row r="5" spans="1:13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6" t="s">
        <v>3</v>
      </c>
    </row>
    <row r="6" spans="1:13" ht="14.25" thickTop="1">
      <c r="A6" s="7"/>
      <c r="B6" s="8"/>
      <c r="C6" s="7"/>
      <c r="D6" s="8"/>
      <c r="E6" s="9" t="s">
        <v>4</v>
      </c>
      <c r="F6" s="9"/>
      <c r="G6" s="9"/>
      <c r="H6" s="7"/>
      <c r="I6" s="7"/>
      <c r="J6" s="10" t="s">
        <v>5</v>
      </c>
      <c r="K6" s="9"/>
      <c r="L6" s="9"/>
    </row>
    <row r="7" spans="1:13">
      <c r="A7" s="11" t="s">
        <v>6</v>
      </c>
      <c r="B7" s="12"/>
      <c r="C7" s="13" t="s">
        <v>7</v>
      </c>
      <c r="D7" s="14"/>
      <c r="E7" s="15"/>
      <c r="F7" s="16"/>
      <c r="G7" s="16"/>
      <c r="H7" s="17" t="s">
        <v>8</v>
      </c>
      <c r="I7" s="18"/>
      <c r="J7" s="15"/>
      <c r="K7" s="16"/>
      <c r="L7" s="16"/>
    </row>
    <row r="8" spans="1:13">
      <c r="A8" s="16"/>
      <c r="B8" s="19"/>
      <c r="C8" s="16"/>
      <c r="D8" s="20" t="s">
        <v>9</v>
      </c>
      <c r="E8" s="21" t="s">
        <v>10</v>
      </c>
      <c r="F8" s="22" t="s">
        <v>11</v>
      </c>
      <c r="G8" s="21" t="s">
        <v>12</v>
      </c>
      <c r="H8" s="22" t="s">
        <v>11</v>
      </c>
      <c r="I8" s="21" t="s">
        <v>12</v>
      </c>
      <c r="J8" s="23" t="s">
        <v>10</v>
      </c>
      <c r="K8" s="22" t="s">
        <v>11</v>
      </c>
      <c r="L8" s="21" t="s">
        <v>12</v>
      </c>
    </row>
    <row r="9" spans="1:13">
      <c r="A9" s="24"/>
      <c r="B9" s="25"/>
      <c r="C9" s="26" t="s">
        <v>13</v>
      </c>
      <c r="D9" s="26"/>
      <c r="E9" s="26"/>
      <c r="F9" s="26"/>
      <c r="G9" s="26"/>
      <c r="H9" s="26"/>
      <c r="I9" s="26"/>
      <c r="J9" s="26"/>
      <c r="K9" s="26"/>
      <c r="L9" s="26"/>
    </row>
    <row r="10" spans="1:13">
      <c r="A10" s="27" t="s">
        <v>14</v>
      </c>
      <c r="B10" s="28"/>
      <c r="C10" s="29">
        <f>+C12+C13+C14+C15+C16+C17+C18+C19+C20+C21+C23+C24+C25+C26+C27+C29+C30+C31</f>
        <v>3261</v>
      </c>
      <c r="D10" s="29">
        <f>+D12+D13+D14+D15+D16+D17+D18+D19+D20+D21+D23+D24+D25+D26+D27+D29+D30+D31</f>
        <v>1749</v>
      </c>
      <c r="E10" s="29">
        <f>+E12+E13+E14+E15+E16+E17+E18+E19+E20+E21+E23+E24+E25+E26+E27+E29+E30+E31</f>
        <v>23311</v>
      </c>
      <c r="F10" s="29">
        <f>+F12+F13+F14+F15+F16+F17+F18+F19+F20+F21+F23+F24+F25+F26+F27+F29+F30+F31</f>
        <v>13784</v>
      </c>
      <c r="G10" s="29">
        <f>+G12+G13+G14+G15+G16+G17+G18+G19+G20+G21+G23+G24+G25+G26+G27+G29+G30+G31</f>
        <v>9527</v>
      </c>
      <c r="H10" s="29">
        <f>+H12+H13+H14+H15+H16+H18++H20+H21+H29+H31+H30+H26</f>
        <v>1449</v>
      </c>
      <c r="I10" s="29">
        <f>+I12+I13+I14+I15+I16+I18+I21+I26+I29+I30+I20+I31</f>
        <v>477</v>
      </c>
      <c r="J10" s="29">
        <f>+K10+L10</f>
        <v>5289</v>
      </c>
      <c r="K10" s="29">
        <f>+K12+K13+K14+K15+K16+K17+K18+K19+K20+K21+K23+K24+K25+K26++K27+K29+K30+K31</f>
        <v>3015</v>
      </c>
      <c r="L10" s="29">
        <f>+L12+L13+L14+L15+L16+L17+L18+L19+L20+L21+L23+L24+L25+L26++L27+L29+L30+L31</f>
        <v>2274</v>
      </c>
      <c r="M10" s="30"/>
    </row>
    <row r="11" spans="1:13">
      <c r="A11" s="24"/>
      <c r="B11" s="25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0"/>
    </row>
    <row r="12" spans="1:13">
      <c r="A12" s="32" t="s">
        <v>15</v>
      </c>
      <c r="B12" s="33" t="s">
        <v>16</v>
      </c>
      <c r="C12" s="31">
        <v>1513</v>
      </c>
      <c r="D12" s="31">
        <v>957</v>
      </c>
      <c r="E12" s="31">
        <f>+F12+G12</f>
        <v>10408</v>
      </c>
      <c r="F12" s="31">
        <v>6642</v>
      </c>
      <c r="G12" s="31">
        <v>3766</v>
      </c>
      <c r="H12" s="31">
        <v>1146</v>
      </c>
      <c r="I12" s="31">
        <v>324</v>
      </c>
      <c r="J12" s="31">
        <f>SUM(K12:L12)</f>
        <v>2492</v>
      </c>
      <c r="K12" s="31">
        <v>1605</v>
      </c>
      <c r="L12" s="31">
        <v>887</v>
      </c>
      <c r="M12" s="30"/>
    </row>
    <row r="13" spans="1:13">
      <c r="A13" s="32" t="s">
        <v>17</v>
      </c>
      <c r="B13" s="33" t="s">
        <v>18</v>
      </c>
      <c r="C13" s="31">
        <v>338</v>
      </c>
      <c r="D13" s="31">
        <v>107</v>
      </c>
      <c r="E13" s="31">
        <f t="shared" ref="E13:E31" si="0">+F13+G13</f>
        <v>1409</v>
      </c>
      <c r="F13" s="31">
        <v>206</v>
      </c>
      <c r="G13" s="31">
        <v>1203</v>
      </c>
      <c r="H13" s="31">
        <v>11</v>
      </c>
      <c r="I13" s="31">
        <v>39</v>
      </c>
      <c r="J13" s="31">
        <f t="shared" ref="J13:J31" si="1">SUM(K13:L13)</f>
        <v>354</v>
      </c>
      <c r="K13" s="31">
        <v>41</v>
      </c>
      <c r="L13" s="31">
        <v>313</v>
      </c>
      <c r="M13" s="30"/>
    </row>
    <row r="14" spans="1:13">
      <c r="A14" s="32"/>
      <c r="B14" s="33" t="s">
        <v>19</v>
      </c>
      <c r="C14" s="31">
        <v>135</v>
      </c>
      <c r="D14" s="31">
        <v>66</v>
      </c>
      <c r="E14" s="31">
        <f t="shared" si="0"/>
        <v>2272</v>
      </c>
      <c r="F14" s="31">
        <v>1379</v>
      </c>
      <c r="G14" s="31">
        <v>893</v>
      </c>
      <c r="H14" s="31">
        <v>11</v>
      </c>
      <c r="I14" s="31">
        <v>3</v>
      </c>
      <c r="J14" s="31">
        <f t="shared" si="1"/>
        <v>442</v>
      </c>
      <c r="K14" s="31">
        <v>275</v>
      </c>
      <c r="L14" s="31">
        <v>167</v>
      </c>
      <c r="M14" s="30"/>
    </row>
    <row r="15" spans="1:13">
      <c r="A15" s="32"/>
      <c r="B15" s="34" t="s">
        <v>20</v>
      </c>
      <c r="C15" s="31">
        <v>83</v>
      </c>
      <c r="D15" s="31">
        <v>46</v>
      </c>
      <c r="E15" s="31">
        <v>922</v>
      </c>
      <c r="F15" s="31">
        <v>817</v>
      </c>
      <c r="G15" s="31">
        <v>105</v>
      </c>
      <c r="H15" s="31">
        <v>24</v>
      </c>
      <c r="I15" s="31">
        <v>2</v>
      </c>
      <c r="J15" s="31">
        <v>145</v>
      </c>
      <c r="K15" s="31">
        <v>134</v>
      </c>
      <c r="L15" s="31">
        <v>11</v>
      </c>
      <c r="M15" s="30"/>
    </row>
    <row r="16" spans="1:13">
      <c r="A16" s="32" t="s">
        <v>21</v>
      </c>
      <c r="B16" s="33" t="s">
        <v>22</v>
      </c>
      <c r="C16" s="31">
        <v>114</v>
      </c>
      <c r="D16" s="31">
        <v>50</v>
      </c>
      <c r="E16" s="31">
        <f t="shared" si="0"/>
        <v>1120</v>
      </c>
      <c r="F16" s="31">
        <v>407</v>
      </c>
      <c r="G16" s="31">
        <v>713</v>
      </c>
      <c r="H16" s="31">
        <v>3</v>
      </c>
      <c r="I16" s="31">
        <v>5</v>
      </c>
      <c r="J16" s="31">
        <f t="shared" si="1"/>
        <v>165</v>
      </c>
      <c r="K16" s="31">
        <v>53</v>
      </c>
      <c r="L16" s="31">
        <v>112</v>
      </c>
      <c r="M16" s="30"/>
    </row>
    <row r="17" spans="1:13">
      <c r="A17" s="32"/>
      <c r="B17" s="33" t="s">
        <v>23</v>
      </c>
      <c r="C17" s="31">
        <v>96</v>
      </c>
      <c r="D17" s="31">
        <v>47</v>
      </c>
      <c r="E17" s="31">
        <f t="shared" si="0"/>
        <v>1038</v>
      </c>
      <c r="F17" s="31">
        <v>752</v>
      </c>
      <c r="G17" s="31">
        <v>286</v>
      </c>
      <c r="H17" s="31">
        <v>0</v>
      </c>
      <c r="I17" s="31">
        <v>0</v>
      </c>
      <c r="J17" s="31">
        <f t="shared" si="1"/>
        <v>193</v>
      </c>
      <c r="K17" s="31">
        <v>135</v>
      </c>
      <c r="L17" s="31">
        <v>58</v>
      </c>
      <c r="M17" s="30"/>
    </row>
    <row r="18" spans="1:13">
      <c r="A18" s="32"/>
      <c r="B18" s="33" t="s">
        <v>24</v>
      </c>
      <c r="C18" s="31">
        <v>171</v>
      </c>
      <c r="D18" s="31">
        <v>84</v>
      </c>
      <c r="E18" s="31">
        <f t="shared" si="0"/>
        <v>993</v>
      </c>
      <c r="F18" s="31">
        <v>714</v>
      </c>
      <c r="G18" s="31">
        <v>279</v>
      </c>
      <c r="H18" s="31">
        <v>126</v>
      </c>
      <c r="I18" s="31">
        <v>58</v>
      </c>
      <c r="J18" s="31">
        <f t="shared" si="1"/>
        <v>278</v>
      </c>
      <c r="K18" s="31">
        <v>199</v>
      </c>
      <c r="L18" s="31">
        <v>79</v>
      </c>
      <c r="M18" s="30"/>
    </row>
    <row r="19" spans="1:13">
      <c r="A19" s="32"/>
      <c r="B19" s="33" t="s">
        <v>25</v>
      </c>
      <c r="C19" s="31">
        <v>34</v>
      </c>
      <c r="D19" s="31">
        <v>34</v>
      </c>
      <c r="E19" s="31">
        <f t="shared" si="0"/>
        <v>897</v>
      </c>
      <c r="F19" s="31">
        <v>605</v>
      </c>
      <c r="G19" s="31">
        <v>292</v>
      </c>
      <c r="H19" s="31">
        <v>0</v>
      </c>
      <c r="I19" s="31">
        <v>0</v>
      </c>
      <c r="J19" s="31">
        <f t="shared" si="1"/>
        <v>118</v>
      </c>
      <c r="K19" s="31">
        <v>64</v>
      </c>
      <c r="L19" s="31">
        <v>54</v>
      </c>
      <c r="M19" s="30"/>
    </row>
    <row r="20" spans="1:13">
      <c r="A20" s="32"/>
      <c r="B20" s="33" t="s">
        <v>26</v>
      </c>
      <c r="C20" s="31">
        <v>70</v>
      </c>
      <c r="D20" s="31">
        <v>22</v>
      </c>
      <c r="E20" s="31">
        <f t="shared" si="0"/>
        <v>300</v>
      </c>
      <c r="F20" s="31">
        <v>88</v>
      </c>
      <c r="G20" s="31">
        <v>212</v>
      </c>
      <c r="H20" s="31">
        <v>2</v>
      </c>
      <c r="I20" s="31">
        <v>1</v>
      </c>
      <c r="J20" s="31">
        <f t="shared" si="1"/>
        <v>68</v>
      </c>
      <c r="K20" s="35">
        <v>30</v>
      </c>
      <c r="L20" s="35">
        <v>38</v>
      </c>
      <c r="M20" s="30"/>
    </row>
    <row r="21" spans="1:13">
      <c r="A21" s="32"/>
      <c r="B21" s="33" t="s">
        <v>27</v>
      </c>
      <c r="C21" s="31">
        <v>104</v>
      </c>
      <c r="D21" s="31">
        <v>47</v>
      </c>
      <c r="E21" s="31">
        <f t="shared" si="0"/>
        <v>573</v>
      </c>
      <c r="F21" s="31">
        <v>160</v>
      </c>
      <c r="G21" s="31">
        <v>413</v>
      </c>
      <c r="H21" s="31">
        <v>10</v>
      </c>
      <c r="I21" s="31">
        <v>27</v>
      </c>
      <c r="J21" s="31">
        <f t="shared" si="1"/>
        <v>113</v>
      </c>
      <c r="K21" s="31">
        <v>40</v>
      </c>
      <c r="L21" s="31">
        <v>73</v>
      </c>
      <c r="M21" s="30"/>
    </row>
    <row r="22" spans="1:13">
      <c r="A22" s="32"/>
      <c r="B22" s="33"/>
      <c r="C22" s="36"/>
      <c r="D22" s="36"/>
      <c r="E22" s="31"/>
      <c r="F22" s="36"/>
      <c r="G22" s="36"/>
      <c r="H22" s="36"/>
      <c r="I22" s="36"/>
      <c r="J22" s="31"/>
      <c r="K22" s="36"/>
      <c r="L22" s="36"/>
      <c r="M22" s="30"/>
    </row>
    <row r="23" spans="1:13">
      <c r="A23" s="32" t="s">
        <v>21</v>
      </c>
      <c r="B23" s="33" t="s">
        <v>28</v>
      </c>
      <c r="C23" s="31">
        <v>35</v>
      </c>
      <c r="D23" s="31">
        <v>17</v>
      </c>
      <c r="E23" s="31">
        <f t="shared" si="0"/>
        <v>125</v>
      </c>
      <c r="F23" s="31">
        <v>11</v>
      </c>
      <c r="G23" s="31">
        <v>114</v>
      </c>
      <c r="H23" s="31">
        <v>0</v>
      </c>
      <c r="I23" s="31">
        <v>0</v>
      </c>
      <c r="J23" s="31">
        <f t="shared" si="1"/>
        <v>41</v>
      </c>
      <c r="K23" s="31">
        <v>1</v>
      </c>
      <c r="L23" s="31">
        <v>40</v>
      </c>
      <c r="M23" s="30"/>
    </row>
    <row r="24" spans="1:13">
      <c r="A24" s="32"/>
      <c r="B24" s="33" t="s">
        <v>29</v>
      </c>
      <c r="C24" s="31">
        <v>59</v>
      </c>
      <c r="D24" s="31">
        <v>20</v>
      </c>
      <c r="E24" s="31">
        <f t="shared" si="0"/>
        <v>194</v>
      </c>
      <c r="F24" s="31">
        <v>23</v>
      </c>
      <c r="G24" s="31">
        <v>171</v>
      </c>
      <c r="H24" s="31">
        <v>0</v>
      </c>
      <c r="I24" s="31">
        <v>0</v>
      </c>
      <c r="J24" s="31">
        <f t="shared" si="1"/>
        <v>74</v>
      </c>
      <c r="K24" s="31">
        <v>7</v>
      </c>
      <c r="L24" s="31">
        <v>67</v>
      </c>
      <c r="M24" s="30"/>
    </row>
    <row r="25" spans="1:13">
      <c r="A25" s="32"/>
      <c r="B25" s="33" t="s">
        <v>30</v>
      </c>
      <c r="C25" s="31">
        <v>62</v>
      </c>
      <c r="D25" s="31">
        <v>19</v>
      </c>
      <c r="E25" s="31">
        <f t="shared" si="0"/>
        <v>183</v>
      </c>
      <c r="F25" s="31">
        <v>73</v>
      </c>
      <c r="G25" s="31">
        <v>110</v>
      </c>
      <c r="H25" s="31">
        <v>0</v>
      </c>
      <c r="I25" s="31">
        <v>0</v>
      </c>
      <c r="J25" s="31">
        <f t="shared" si="1"/>
        <v>103</v>
      </c>
      <c r="K25" s="31">
        <v>33</v>
      </c>
      <c r="L25" s="31">
        <v>70</v>
      </c>
      <c r="M25" s="30"/>
    </row>
    <row r="26" spans="1:13">
      <c r="A26" s="32"/>
      <c r="B26" s="33" t="s">
        <v>31</v>
      </c>
      <c r="C26" s="31">
        <v>109</v>
      </c>
      <c r="D26" s="31">
        <v>26</v>
      </c>
      <c r="E26" s="31">
        <f t="shared" si="0"/>
        <v>298</v>
      </c>
      <c r="F26" s="31">
        <v>14</v>
      </c>
      <c r="G26" s="31">
        <v>284</v>
      </c>
      <c r="H26" s="31">
        <v>0</v>
      </c>
      <c r="I26" s="31">
        <v>5</v>
      </c>
      <c r="J26" s="31">
        <f t="shared" si="1"/>
        <v>156</v>
      </c>
      <c r="K26" s="35">
        <v>5</v>
      </c>
      <c r="L26" s="35">
        <v>151</v>
      </c>
      <c r="M26" s="30"/>
    </row>
    <row r="27" spans="1:13">
      <c r="A27" s="32"/>
      <c r="B27" s="33" t="s">
        <v>32</v>
      </c>
      <c r="C27" s="31">
        <v>38</v>
      </c>
      <c r="D27" s="31">
        <v>11</v>
      </c>
      <c r="E27" s="31">
        <f t="shared" si="0"/>
        <v>136</v>
      </c>
      <c r="F27" s="31">
        <v>11</v>
      </c>
      <c r="G27" s="31">
        <v>125</v>
      </c>
      <c r="H27" s="31">
        <v>0</v>
      </c>
      <c r="I27" s="31">
        <v>0</v>
      </c>
      <c r="J27" s="31">
        <f t="shared" si="1"/>
        <v>58</v>
      </c>
      <c r="K27" s="31">
        <v>6</v>
      </c>
      <c r="L27" s="31">
        <v>52</v>
      </c>
      <c r="M27" s="30"/>
    </row>
    <row r="28" spans="1:13">
      <c r="A28" s="32"/>
      <c r="B28" s="33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0"/>
    </row>
    <row r="29" spans="1:13">
      <c r="A29" s="32" t="s">
        <v>15</v>
      </c>
      <c r="B29" s="33" t="s">
        <v>33</v>
      </c>
      <c r="C29" s="31">
        <v>124</v>
      </c>
      <c r="D29" s="31">
        <v>79</v>
      </c>
      <c r="E29" s="31">
        <f t="shared" si="0"/>
        <v>1101</v>
      </c>
      <c r="F29" s="31">
        <v>807</v>
      </c>
      <c r="G29" s="31">
        <v>294</v>
      </c>
      <c r="H29" s="31">
        <v>64</v>
      </c>
      <c r="I29" s="31">
        <v>9</v>
      </c>
      <c r="J29" s="31">
        <f t="shared" si="1"/>
        <v>214</v>
      </c>
      <c r="K29" s="31">
        <v>159</v>
      </c>
      <c r="L29" s="31">
        <v>55</v>
      </c>
      <c r="M29" s="30"/>
    </row>
    <row r="30" spans="1:13">
      <c r="A30" s="32"/>
      <c r="B30" s="33" t="s">
        <v>34</v>
      </c>
      <c r="C30" s="31">
        <v>92</v>
      </c>
      <c r="D30" s="31">
        <v>60</v>
      </c>
      <c r="E30" s="31">
        <f t="shared" si="0"/>
        <v>649</v>
      </c>
      <c r="F30" s="31">
        <v>516</v>
      </c>
      <c r="G30" s="31">
        <v>133</v>
      </c>
      <c r="H30" s="31">
        <v>34</v>
      </c>
      <c r="I30" s="31">
        <v>3</v>
      </c>
      <c r="J30" s="31">
        <f t="shared" si="1"/>
        <v>141</v>
      </c>
      <c r="K30" s="31">
        <v>116</v>
      </c>
      <c r="L30" s="31">
        <v>25</v>
      </c>
      <c r="M30" s="30"/>
    </row>
    <row r="31" spans="1:13">
      <c r="A31" s="32"/>
      <c r="B31" s="33" t="s">
        <v>35</v>
      </c>
      <c r="C31" s="31">
        <v>84</v>
      </c>
      <c r="D31" s="31">
        <v>57</v>
      </c>
      <c r="E31" s="31">
        <f t="shared" si="0"/>
        <v>693</v>
      </c>
      <c r="F31" s="31">
        <v>559</v>
      </c>
      <c r="G31" s="31">
        <v>134</v>
      </c>
      <c r="H31" s="31">
        <v>18</v>
      </c>
      <c r="I31" s="31">
        <v>1</v>
      </c>
      <c r="J31" s="31">
        <f t="shared" si="1"/>
        <v>134</v>
      </c>
      <c r="K31" s="31">
        <v>112</v>
      </c>
      <c r="L31" s="31">
        <v>22</v>
      </c>
      <c r="M31" s="30"/>
    </row>
    <row r="32" spans="1:13">
      <c r="A32" s="37"/>
      <c r="B32" s="38"/>
      <c r="C32" s="39"/>
      <c r="D32" s="39"/>
      <c r="E32" s="39"/>
      <c r="F32" s="39"/>
      <c r="G32" s="39"/>
      <c r="H32" s="40"/>
      <c r="I32" s="40"/>
      <c r="J32" s="39"/>
      <c r="K32" s="39"/>
      <c r="L32" s="39"/>
      <c r="M32" s="30"/>
    </row>
  </sheetData>
  <sheetProtection password="CA9C" sheet="1" objects="1" scenarios="1"/>
  <phoneticPr fontId="2"/>
  <conditionalFormatting sqref="C10:L10">
    <cfRule type="cellIs" dxfId="10" priority="11" stopIfTrue="1" operator="equal">
      <formula>"1$C$34:$L$34"</formula>
    </cfRule>
  </conditionalFormatting>
  <conditionalFormatting sqref="C10">
    <cfRule type="cellIs" dxfId="9" priority="12" stopIfTrue="1" operator="notEqual">
      <formula>#REF!</formula>
    </cfRule>
  </conditionalFormatting>
  <conditionalFormatting sqref="D10">
    <cfRule type="cellIs" dxfId="8" priority="13" stopIfTrue="1" operator="notEqual">
      <formula>#REF!</formula>
    </cfRule>
  </conditionalFormatting>
  <conditionalFormatting sqref="E10">
    <cfRule type="cellIs" dxfId="7" priority="14" stopIfTrue="1" operator="notEqual">
      <formula>#REF!</formula>
    </cfRule>
  </conditionalFormatting>
  <conditionalFormatting sqref="F10">
    <cfRule type="cellIs" dxfId="6" priority="15" stopIfTrue="1" operator="notEqual">
      <formula>#REF!</formula>
    </cfRule>
  </conditionalFormatting>
  <conditionalFormatting sqref="G10">
    <cfRule type="cellIs" dxfId="5" priority="16" stopIfTrue="1" operator="notEqual">
      <formula>#REF!</formula>
    </cfRule>
  </conditionalFormatting>
  <conditionalFormatting sqref="H10">
    <cfRule type="cellIs" dxfId="4" priority="17" stopIfTrue="1" operator="notEqual">
      <formula>#REF!</formula>
    </cfRule>
  </conditionalFormatting>
  <conditionalFormatting sqref="I10">
    <cfRule type="cellIs" dxfId="3" priority="18" stopIfTrue="1" operator="notEqual">
      <formula>#REF!</formula>
    </cfRule>
  </conditionalFormatting>
  <conditionalFormatting sqref="J10">
    <cfRule type="cellIs" dxfId="2" priority="19" stopIfTrue="1" operator="notEqual">
      <formula>#REF!</formula>
    </cfRule>
  </conditionalFormatting>
  <conditionalFormatting sqref="K10">
    <cfRule type="cellIs" dxfId="1" priority="20" stopIfTrue="1" operator="greaterThan">
      <formula>#REF!</formula>
    </cfRule>
  </conditionalFormatting>
  <conditionalFormatting sqref="L10">
    <cfRule type="cellIs" dxfId="0" priority="21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2017-12-08T04:58:47Z</dcterms:created>
  <dcterms:modified xsi:type="dcterms:W3CDTF">2017-12-12T05:19:53Z</dcterms:modified>
</cp:coreProperties>
</file>