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59" sheetId="1" r:id="rId1"/>
  </sheets>
  <definedNames>
    <definedName name="_xlnm.Print_Area" localSheetId="0">'159'!$A$1:$F$52</definedName>
  </definedNames>
  <calcPr calcId="145621"/>
</workbook>
</file>

<file path=xl/calcChain.xml><?xml version="1.0" encoding="utf-8"?>
<calcChain xmlns="http://schemas.openxmlformats.org/spreadsheetml/2006/main">
  <c r="F50" i="1" l="1"/>
  <c r="F48" i="1"/>
  <c r="F47" i="1"/>
  <c r="F44" i="1"/>
  <c r="F43" i="1"/>
  <c r="F42" i="1"/>
  <c r="F41" i="1"/>
  <c r="F40" i="1"/>
  <c r="F39" i="1"/>
  <c r="F38" i="1"/>
  <c r="F35" i="1"/>
  <c r="F34" i="1"/>
  <c r="F33" i="1"/>
  <c r="F32" i="1"/>
  <c r="F30" i="1"/>
  <c r="F29" i="1"/>
  <c r="F28" i="1"/>
  <c r="F27" i="1"/>
  <c r="F26" i="1"/>
  <c r="F23" i="1"/>
  <c r="F22" i="1"/>
  <c r="F19" i="1"/>
  <c r="F18" i="1"/>
  <c r="F17" i="1"/>
  <c r="F16" i="1"/>
  <c r="F13" i="1"/>
  <c r="F9" i="1"/>
  <c r="D7" i="1"/>
  <c r="C7" i="1"/>
  <c r="F46" i="1" l="1"/>
</calcChain>
</file>

<file path=xl/sharedStrings.xml><?xml version="1.0" encoding="utf-8"?>
<sst xmlns="http://schemas.openxmlformats.org/spreadsheetml/2006/main" count="50" uniqueCount="50">
  <si>
    <t xml:space="preserve">１５９　目的別県債現在高 </t>
    <phoneticPr fontId="3"/>
  </si>
  <si>
    <t>（単位　1000円）</t>
  </si>
  <si>
    <t xml:space="preserve">              　　 県財政課，医務保険課，企業局</t>
    <rPh sb="24" eb="26">
      <t>ホケン</t>
    </rPh>
    <phoneticPr fontId="3"/>
  </si>
  <si>
    <t>平成26年度末</t>
    <phoneticPr fontId="3"/>
  </si>
  <si>
    <t>平      成      27     年      度</t>
    <phoneticPr fontId="3"/>
  </si>
  <si>
    <t>目            的</t>
  </si>
  <si>
    <t>償　    還 　   額</t>
  </si>
  <si>
    <t>年  度  末</t>
  </si>
  <si>
    <t>残　　　高</t>
    <rPh sb="0" eb="1">
      <t>ザン</t>
    </rPh>
    <rPh sb="4" eb="5">
      <t>コウ</t>
    </rPh>
    <phoneticPr fontId="3"/>
  </si>
  <si>
    <t xml:space="preserve"> 発  行  額</t>
  </si>
  <si>
    <t>元    金</t>
  </si>
  <si>
    <t>利    子</t>
  </si>
  <si>
    <t>現  在  高</t>
  </si>
  <si>
    <t>総                  額</t>
  </si>
  <si>
    <t>普        通        債</t>
  </si>
  <si>
    <t xml:space="preserve">  総       務       債</t>
  </si>
  <si>
    <t xml:space="preserve">  民       生       債</t>
  </si>
  <si>
    <t xml:space="preserve">  衛       生       債</t>
  </si>
  <si>
    <t xml:space="preserve">  労       働       債</t>
  </si>
  <si>
    <t xml:space="preserve">  農 林 水 産 業 債</t>
  </si>
  <si>
    <t xml:space="preserve">  商       工       債</t>
  </si>
  <si>
    <t xml:space="preserve">  土       木       債</t>
  </si>
  <si>
    <t xml:space="preserve">  警       察       債</t>
  </si>
  <si>
    <t xml:space="preserve">  教       育       債</t>
  </si>
  <si>
    <t xml:space="preserve">災   害   復   旧   債 </t>
  </si>
  <si>
    <t xml:space="preserve">  単独災害復旧事業債</t>
  </si>
  <si>
    <t xml:space="preserve">  補助災害復旧事業債</t>
  </si>
  <si>
    <t xml:space="preserve">  直轄災害復旧事業債</t>
  </si>
  <si>
    <t>準  公  営  企  業  債</t>
  </si>
  <si>
    <t xml:space="preserve">  港 湾 整 備 事 業 債</t>
  </si>
  <si>
    <t xml:space="preserve">  過疎地域下水道代行事業債</t>
    <rPh sb="4" eb="6">
      <t>チイキ</t>
    </rPh>
    <phoneticPr fontId="3"/>
  </si>
  <si>
    <t xml:space="preserve">  流域下水道事業債</t>
  </si>
  <si>
    <t xml:space="preserve">  市  場  事  業  債</t>
  </si>
  <si>
    <t>母子父子寡婦福祉資金貸付金</t>
    <rPh sb="2" eb="4">
      <t>フシ</t>
    </rPh>
    <phoneticPr fontId="3"/>
  </si>
  <si>
    <t>中小企業高度化資金</t>
  </si>
  <si>
    <t>災害援護資金貸付金</t>
  </si>
  <si>
    <t>農業改良資金貸付金</t>
  </si>
  <si>
    <t>県立病院機構整備貸付金</t>
    <rPh sb="0" eb="6">
      <t>ケンリツビョウインキコウ</t>
    </rPh>
    <rPh sb="6" eb="8">
      <t>セイビ</t>
    </rPh>
    <rPh sb="8" eb="11">
      <t>カシツケキン</t>
    </rPh>
    <phoneticPr fontId="3"/>
  </si>
  <si>
    <t>　総合分</t>
    <rPh sb="1" eb="2">
      <t>ソウ</t>
    </rPh>
    <rPh sb="2" eb="3">
      <t>ア</t>
    </rPh>
    <rPh sb="3" eb="4">
      <t>ブン</t>
    </rPh>
    <phoneticPr fontId="3"/>
  </si>
  <si>
    <t>　こころ分</t>
    <rPh sb="4" eb="5">
      <t>ブン</t>
    </rPh>
    <phoneticPr fontId="3"/>
  </si>
  <si>
    <t>減税補てん債</t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</si>
  <si>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</si>
  <si>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</si>
  <si>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</si>
  <si>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退職手当債</t>
    <rPh sb="0" eb="2">
      <t>タイショク</t>
    </rPh>
    <rPh sb="2" eb="5">
      <t>テアテサイ</t>
    </rPh>
    <phoneticPr fontId="3"/>
  </si>
  <si>
    <t>公   営   企   業   債</t>
  </si>
  <si>
    <t xml:space="preserve">  病院事業債（総合分）</t>
    <rPh sb="2" eb="4">
      <t>ビョウイン</t>
    </rPh>
    <rPh sb="4" eb="6">
      <t>ジギョウ</t>
    </rPh>
    <rPh sb="6" eb="7">
      <t>サイ</t>
    </rPh>
    <rPh sb="8" eb="10">
      <t>ソウゴウ</t>
    </rPh>
    <rPh sb="10" eb="11">
      <t>ブン</t>
    </rPh>
    <phoneticPr fontId="3"/>
  </si>
  <si>
    <t xml:space="preserve">  病院事業債（こころ分）</t>
    <rPh sb="2" eb="4">
      <t>ビョウイン</t>
    </rPh>
    <rPh sb="4" eb="6">
      <t>ジギョウ</t>
    </rPh>
    <rPh sb="6" eb="7">
      <t>サイ</t>
    </rPh>
    <rPh sb="11" eb="12">
      <t>ブン</t>
    </rPh>
    <phoneticPr fontId="3"/>
  </si>
  <si>
    <t xml:space="preserve">  電  気  事  業  債</t>
  </si>
  <si>
    <t xml:space="preserve">  工業用水道事業債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</si>
</sst>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\ ###\ ###\ ##0;\-##\ ###\ ###\ ##0;_ * 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>
      <alignment horizontal="centerContinuous"/>
    </xf>
    <xf numFmtId="3" fontId="2" fillId="3" borderId="4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7" fontId="5" fillId="0" borderId="0" xfId="0" applyNumberFormat="1" applyFont="1" applyFill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7" fontId="1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3" fontId="8" fillId="0" borderId="0" xfId="1" applyNumberFormat="1" applyFont="1" applyAlignment="1">
      <alignment vertical="center" wrapText="1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Fill="1" applyAlignment="1">
      <alignment horizontal="right"/>
    </xf>
    <xf numFmtId="177" fontId="1" fillId="0" borderId="7" xfId="0" applyNumberFormat="1" applyFont="1" applyFill="1" applyBorder="1" applyAlignment="1">
      <alignment horizontal="right"/>
    </xf>
    <xf numFmtId="177" fontId="0" fillId="0" borderId="0" xfId="0" applyNumberFormat="1">
      <alignment vertical="center"/>
    </xf>
    <xf numFmtId="3" fontId="2" fillId="3" borderId="8" xfId="0" applyNumberFormat="1" applyFont="1" applyFill="1" applyBorder="1" applyAlignment="1"/>
    <xf numFmtId="3" fontId="2" fillId="3" borderId="7" xfId="0" applyNumberFormat="1" applyFont="1" applyFill="1" applyBorder="1" applyAlignment="1"/>
    <xf numFmtId="3" fontId="1" fillId="3" borderId="0" xfId="0" applyNumberFormat="1" applyFont="1" applyFill="1" applyBorder="1" applyAlignment="1"/>
    <xf numFmtId="3" fontId="5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6" fillId="3" borderId="0" xfId="0" applyNumberFormat="1" applyFont="1" applyFill="1" applyBorder="1" applyAlignment="1"/>
    <xf numFmtId="3" fontId="2" fillId="3" borderId="0" xfId="0" applyNumberFormat="1" applyFont="1" applyFill="1" applyBorder="1" applyAlignment="1">
      <alignment shrinkToFit="1"/>
    </xf>
    <xf numFmtId="3" fontId="4" fillId="2" borderId="0" xfId="0" applyNumberFormat="1" applyFont="1" applyFill="1" applyBorder="1" applyAlignment="1"/>
    <xf numFmtId="3" fontId="2" fillId="0" borderId="0" xfId="0" applyNumberFormat="1" applyFont="1" applyBorder="1" applyAlignment="1"/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/>
    <xf numFmtId="3" fontId="2" fillId="3" borderId="11" xfId="0" applyNumberFormat="1" applyFont="1" applyFill="1" applyBorder="1" applyAlignment="1">
      <alignment horizontal="center"/>
    </xf>
    <xf numFmtId="176" fontId="1" fillId="0" borderId="12" xfId="0" applyNumberFormat="1" applyFont="1" applyFill="1" applyBorder="1" applyAlignment="1"/>
    <xf numFmtId="177" fontId="5" fillId="0" borderId="12" xfId="0" applyNumberFormat="1" applyFont="1" applyFill="1" applyBorder="1" applyAlignment="1">
      <alignment horizontal="right"/>
    </xf>
    <xf numFmtId="177" fontId="1" fillId="0" borderId="12" xfId="0" applyNumberFormat="1" applyFont="1" applyFill="1" applyBorder="1" applyAlignment="1">
      <alignment horizontal="right"/>
    </xf>
    <xf numFmtId="177" fontId="0" fillId="0" borderId="12" xfId="0" applyNumberFormat="1" applyFont="1" applyFill="1" applyBorder="1" applyAlignment="1">
      <alignment horizontal="right"/>
    </xf>
    <xf numFmtId="177" fontId="1" fillId="0" borderId="6" xfId="0" applyNumberFormat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58"/>
  <sheetViews>
    <sheetView showGridLines="0" tabSelected="1" zoomScale="80" zoomScaleNormal="80" workbookViewId="0">
      <selection activeCell="E21" sqref="E21"/>
    </sheetView>
  </sheetViews>
  <sheetFormatPr defaultRowHeight="13.5" x14ac:dyDescent="0.15"/>
  <cols>
    <col min="1" max="1" width="23.625" customWidth="1"/>
    <col min="2" max="2" width="18.625" style="34" customWidth="1"/>
    <col min="3" max="6" width="18.625" customWidth="1"/>
    <col min="9" max="9" width="13.75" bestFit="1" customWidth="1"/>
    <col min="10" max="10" width="14.875" bestFit="1" customWidth="1"/>
    <col min="11" max="11" width="12.625" bestFit="1" customWidth="1"/>
    <col min="12" max="12" width="13.75" bestFit="1" customWidth="1"/>
    <col min="13" max="13" width="12.625" bestFit="1" customWidth="1"/>
    <col min="14" max="14" width="14.875" bestFit="1" customWidth="1"/>
    <col min="15" max="15" width="4.625" bestFit="1" customWidth="1"/>
  </cols>
  <sheetData>
    <row r="1" spans="1:14" ht="17.25" x14ac:dyDescent="0.2">
      <c r="A1" s="1"/>
      <c r="B1" s="31" t="s">
        <v>0</v>
      </c>
      <c r="C1" s="2"/>
      <c r="D1" s="1"/>
      <c r="E1" s="1"/>
      <c r="F1" s="1"/>
    </row>
    <row r="2" spans="1:14" ht="14.25" thickBot="1" x14ac:dyDescent="0.2">
      <c r="A2" s="1" t="s">
        <v>1</v>
      </c>
      <c r="B2" s="32"/>
      <c r="C2" s="1"/>
      <c r="D2" s="1"/>
      <c r="E2" s="1"/>
      <c r="F2" s="3" t="s">
        <v>2</v>
      </c>
    </row>
    <row r="3" spans="1:14" ht="14.25" thickTop="1" x14ac:dyDescent="0.15">
      <c r="A3" s="24"/>
      <c r="B3" s="35" t="s">
        <v>3</v>
      </c>
      <c r="C3" s="4" t="s">
        <v>4</v>
      </c>
      <c r="D3" s="4"/>
      <c r="E3" s="4"/>
      <c r="F3" s="4"/>
    </row>
    <row r="4" spans="1:14" x14ac:dyDescent="0.15">
      <c r="A4" s="8" t="s">
        <v>5</v>
      </c>
      <c r="B4" s="36"/>
      <c r="C4" s="5"/>
      <c r="D4" s="6" t="s">
        <v>6</v>
      </c>
      <c r="E4" s="7"/>
      <c r="F4" s="8" t="s">
        <v>7</v>
      </c>
    </row>
    <row r="5" spans="1:14" x14ac:dyDescent="0.15">
      <c r="A5" s="25"/>
      <c r="B5" s="37" t="s">
        <v>8</v>
      </c>
      <c r="C5" s="9" t="s">
        <v>9</v>
      </c>
      <c r="D5" s="10" t="s">
        <v>10</v>
      </c>
      <c r="E5" s="10" t="s">
        <v>11</v>
      </c>
      <c r="F5" s="11" t="s">
        <v>12</v>
      </c>
    </row>
    <row r="6" spans="1:14" x14ac:dyDescent="0.15">
      <c r="A6" s="26"/>
      <c r="B6" s="38"/>
      <c r="C6" s="12"/>
      <c r="D6" s="12"/>
      <c r="E6" s="12"/>
      <c r="F6" s="12"/>
    </row>
    <row r="7" spans="1:14" x14ac:dyDescent="0.15">
      <c r="A7" s="27" t="s">
        <v>13</v>
      </c>
      <c r="B7" s="39">
        <v>1342371407</v>
      </c>
      <c r="C7" s="13">
        <f>SUM(C9,C21,C26,C32,C33,C34,C35,C37,C40,C41,C42,C43,C44,C46)</f>
        <v>94440106</v>
      </c>
      <c r="D7" s="13">
        <f>SUM(D9,D21,D26,D32,D33,D34,D35,D37,D40,D41,D42,D43,D44,D46)</f>
        <v>108132262</v>
      </c>
      <c r="E7" s="13">
        <v>12856633</v>
      </c>
      <c r="F7" s="13">
        <v>1328679251</v>
      </c>
      <c r="G7" s="14"/>
      <c r="H7" s="14"/>
      <c r="I7" s="15"/>
      <c r="J7" s="15"/>
      <c r="K7" s="15"/>
      <c r="L7" s="15"/>
      <c r="M7" s="15"/>
      <c r="N7" s="14"/>
    </row>
    <row r="8" spans="1:14" x14ac:dyDescent="0.15">
      <c r="A8" s="26"/>
      <c r="B8" s="40"/>
      <c r="C8" s="16"/>
      <c r="D8" s="16"/>
      <c r="E8" s="16"/>
      <c r="F8" s="17"/>
      <c r="G8" s="14"/>
      <c r="H8" s="14"/>
      <c r="I8" s="14"/>
      <c r="J8" s="14"/>
      <c r="K8" s="14"/>
      <c r="L8" s="14"/>
      <c r="M8" s="14"/>
      <c r="N8" s="14"/>
    </row>
    <row r="9" spans="1:14" x14ac:dyDescent="0.15">
      <c r="A9" s="28" t="s">
        <v>14</v>
      </c>
      <c r="B9" s="41">
        <v>755380930</v>
      </c>
      <c r="C9" s="17">
        <v>42834400</v>
      </c>
      <c r="D9" s="17">
        <v>78753253</v>
      </c>
      <c r="E9" s="17">
        <v>7759571</v>
      </c>
      <c r="F9" s="17">
        <f>SUM(B9:C9)-D9</f>
        <v>719462077</v>
      </c>
      <c r="G9" s="14"/>
      <c r="H9" s="14"/>
      <c r="I9" s="14"/>
      <c r="J9" s="14"/>
      <c r="K9" s="14"/>
      <c r="L9" s="14"/>
      <c r="M9" s="14"/>
      <c r="N9" s="14"/>
    </row>
    <row r="10" spans="1:14" x14ac:dyDescent="0.15">
      <c r="A10" s="28" t="s">
        <v>15</v>
      </c>
      <c r="B10" s="41">
        <v>26653631</v>
      </c>
      <c r="C10" s="17">
        <v>624200</v>
      </c>
      <c r="D10" s="17">
        <v>3742320</v>
      </c>
      <c r="E10" s="17">
        <v>343933</v>
      </c>
      <c r="F10" s="17">
        <v>23535512</v>
      </c>
      <c r="G10" s="14"/>
      <c r="H10" s="14"/>
      <c r="I10" s="15"/>
      <c r="J10" s="15"/>
      <c r="K10" s="15"/>
      <c r="L10" s="15"/>
      <c r="M10" s="15"/>
      <c r="N10" s="14"/>
    </row>
    <row r="11" spans="1:14" x14ac:dyDescent="0.15">
      <c r="A11" s="28" t="s">
        <v>16</v>
      </c>
      <c r="B11" s="41">
        <v>3221429</v>
      </c>
      <c r="C11" s="17">
        <v>381100</v>
      </c>
      <c r="D11" s="17">
        <v>223467</v>
      </c>
      <c r="E11" s="17">
        <v>38583</v>
      </c>
      <c r="F11" s="17">
        <v>3379062</v>
      </c>
      <c r="G11" s="14"/>
      <c r="H11" s="14"/>
      <c r="I11" s="14"/>
      <c r="J11" s="14"/>
      <c r="K11" s="14"/>
      <c r="L11" s="14"/>
      <c r="M11" s="14"/>
      <c r="N11" s="14"/>
    </row>
    <row r="12" spans="1:14" x14ac:dyDescent="0.15">
      <c r="A12" s="28" t="s">
        <v>17</v>
      </c>
      <c r="B12" s="41">
        <v>1825405</v>
      </c>
      <c r="C12" s="17">
        <v>20800</v>
      </c>
      <c r="D12" s="17">
        <v>375519</v>
      </c>
      <c r="E12" s="17">
        <v>23610</v>
      </c>
      <c r="F12" s="17">
        <v>1470687</v>
      </c>
      <c r="G12" s="14"/>
      <c r="H12" s="14"/>
      <c r="I12" s="14"/>
      <c r="J12" s="14"/>
      <c r="K12" s="14"/>
      <c r="L12" s="14"/>
      <c r="M12" s="14"/>
      <c r="N12" s="14"/>
    </row>
    <row r="13" spans="1:14" x14ac:dyDescent="0.15">
      <c r="A13" s="28" t="s">
        <v>18</v>
      </c>
      <c r="B13" s="41">
        <v>164008</v>
      </c>
      <c r="C13" s="17">
        <v>0</v>
      </c>
      <c r="D13" s="17">
        <v>7124</v>
      </c>
      <c r="E13" s="17">
        <v>2477</v>
      </c>
      <c r="F13" s="17">
        <f>SUM(B13:C13)-D13</f>
        <v>156884</v>
      </c>
      <c r="G13" s="14"/>
      <c r="H13" s="14"/>
      <c r="I13" s="14"/>
      <c r="J13" s="14"/>
      <c r="K13" s="14"/>
      <c r="L13" s="14"/>
      <c r="M13" s="14"/>
      <c r="N13" s="14"/>
    </row>
    <row r="14" spans="1:14" x14ac:dyDescent="0.15">
      <c r="A14" s="28"/>
      <c r="B14" s="41"/>
      <c r="C14" s="17"/>
      <c r="D14" s="17"/>
      <c r="E14" s="17"/>
      <c r="F14" s="17"/>
      <c r="G14" s="14"/>
      <c r="H14" s="14"/>
      <c r="I14" s="14"/>
      <c r="J14" s="14"/>
      <c r="K14" s="14"/>
      <c r="L14" s="14"/>
      <c r="M14" s="14"/>
      <c r="N14" s="14"/>
    </row>
    <row r="15" spans="1:14" x14ac:dyDescent="0.15">
      <c r="A15" s="28" t="s">
        <v>19</v>
      </c>
      <c r="B15" s="41">
        <v>70588632</v>
      </c>
      <c r="C15" s="17">
        <v>5116800</v>
      </c>
      <c r="D15" s="17">
        <v>6168495</v>
      </c>
      <c r="E15" s="17">
        <v>657503</v>
      </c>
      <c r="F15" s="17">
        <v>69536938</v>
      </c>
      <c r="G15" s="14"/>
      <c r="H15" s="14"/>
      <c r="I15" s="14"/>
      <c r="J15" s="14"/>
      <c r="K15" s="14"/>
      <c r="L15" s="14"/>
      <c r="M15" s="14"/>
      <c r="N15" s="14"/>
    </row>
    <row r="16" spans="1:14" x14ac:dyDescent="0.15">
      <c r="A16" s="28" t="s">
        <v>20</v>
      </c>
      <c r="B16" s="41">
        <v>9463789</v>
      </c>
      <c r="C16" s="17">
        <v>0</v>
      </c>
      <c r="D16" s="17">
        <v>1423152</v>
      </c>
      <c r="E16" s="17">
        <v>266050</v>
      </c>
      <c r="F16" s="17">
        <f>SUM(B16:C16)-D16</f>
        <v>8040637</v>
      </c>
      <c r="G16" s="14"/>
      <c r="H16" s="14"/>
      <c r="I16" s="14"/>
      <c r="J16" s="14"/>
      <c r="K16" s="14"/>
      <c r="L16" s="14"/>
      <c r="M16" s="14"/>
      <c r="N16" s="14"/>
    </row>
    <row r="17" spans="1:14" x14ac:dyDescent="0.15">
      <c r="A17" s="28" t="s">
        <v>21</v>
      </c>
      <c r="B17" s="41">
        <v>608409778</v>
      </c>
      <c r="C17" s="17">
        <v>32273100</v>
      </c>
      <c r="D17" s="17">
        <v>64324491</v>
      </c>
      <c r="E17" s="17">
        <v>5992167</v>
      </c>
      <c r="F17" s="17">
        <f>SUM(B17:C17)-D17</f>
        <v>576358387</v>
      </c>
      <c r="G17" s="14"/>
      <c r="H17" s="14"/>
      <c r="I17" s="14"/>
      <c r="J17" s="14"/>
      <c r="K17" s="14"/>
      <c r="L17" s="14"/>
      <c r="M17" s="14"/>
      <c r="N17" s="14"/>
    </row>
    <row r="18" spans="1:14" x14ac:dyDescent="0.15">
      <c r="A18" s="28" t="s">
        <v>22</v>
      </c>
      <c r="B18" s="41">
        <v>8010037</v>
      </c>
      <c r="C18" s="17">
        <v>848000</v>
      </c>
      <c r="D18" s="17">
        <v>424762</v>
      </c>
      <c r="E18" s="17">
        <v>87895</v>
      </c>
      <c r="F18" s="17">
        <f>SUM(B18:C18)-D18</f>
        <v>8433275</v>
      </c>
      <c r="G18" s="14"/>
      <c r="H18" s="14"/>
      <c r="I18" s="14"/>
      <c r="J18" s="14"/>
      <c r="K18" s="14"/>
      <c r="L18" s="14"/>
      <c r="M18" s="14"/>
      <c r="N18" s="14"/>
    </row>
    <row r="19" spans="1:14" x14ac:dyDescent="0.15">
      <c r="A19" s="28" t="s">
        <v>23</v>
      </c>
      <c r="B19" s="41">
        <v>27044219</v>
      </c>
      <c r="C19" s="17">
        <v>3570400</v>
      </c>
      <c r="D19" s="17">
        <v>2063923</v>
      </c>
      <c r="E19" s="17">
        <v>347353</v>
      </c>
      <c r="F19" s="17">
        <f>SUM(B19:C19)-D19</f>
        <v>28550696</v>
      </c>
      <c r="G19" s="14"/>
      <c r="H19" s="14"/>
      <c r="I19" s="14"/>
      <c r="J19" s="14"/>
      <c r="K19" s="14"/>
      <c r="L19" s="14"/>
      <c r="M19" s="14"/>
      <c r="N19" s="14"/>
    </row>
    <row r="20" spans="1:14" x14ac:dyDescent="0.15">
      <c r="A20" s="28"/>
      <c r="B20" s="41"/>
      <c r="C20" s="17"/>
      <c r="D20" s="17"/>
      <c r="E20" s="17"/>
      <c r="F20" s="17"/>
      <c r="G20" s="14"/>
      <c r="H20" s="14"/>
      <c r="I20" s="14"/>
      <c r="J20" s="14"/>
      <c r="K20" s="14"/>
      <c r="L20" s="14"/>
      <c r="M20" s="14"/>
      <c r="N20" s="14"/>
    </row>
    <row r="21" spans="1:14" x14ac:dyDescent="0.15">
      <c r="A21" s="28" t="s">
        <v>24</v>
      </c>
      <c r="B21" s="41">
        <v>10070634</v>
      </c>
      <c r="C21" s="17">
        <v>1097400</v>
      </c>
      <c r="D21" s="17">
        <v>1437469</v>
      </c>
      <c r="E21" s="17">
        <v>26547</v>
      </c>
      <c r="F21" s="17">
        <v>9730566</v>
      </c>
      <c r="G21" s="14"/>
      <c r="H21" s="14"/>
      <c r="I21" s="15"/>
      <c r="J21" s="15"/>
      <c r="K21" s="15"/>
      <c r="L21" s="15"/>
      <c r="M21" s="15"/>
      <c r="N21" s="14"/>
    </row>
    <row r="22" spans="1:14" x14ac:dyDescent="0.15">
      <c r="A22" s="28" t="s">
        <v>25</v>
      </c>
      <c r="B22" s="41">
        <v>1064319</v>
      </c>
      <c r="C22" s="17">
        <v>118500</v>
      </c>
      <c r="D22" s="17">
        <v>244467</v>
      </c>
      <c r="E22" s="17">
        <v>3457</v>
      </c>
      <c r="F22" s="17">
        <f>SUM(B22:C22)-D22</f>
        <v>938352</v>
      </c>
      <c r="G22" s="14"/>
      <c r="H22" s="14"/>
      <c r="I22" s="14"/>
      <c r="J22" s="14"/>
      <c r="K22" s="14"/>
      <c r="L22" s="14"/>
      <c r="M22" s="14"/>
      <c r="N22" s="14"/>
    </row>
    <row r="23" spans="1:14" x14ac:dyDescent="0.15">
      <c r="A23" s="28" t="s">
        <v>26</v>
      </c>
      <c r="B23" s="41">
        <v>8889586</v>
      </c>
      <c r="C23" s="17">
        <v>978900</v>
      </c>
      <c r="D23" s="17">
        <v>1189612</v>
      </c>
      <c r="E23" s="17">
        <v>22939</v>
      </c>
      <c r="F23" s="17">
        <f>SUM(B23:C23)-D23</f>
        <v>8678874</v>
      </c>
      <c r="G23" s="14"/>
      <c r="H23" s="14"/>
      <c r="I23" s="14"/>
      <c r="J23" s="14"/>
      <c r="K23" s="14"/>
      <c r="L23" s="14"/>
      <c r="M23" s="14"/>
      <c r="N23" s="14"/>
    </row>
    <row r="24" spans="1:14" x14ac:dyDescent="0.15">
      <c r="A24" s="28" t="s">
        <v>27</v>
      </c>
      <c r="B24" s="41">
        <v>116730</v>
      </c>
      <c r="C24" s="17">
        <v>0</v>
      </c>
      <c r="D24" s="17">
        <v>3389</v>
      </c>
      <c r="E24" s="17">
        <v>151</v>
      </c>
      <c r="F24" s="17">
        <v>113340</v>
      </c>
      <c r="G24" s="14"/>
      <c r="H24" s="14"/>
      <c r="I24" s="14"/>
      <c r="J24" s="14"/>
      <c r="K24" s="14"/>
      <c r="L24" s="14"/>
      <c r="M24" s="14"/>
      <c r="N24" s="14"/>
    </row>
    <row r="25" spans="1:14" x14ac:dyDescent="0.15">
      <c r="A25" s="28"/>
      <c r="B25" s="41"/>
      <c r="C25" s="17"/>
      <c r="D25" s="17"/>
      <c r="E25" s="17"/>
      <c r="F25" s="17"/>
      <c r="G25" s="14"/>
      <c r="H25" s="14"/>
      <c r="I25" s="14"/>
      <c r="J25" s="14"/>
      <c r="K25" s="14"/>
      <c r="L25" s="14"/>
      <c r="M25" s="14"/>
      <c r="N25" s="14"/>
    </row>
    <row r="26" spans="1:14" x14ac:dyDescent="0.15">
      <c r="A26" s="28" t="s">
        <v>28</v>
      </c>
      <c r="B26" s="41">
        <v>24676123</v>
      </c>
      <c r="C26" s="17">
        <v>1168600</v>
      </c>
      <c r="D26" s="17">
        <v>2041199</v>
      </c>
      <c r="E26" s="17">
        <v>233193</v>
      </c>
      <c r="F26" s="17">
        <f>SUM(B26:C26)-D26</f>
        <v>23803524</v>
      </c>
      <c r="G26" s="14"/>
      <c r="H26" s="14"/>
      <c r="I26" s="15"/>
      <c r="J26" s="15"/>
      <c r="K26" s="15"/>
      <c r="L26" s="15"/>
      <c r="M26" s="15"/>
      <c r="N26" s="14"/>
    </row>
    <row r="27" spans="1:14" x14ac:dyDescent="0.15">
      <c r="A27" s="28" t="s">
        <v>29</v>
      </c>
      <c r="B27" s="41">
        <v>18796555</v>
      </c>
      <c r="C27" s="17">
        <v>864300</v>
      </c>
      <c r="D27" s="17">
        <v>1432951</v>
      </c>
      <c r="E27" s="17">
        <v>132508</v>
      </c>
      <c r="F27" s="17">
        <f>SUM(B27:C27)-D27</f>
        <v>18227904</v>
      </c>
      <c r="G27" s="14"/>
      <c r="H27" s="14"/>
      <c r="I27" s="14"/>
      <c r="J27" s="14"/>
      <c r="K27" s="14"/>
      <c r="L27" s="14"/>
      <c r="M27" s="14"/>
      <c r="N27" s="14"/>
    </row>
    <row r="28" spans="1:14" x14ac:dyDescent="0.15">
      <c r="A28" s="29" t="s">
        <v>30</v>
      </c>
      <c r="B28" s="41">
        <v>653743</v>
      </c>
      <c r="C28" s="17">
        <v>48600</v>
      </c>
      <c r="D28" s="17">
        <v>43601</v>
      </c>
      <c r="E28" s="17">
        <v>12221</v>
      </c>
      <c r="F28" s="17">
        <f>SUM(B28:C28)-D28</f>
        <v>658742</v>
      </c>
      <c r="G28" s="14"/>
      <c r="H28" s="14"/>
      <c r="I28" s="14"/>
      <c r="J28" s="14"/>
      <c r="K28" s="14"/>
      <c r="L28" s="14"/>
      <c r="M28" s="14"/>
      <c r="N28" s="14"/>
    </row>
    <row r="29" spans="1:14" x14ac:dyDescent="0.15">
      <c r="A29" s="28" t="s">
        <v>31</v>
      </c>
      <c r="B29" s="41">
        <v>3386506</v>
      </c>
      <c r="C29" s="17">
        <v>255700</v>
      </c>
      <c r="D29" s="17">
        <v>381217</v>
      </c>
      <c r="E29" s="17">
        <v>71443</v>
      </c>
      <c r="F29" s="17">
        <f>SUM(B29:C29)-D29</f>
        <v>3260989</v>
      </c>
      <c r="G29" s="14"/>
      <c r="H29" s="14"/>
      <c r="I29" s="14"/>
      <c r="J29" s="14"/>
      <c r="K29" s="14"/>
      <c r="L29" s="14"/>
      <c r="M29" s="14"/>
      <c r="N29" s="14"/>
    </row>
    <row r="30" spans="1:14" x14ac:dyDescent="0.15">
      <c r="A30" s="28" t="s">
        <v>32</v>
      </c>
      <c r="B30" s="41">
        <v>1839319</v>
      </c>
      <c r="C30" s="17">
        <v>0</v>
      </c>
      <c r="D30" s="17">
        <v>183429</v>
      </c>
      <c r="E30" s="17">
        <v>17022</v>
      </c>
      <c r="F30" s="17">
        <f>SUM(B30:C30)-D30</f>
        <v>1655890</v>
      </c>
      <c r="G30" s="14"/>
      <c r="H30" s="14"/>
      <c r="I30" s="14"/>
      <c r="J30" s="14"/>
      <c r="K30" s="14"/>
      <c r="L30" s="14"/>
      <c r="M30" s="14"/>
      <c r="N30" s="14"/>
    </row>
    <row r="31" spans="1:14" x14ac:dyDescent="0.15">
      <c r="A31" s="28"/>
      <c r="B31" s="41"/>
      <c r="C31" s="17"/>
      <c r="D31" s="17"/>
      <c r="E31" s="17"/>
      <c r="F31" s="17"/>
      <c r="G31" s="14"/>
      <c r="H31" s="14"/>
      <c r="I31" s="14"/>
      <c r="J31" s="14"/>
      <c r="K31" s="14"/>
      <c r="L31" s="14"/>
      <c r="M31" s="14"/>
      <c r="N31" s="14"/>
    </row>
    <row r="32" spans="1:14" x14ac:dyDescent="0.15">
      <c r="A32" s="30" t="s">
        <v>33</v>
      </c>
      <c r="B32" s="41">
        <v>1073763</v>
      </c>
      <c r="C32" s="17">
        <v>60000</v>
      </c>
      <c r="D32" s="17">
        <v>348044</v>
      </c>
      <c r="E32" s="17">
        <v>0</v>
      </c>
      <c r="F32" s="17">
        <f>SUM(B32:C32)-D32</f>
        <v>785719</v>
      </c>
      <c r="G32" s="14"/>
      <c r="H32" s="14"/>
      <c r="I32" s="14"/>
      <c r="J32" s="14"/>
      <c r="K32" s="14"/>
      <c r="L32" s="14"/>
      <c r="M32" s="14"/>
      <c r="N32" s="14"/>
    </row>
    <row r="33" spans="1:15" x14ac:dyDescent="0.15">
      <c r="A33" s="28" t="s">
        <v>34</v>
      </c>
      <c r="B33" s="41">
        <v>8109181</v>
      </c>
      <c r="C33" s="17">
        <v>59706</v>
      </c>
      <c r="D33" s="17">
        <v>50383</v>
      </c>
      <c r="E33" s="17">
        <v>88</v>
      </c>
      <c r="F33" s="17">
        <f>SUM(B33:C33)-D33</f>
        <v>8118504</v>
      </c>
      <c r="G33" s="14"/>
      <c r="H33" s="14"/>
      <c r="I33" s="14"/>
      <c r="J33" s="14"/>
      <c r="K33" s="14"/>
      <c r="L33" s="14"/>
      <c r="M33" s="14"/>
      <c r="N33" s="14"/>
    </row>
    <row r="34" spans="1:15" x14ac:dyDescent="0.15">
      <c r="A34" s="28" t="s">
        <v>35</v>
      </c>
      <c r="B34" s="41">
        <v>45400</v>
      </c>
      <c r="C34" s="17">
        <v>0</v>
      </c>
      <c r="D34" s="17">
        <v>8774</v>
      </c>
      <c r="E34" s="17">
        <v>0</v>
      </c>
      <c r="F34" s="17">
        <f>SUM(B34:C34)-D34</f>
        <v>36626</v>
      </c>
      <c r="G34" s="14"/>
      <c r="H34" s="14"/>
      <c r="I34" s="14"/>
      <c r="J34" s="14"/>
      <c r="K34" s="14"/>
      <c r="L34" s="14"/>
      <c r="M34" s="14"/>
      <c r="N34" s="14"/>
    </row>
    <row r="35" spans="1:15" x14ac:dyDescent="0.15">
      <c r="A35" s="28" t="s">
        <v>36</v>
      </c>
      <c r="B35" s="41">
        <v>160492</v>
      </c>
      <c r="C35" s="17">
        <v>0</v>
      </c>
      <c r="D35" s="17">
        <v>10908</v>
      </c>
      <c r="E35" s="17">
        <v>0</v>
      </c>
      <c r="F35" s="17">
        <f>SUM(B35:C35)-D35</f>
        <v>149584</v>
      </c>
      <c r="G35" s="14"/>
      <c r="H35" s="14"/>
      <c r="I35" s="14"/>
      <c r="J35" s="14"/>
      <c r="K35" s="14"/>
      <c r="L35" s="14"/>
      <c r="M35" s="14"/>
      <c r="N35" s="14"/>
    </row>
    <row r="36" spans="1:15" x14ac:dyDescent="0.15">
      <c r="A36" s="28"/>
      <c r="B36" s="41"/>
      <c r="C36" s="17"/>
      <c r="D36" s="17"/>
      <c r="E36" s="17"/>
      <c r="F36" s="17"/>
      <c r="G36" s="14"/>
      <c r="H36" s="14"/>
      <c r="I36" s="14"/>
      <c r="J36" s="14"/>
      <c r="K36" s="14"/>
      <c r="L36" s="14"/>
      <c r="M36" s="14"/>
      <c r="N36" s="14"/>
    </row>
    <row r="37" spans="1:15" x14ac:dyDescent="0.15">
      <c r="A37" s="28" t="s">
        <v>37</v>
      </c>
      <c r="B37" s="41">
        <v>3056719</v>
      </c>
      <c r="C37" s="17">
        <v>630900</v>
      </c>
      <c r="D37" s="17">
        <v>732984</v>
      </c>
      <c r="E37" s="17">
        <v>6520</v>
      </c>
      <c r="F37" s="17">
        <v>2954635</v>
      </c>
      <c r="G37" s="14"/>
      <c r="H37" s="14"/>
      <c r="I37" s="15"/>
      <c r="J37" s="15"/>
      <c r="K37" s="15"/>
      <c r="L37" s="15"/>
      <c r="M37" s="15"/>
      <c r="N37" s="14"/>
    </row>
    <row r="38" spans="1:15" x14ac:dyDescent="0.15">
      <c r="A38" s="28" t="s">
        <v>38</v>
      </c>
      <c r="B38" s="41">
        <v>2956969</v>
      </c>
      <c r="C38" s="17">
        <v>630900</v>
      </c>
      <c r="D38" s="17">
        <v>707234</v>
      </c>
      <c r="E38" s="17">
        <v>6342</v>
      </c>
      <c r="F38" s="17">
        <f t="shared" ref="F38:F44" si="0">SUM(B38:C38)-D38</f>
        <v>2880635</v>
      </c>
      <c r="G38" s="14"/>
      <c r="H38" s="14"/>
      <c r="I38" s="14"/>
      <c r="J38" s="14"/>
      <c r="K38" s="14"/>
      <c r="L38" s="14"/>
      <c r="M38" s="14"/>
      <c r="N38" s="14"/>
    </row>
    <row r="39" spans="1:15" x14ac:dyDescent="0.15">
      <c r="A39" s="28" t="s">
        <v>39</v>
      </c>
      <c r="B39" s="41">
        <v>99750</v>
      </c>
      <c r="C39" s="17">
        <v>0</v>
      </c>
      <c r="D39" s="17">
        <v>25750</v>
      </c>
      <c r="E39" s="17">
        <v>177</v>
      </c>
      <c r="F39" s="17">
        <f t="shared" si="0"/>
        <v>74000</v>
      </c>
      <c r="G39" s="14"/>
      <c r="H39" s="14"/>
      <c r="I39" s="14"/>
      <c r="J39" s="14"/>
      <c r="K39" s="14"/>
      <c r="L39" s="14"/>
      <c r="M39" s="14"/>
      <c r="N39" s="14"/>
    </row>
    <row r="40" spans="1:15" x14ac:dyDescent="0.15">
      <c r="A40" s="28" t="s">
        <v>40</v>
      </c>
      <c r="B40" s="41">
        <v>9865334</v>
      </c>
      <c r="C40" s="17">
        <v>0</v>
      </c>
      <c r="D40" s="17">
        <v>1210936</v>
      </c>
      <c r="E40" s="17">
        <v>112665</v>
      </c>
      <c r="F40" s="17">
        <f t="shared" si="0"/>
        <v>8654398</v>
      </c>
      <c r="G40" s="14"/>
      <c r="H40" s="14"/>
      <c r="I40" s="18"/>
      <c r="J40" s="18"/>
      <c r="K40" s="18"/>
      <c r="L40" s="18"/>
      <c r="M40" s="18"/>
      <c r="N40" s="14"/>
    </row>
    <row r="41" spans="1:15" x14ac:dyDescent="0.15">
      <c r="A41" s="28" t="s">
        <v>41</v>
      </c>
      <c r="B41" s="41">
        <v>1157574</v>
      </c>
      <c r="C41" s="17">
        <v>0</v>
      </c>
      <c r="D41" s="17">
        <v>378205</v>
      </c>
      <c r="E41" s="17">
        <v>21270</v>
      </c>
      <c r="F41" s="17">
        <f t="shared" si="0"/>
        <v>779369</v>
      </c>
      <c r="G41" s="14"/>
      <c r="H41" s="14"/>
      <c r="I41" s="18"/>
      <c r="J41" s="18"/>
      <c r="K41" s="18"/>
      <c r="L41" s="18"/>
      <c r="M41" s="18"/>
      <c r="N41" s="14"/>
    </row>
    <row r="42" spans="1:15" x14ac:dyDescent="0.15">
      <c r="A42" s="28" t="s">
        <v>42</v>
      </c>
      <c r="B42" s="41">
        <v>427729914</v>
      </c>
      <c r="C42" s="17">
        <v>37956600</v>
      </c>
      <c r="D42" s="17">
        <v>17629420</v>
      </c>
      <c r="E42" s="17">
        <v>3445191</v>
      </c>
      <c r="F42" s="17">
        <f t="shared" si="0"/>
        <v>448057094</v>
      </c>
      <c r="G42" s="14"/>
      <c r="H42" s="14"/>
      <c r="I42" s="18"/>
      <c r="J42" s="18"/>
      <c r="K42" s="18"/>
      <c r="L42" s="18"/>
      <c r="M42" s="18"/>
      <c r="N42" s="14"/>
    </row>
    <row r="43" spans="1:15" x14ac:dyDescent="0.15">
      <c r="A43" s="28" t="s">
        <v>43</v>
      </c>
      <c r="B43" s="41">
        <v>21895780</v>
      </c>
      <c r="C43" s="17">
        <v>3141000</v>
      </c>
      <c r="D43" s="17">
        <v>1216751</v>
      </c>
      <c r="E43" s="17">
        <v>273412</v>
      </c>
      <c r="F43" s="17">
        <f t="shared" si="0"/>
        <v>23820029</v>
      </c>
      <c r="G43" s="14"/>
      <c r="H43" s="14"/>
      <c r="I43" s="18"/>
      <c r="J43" s="18"/>
      <c r="K43" s="18"/>
      <c r="L43" s="18"/>
      <c r="M43" s="18"/>
      <c r="N43" s="14"/>
    </row>
    <row r="44" spans="1:15" x14ac:dyDescent="0.15">
      <c r="A44" s="28" t="s">
        <v>44</v>
      </c>
      <c r="B44" s="41">
        <v>53845776</v>
      </c>
      <c r="C44" s="17">
        <v>6605500</v>
      </c>
      <c r="D44" s="17">
        <v>1988820</v>
      </c>
      <c r="E44" s="17">
        <v>548909</v>
      </c>
      <c r="F44" s="17">
        <f t="shared" si="0"/>
        <v>58462456</v>
      </c>
      <c r="G44" s="14"/>
      <c r="H44" s="14"/>
      <c r="I44" s="18"/>
      <c r="J44" s="18"/>
      <c r="K44" s="18"/>
      <c r="L44" s="18"/>
      <c r="M44" s="18"/>
      <c r="N44" s="14"/>
    </row>
    <row r="45" spans="1:15" x14ac:dyDescent="0.15">
      <c r="A45" s="28"/>
      <c r="B45" s="41"/>
      <c r="C45" s="17"/>
      <c r="D45" s="17"/>
      <c r="E45" s="17"/>
      <c r="F45" s="17"/>
      <c r="G45" s="14"/>
      <c r="H45" s="14"/>
      <c r="I45" s="18"/>
      <c r="J45" s="18"/>
      <c r="K45" s="18"/>
      <c r="L45" s="18"/>
      <c r="M45" s="18"/>
      <c r="N45" s="14"/>
    </row>
    <row r="46" spans="1:15" x14ac:dyDescent="0.15">
      <c r="A46" s="28" t="s">
        <v>45</v>
      </c>
      <c r="B46" s="40">
        <v>25303786</v>
      </c>
      <c r="C46" s="16">
        <v>886000</v>
      </c>
      <c r="D46" s="16">
        <v>2325116</v>
      </c>
      <c r="E46" s="16">
        <v>429268</v>
      </c>
      <c r="F46" s="19">
        <f>SUM(F47:F50)</f>
        <v>23864671</v>
      </c>
      <c r="G46" s="14"/>
      <c r="H46" s="14"/>
      <c r="I46" s="15"/>
      <c r="J46" s="15"/>
      <c r="K46" s="15"/>
      <c r="L46" s="15"/>
      <c r="M46" s="15"/>
      <c r="N46" s="15"/>
      <c r="O46" s="20"/>
    </row>
    <row r="47" spans="1:15" x14ac:dyDescent="0.15">
      <c r="A47" s="28" t="s">
        <v>46</v>
      </c>
      <c r="B47" s="40">
        <v>1649118</v>
      </c>
      <c r="C47" s="21">
        <v>0</v>
      </c>
      <c r="D47" s="16">
        <v>248170</v>
      </c>
      <c r="E47" s="16">
        <v>29883</v>
      </c>
      <c r="F47" s="17">
        <f>SUM(B47:C47)-D47</f>
        <v>1400948</v>
      </c>
      <c r="G47" s="14"/>
      <c r="H47" s="14"/>
      <c r="I47" s="14"/>
      <c r="J47" s="14"/>
      <c r="K47" s="14"/>
      <c r="L47" s="14"/>
      <c r="M47" s="14"/>
      <c r="N47" s="14"/>
    </row>
    <row r="48" spans="1:15" x14ac:dyDescent="0.15">
      <c r="A48" s="28" t="s">
        <v>47</v>
      </c>
      <c r="B48" s="40">
        <v>3858599</v>
      </c>
      <c r="C48" s="21">
        <v>0</v>
      </c>
      <c r="D48" s="16">
        <v>165782</v>
      </c>
      <c r="E48" s="16">
        <v>32237</v>
      </c>
      <c r="F48" s="17">
        <f>SUM(B48:C48)-D48</f>
        <v>3692817</v>
      </c>
      <c r="G48" s="14"/>
      <c r="H48" s="14"/>
      <c r="I48" s="14"/>
      <c r="J48" s="14"/>
      <c r="K48" s="14"/>
      <c r="L48" s="14"/>
      <c r="M48" s="14"/>
      <c r="N48" s="14"/>
    </row>
    <row r="49" spans="1:14" x14ac:dyDescent="0.15">
      <c r="A49" s="28" t="s">
        <v>48</v>
      </c>
      <c r="B49" s="40">
        <v>1100230</v>
      </c>
      <c r="C49" s="21">
        <v>0</v>
      </c>
      <c r="D49" s="16">
        <v>181248</v>
      </c>
      <c r="E49" s="16">
        <v>34460</v>
      </c>
      <c r="F49" s="17">
        <v>918983</v>
      </c>
      <c r="G49" s="14"/>
      <c r="H49" s="14"/>
      <c r="I49" s="14"/>
      <c r="J49" s="14"/>
      <c r="K49" s="14"/>
      <c r="L49" s="14"/>
      <c r="M49" s="14"/>
      <c r="N49" s="14"/>
    </row>
    <row r="50" spans="1:14" x14ac:dyDescent="0.15">
      <c r="A50" s="25" t="s">
        <v>49</v>
      </c>
      <c r="B50" s="42">
        <v>18695839</v>
      </c>
      <c r="C50" s="22">
        <v>886000</v>
      </c>
      <c r="D50" s="22">
        <v>1729916</v>
      </c>
      <c r="E50" s="22">
        <v>332688</v>
      </c>
      <c r="F50" s="22">
        <f>SUM(B50:C50)-D50</f>
        <v>17851923</v>
      </c>
    </row>
    <row r="51" spans="1:14" x14ac:dyDescent="0.15">
      <c r="B51" s="33"/>
      <c r="C51" s="23"/>
      <c r="D51" s="23"/>
      <c r="E51" s="23"/>
      <c r="F51" s="23"/>
    </row>
    <row r="53" spans="1:14" x14ac:dyDescent="0.15">
      <c r="C53" s="20"/>
      <c r="D53" s="20"/>
      <c r="E53" s="20"/>
    </row>
    <row r="54" spans="1:14" x14ac:dyDescent="0.15">
      <c r="C54" s="20"/>
      <c r="D54" s="20"/>
      <c r="E54" s="20"/>
    </row>
    <row r="55" spans="1:14" x14ac:dyDescent="0.15">
      <c r="C55" s="20"/>
      <c r="D55" s="20"/>
      <c r="E55" s="20"/>
    </row>
    <row r="56" spans="1:14" x14ac:dyDescent="0.15">
      <c r="C56" s="20"/>
      <c r="D56" s="20"/>
      <c r="E56" s="20"/>
    </row>
    <row r="58" spans="1:14" x14ac:dyDescent="0.15">
      <c r="C58" s="20"/>
      <c r="D58" s="20"/>
      <c r="E58" s="20"/>
    </row>
  </sheetData>
  <sheetProtection password="CA9C" sheet="1" objects="1" scenarios="1"/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2017-12-07T23:44:38Z</dcterms:created>
  <dcterms:modified xsi:type="dcterms:W3CDTF">2017-12-12T04:52:15Z</dcterms:modified>
</cp:coreProperties>
</file>