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68" sheetId="1" r:id="rId1"/>
  </sheets>
  <calcPr calcId="145621"/>
</workbook>
</file>

<file path=xl/calcChain.xml><?xml version="1.0" encoding="utf-8"?>
<calcChain xmlns="http://schemas.openxmlformats.org/spreadsheetml/2006/main">
  <c r="D37" i="1" l="1"/>
  <c r="D36" i="1"/>
  <c r="D35" i="1"/>
  <c r="D34" i="1"/>
  <c r="D33" i="1"/>
  <c r="D32" i="1"/>
  <c r="K30" i="1"/>
  <c r="J30" i="1"/>
  <c r="I30" i="1"/>
  <c r="H30" i="1"/>
  <c r="G30" i="1"/>
  <c r="F30" i="1"/>
  <c r="E30" i="1"/>
  <c r="D30" i="1"/>
  <c r="K28" i="1"/>
  <c r="D28" i="1"/>
  <c r="K27" i="1"/>
  <c r="D27" i="1"/>
  <c r="D26" i="1"/>
  <c r="D25" i="1"/>
  <c r="K24" i="1"/>
  <c r="D24" i="1"/>
  <c r="D23" i="1"/>
  <c r="K22" i="1"/>
  <c r="D22" i="1"/>
  <c r="D21" i="1"/>
  <c r="D14" i="1" s="1"/>
  <c r="D12" i="1" s="1"/>
  <c r="D20" i="1"/>
  <c r="K19" i="1"/>
  <c r="D19" i="1"/>
  <c r="K18" i="1"/>
  <c r="D18" i="1"/>
  <c r="K17" i="1"/>
  <c r="D17" i="1"/>
  <c r="K16" i="1"/>
  <c r="K14" i="1" s="1"/>
  <c r="K12" i="1" s="1"/>
  <c r="D16" i="1"/>
  <c r="J14" i="1"/>
  <c r="I14" i="1"/>
  <c r="H14" i="1"/>
  <c r="G14" i="1"/>
  <c r="F14" i="1"/>
  <c r="E1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<sst xmlns="http://schemas.openxmlformats.org/spreadsheetml/2006/main" count="41" uniqueCount="37">
  <si>
    <t>１６８　市町税徴収実績</t>
    <phoneticPr fontId="4"/>
  </si>
  <si>
    <t>（単位　1000円）</t>
  </si>
  <si>
    <t>県市町課「市町財政概要」</t>
    <rPh sb="1" eb="3">
      <t>シチョウ</t>
    </rPh>
    <rPh sb="3" eb="4">
      <t>カ</t>
    </rPh>
    <phoneticPr fontId="4"/>
  </si>
  <si>
    <t>年度</t>
    <rPh sb="0" eb="2">
      <t>ネンド</t>
    </rPh>
    <phoneticPr fontId="4"/>
  </si>
  <si>
    <t>国民健康</t>
    <phoneticPr fontId="4"/>
  </si>
  <si>
    <t>総      額</t>
  </si>
  <si>
    <t>普  通  税</t>
  </si>
  <si>
    <t xml:space="preserve"> (内)</t>
  </si>
  <si>
    <t>目  的  税</t>
    <phoneticPr fontId="4"/>
  </si>
  <si>
    <t>市町</t>
    <rPh sb="0" eb="1">
      <t>シ</t>
    </rPh>
    <rPh sb="1" eb="2">
      <t>マチ</t>
    </rPh>
    <phoneticPr fontId="4"/>
  </si>
  <si>
    <t>市町村民税</t>
  </si>
  <si>
    <t>固定資産税</t>
  </si>
  <si>
    <t>軽自動車税</t>
    <rPh sb="0" eb="4">
      <t>ケイジドウシャ</t>
    </rPh>
    <rPh sb="4" eb="5">
      <t>ゼイ</t>
    </rPh>
    <phoneticPr fontId="4"/>
  </si>
  <si>
    <t>市町村たばこ税</t>
    <rPh sb="0" eb="3">
      <t>シチョウソン</t>
    </rPh>
    <phoneticPr fontId="4"/>
  </si>
  <si>
    <t>保険税（料）</t>
    <phoneticPr fontId="4"/>
  </si>
  <si>
    <t>平成</t>
    <rPh sb="0" eb="2">
      <t>ヘイセイ</t>
    </rPh>
    <phoneticPr fontId="4"/>
  </si>
  <si>
    <t>市計</t>
    <rPh sb="0" eb="1">
      <t>シ</t>
    </rPh>
    <rPh sb="1" eb="2">
      <t>ケイ</t>
    </rPh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</si>
  <si>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</si>
  <si>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</si>
  <si>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</si>
  <si>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</si>
  <si>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</si>
  <si>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</si>
  <si>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</si>
  <si>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</si>
  <si>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</si>
  <si>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</si>
  <si>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</si>
  <si>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</si>
  <si>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</si>
  <si>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>町計</t>
    <rPh sb="0" eb="1">
      <t>チョウ</t>
    </rPh>
    <rPh sb="1" eb="2">
      <t>ケイ</t>
    </rPh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</si>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</sst>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;&quot;△&quot;###\ ###\ ###\ ##0;&quot;－&quot;"/>
    <numFmt numFmtId="177" formatCode="###\ ###\ ##0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3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/>
    <xf numFmtId="3" fontId="1" fillId="3" borderId="4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/>
    <xf numFmtId="3" fontId="1" fillId="3" borderId="6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distributed" indent="1"/>
    </xf>
    <xf numFmtId="0" fontId="1" fillId="3" borderId="0" xfId="0" applyFont="1" applyFill="1" applyBorder="1" applyAlignment="1" applyProtection="1">
      <alignment horizontal="distributed" indent="1"/>
    </xf>
    <xf numFmtId="0" fontId="1" fillId="3" borderId="7" xfId="0" applyFont="1" applyFill="1" applyBorder="1" applyAlignment="1" applyProtection="1">
      <alignment horizontal="distributed" indent="1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9" xfId="0" applyNumberFormat="1" applyFont="1" applyFill="1" applyBorder="1" applyAlignment="1" applyProtection="1"/>
    <xf numFmtId="3" fontId="1" fillId="3" borderId="10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/>
    <xf numFmtId="3" fontId="1" fillId="3" borderId="14" xfId="0" applyNumberFormat="1" applyFont="1" applyFill="1" applyBorder="1" applyAlignment="1" applyProtection="1"/>
    <xf numFmtId="3" fontId="1" fillId="3" borderId="12" xfId="0" applyNumberFormat="1" applyFont="1" applyFill="1" applyBorder="1" applyAlignment="1" applyProtection="1"/>
    <xf numFmtId="3" fontId="1" fillId="3" borderId="15" xfId="0" applyNumberFormat="1" applyFont="1" applyFill="1" applyBorder="1" applyAlignment="1" applyProtection="1">
      <alignment horizontal="center"/>
    </xf>
    <xf numFmtId="3" fontId="1" fillId="3" borderId="15" xfId="0" applyNumberFormat="1" applyFont="1" applyFill="1" applyBorder="1" applyAlignment="1" applyProtection="1">
      <alignment horizontal="center" shrinkToFit="1"/>
    </xf>
    <xf numFmtId="3" fontId="1" fillId="3" borderId="16" xfId="0" applyNumberFormat="1" applyFont="1" applyFill="1" applyBorder="1" applyAlignment="1" applyProtection="1"/>
    <xf numFmtId="3" fontId="1" fillId="3" borderId="17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distributed" indent="2"/>
    </xf>
    <xf numFmtId="3" fontId="1" fillId="3" borderId="7" xfId="0" applyNumberFormat="1" applyFont="1" applyFill="1" applyBorder="1" applyAlignment="1" applyProtection="1">
      <alignment horizontal="distributed" indent="2"/>
    </xf>
    <xf numFmtId="3" fontId="5" fillId="0" borderId="18" xfId="0" applyNumberFormat="1" applyFont="1" applyBorder="1" applyAlignment="1" applyProtection="1">
      <alignment horizontal="right"/>
    </xf>
    <xf numFmtId="3" fontId="1" fillId="3" borderId="0" xfId="0" applyNumberFormat="1" applyFont="1" applyFill="1" applyAlignment="1" applyProtection="1">
      <alignment horizontal="right"/>
    </xf>
    <xf numFmtId="0" fontId="1" fillId="3" borderId="0" xfId="0" applyNumberFormat="1" applyFont="1" applyFill="1" applyAlignment="1" applyProtection="1">
      <alignment horizontal="center"/>
    </xf>
    <xf numFmtId="3" fontId="1" fillId="3" borderId="7" xfId="0" applyNumberFormat="1" applyFont="1" applyFill="1" applyBorder="1" applyAlignment="1" applyProtection="1"/>
    <xf numFmtId="176" fontId="5" fillId="0" borderId="0" xfId="0" applyNumberFormat="1" applyFont="1" applyBorder="1" applyAlignment="1" applyProtection="1">
      <alignment horizontal="right"/>
    </xf>
    <xf numFmtId="176" fontId="0" fillId="0" borderId="0" xfId="0" applyNumberFormat="1" applyFont="1" applyAlignment="1" applyProtection="1"/>
    <xf numFmtId="3" fontId="1" fillId="3" borderId="0" xfId="0" applyNumberFormat="1" applyFont="1" applyFill="1" applyAlignment="1" applyProtection="1"/>
    <xf numFmtId="3" fontId="0" fillId="3" borderId="7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3" fontId="5" fillId="3" borderId="0" xfId="0" applyNumberFormat="1" applyFont="1" applyFill="1" applyAlignment="1" applyProtection="1"/>
    <xf numFmtId="3" fontId="5" fillId="3" borderId="0" xfId="0" applyNumberFormat="1" applyFont="1" applyFill="1" applyAlignment="1" applyProtection="1">
      <alignment horizontal="center"/>
    </xf>
    <xf numFmtId="3" fontId="5" fillId="3" borderId="7" xfId="0" applyNumberFormat="1" applyFont="1" applyFill="1" applyBorder="1" applyAlignment="1" applyProtection="1"/>
    <xf numFmtId="176" fontId="5" fillId="0" borderId="0" xfId="0" applyNumberFormat="1" applyFont="1" applyAlignment="1" applyProtection="1">
      <alignment horizontal="right"/>
    </xf>
    <xf numFmtId="3" fontId="6" fillId="3" borderId="0" xfId="0" applyNumberFormat="1" applyFont="1" applyFill="1" applyAlignment="1" applyProtection="1"/>
    <xf numFmtId="0" fontId="6" fillId="3" borderId="0" xfId="0" applyNumberFormat="1" applyFont="1" applyFill="1" applyAlignment="1" applyProtection="1">
      <alignment horizontal="center"/>
    </xf>
    <xf numFmtId="3" fontId="6" fillId="3" borderId="7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Alignment="1" applyProtection="1"/>
    <xf numFmtId="176" fontId="5" fillId="0" borderId="0" xfId="0" applyNumberFormat="1" applyFont="1" applyFill="1" applyBorder="1" applyAlignment="1" applyProtection="1">
      <alignment horizontal="right"/>
    </xf>
    <xf numFmtId="0" fontId="5" fillId="3" borderId="0" xfId="0" applyFont="1" applyFill="1" applyAlignment="1" applyProtection="1"/>
    <xf numFmtId="0" fontId="5" fillId="3" borderId="7" xfId="0" applyFont="1" applyFill="1" applyBorder="1" applyAlignment="1" applyProtection="1"/>
    <xf numFmtId="176" fontId="5" fillId="0" borderId="0" xfId="0" applyNumberFormat="1" applyFont="1" applyFill="1" applyAlignment="1" applyProtection="1">
      <alignment horizontal="right"/>
    </xf>
    <xf numFmtId="176" fontId="0" fillId="0" borderId="0" xfId="0" applyNumberFormat="1" applyFill="1" applyAlignment="1" applyProtection="1"/>
    <xf numFmtId="176" fontId="6" fillId="0" borderId="0" xfId="0" applyNumberFormat="1" applyFont="1" applyBorder="1" applyAlignment="1" applyProtection="1">
      <alignment horizontal="right"/>
    </xf>
    <xf numFmtId="3" fontId="5" fillId="3" borderId="19" xfId="0" applyNumberFormat="1" applyFont="1" applyFill="1" applyBorder="1" applyAlignment="1" applyProtection="1"/>
    <xf numFmtId="0" fontId="5" fillId="3" borderId="19" xfId="0" applyFont="1" applyFill="1" applyBorder="1" applyAlignment="1" applyProtection="1"/>
    <xf numFmtId="0" fontId="5" fillId="3" borderId="20" xfId="0" applyFont="1" applyFill="1" applyBorder="1" applyAlignment="1" applyProtection="1"/>
    <xf numFmtId="177" fontId="5" fillId="0" borderId="19" xfId="0" applyNumberFormat="1" applyFont="1" applyBorder="1" applyAlignment="1" applyProtection="1">
      <alignment horizontal="right"/>
    </xf>
    <xf numFmtId="177" fontId="0" fillId="0" borderId="19" xfId="0" applyNumberFormat="1" applyBorder="1" applyAlignment="1" applyProtection="1"/>
    <xf numFmtId="177" fontId="5" fillId="0" borderId="0" xfId="0" applyNumberFormat="1" applyFont="1" applyBorder="1" applyAlignment="1" applyProtection="1">
      <alignment horizontal="right"/>
    </xf>
    <xf numFmtId="177" fontId="0" fillId="0" borderId="0" xfId="0" applyNumberFormat="1" applyBorder="1" applyAlignment="1" applyProtection="1"/>
    <xf numFmtId="3" fontId="1" fillId="3" borderId="0" xfId="0" applyNumberFormat="1" applyFont="1" applyFill="1" applyAlignment="1" applyProtection="1">
      <alignment horizontal="distributed"/>
    </xf>
    <xf numFmtId="3" fontId="1" fillId="3" borderId="7" xfId="0" applyNumberFormat="1" applyFont="1" applyFill="1" applyBorder="1" applyAlignment="1" applyProtection="1">
      <alignment horizontal="distributed"/>
    </xf>
    <xf numFmtId="3" fontId="6" fillId="3" borderId="0" xfId="0" applyNumberFormat="1" applyFont="1" applyFill="1" applyAlignment="1" applyProtection="1">
      <alignment horizontal="distributed" indent="1"/>
    </xf>
    <xf numFmtId="3" fontId="6" fillId="3" borderId="7" xfId="0" applyNumberFormat="1" applyFont="1" applyFill="1" applyBorder="1" applyAlignment="1" applyProtection="1">
      <alignment horizontal="distributed" indent="1"/>
    </xf>
    <xf numFmtId="3" fontId="1" fillId="3" borderId="1" xfId="0" applyNumberFormat="1" applyFont="1" applyFill="1" applyBorder="1" applyAlignment="1" applyProtection="1">
      <alignment horizontal="distributed" indent="1"/>
    </xf>
    <xf numFmtId="3" fontId="1" fillId="3" borderId="2" xfId="0" applyNumberFormat="1" applyFont="1" applyFill="1" applyBorder="1" applyAlignment="1" applyProtection="1">
      <alignment horizontal="distributed" indent="1"/>
    </xf>
    <xf numFmtId="3" fontId="1" fillId="3" borderId="12" xfId="0" applyNumberFormat="1" applyFont="1" applyFill="1" applyBorder="1" applyAlignment="1" applyProtection="1">
      <alignment horizontal="distributed" indent="1"/>
    </xf>
    <xf numFmtId="3" fontId="1" fillId="3" borderId="13" xfId="0" applyNumberFormat="1" applyFont="1" applyFill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9"/>
  <sheetViews>
    <sheetView showGridLines="0" tabSelected="1" workbookViewId="0">
      <selection sqref="A1:XFD1048576"/>
    </sheetView>
  </sheetViews>
  <sheetFormatPr defaultRowHeight="13.5"/>
  <cols>
    <col min="1" max="1" width="4.625" style="5" customWidth="1"/>
    <col min="2" max="2" width="3.625" style="5" customWidth="1"/>
    <col min="3" max="3" width="4.625" style="5" customWidth="1"/>
    <col min="4" max="11" width="13.625" style="5" customWidth="1"/>
    <col min="12" max="16384" width="9" style="5"/>
  </cols>
  <sheetData>
    <row r="1" spans="1:11" ht="17.25">
      <c r="A1" s="1"/>
      <c r="B1" s="1"/>
      <c r="C1" s="2"/>
      <c r="D1" s="3" t="s">
        <v>0</v>
      </c>
      <c r="E1" s="4"/>
      <c r="F1" s="4"/>
      <c r="G1" s="4"/>
      <c r="H1" s="2"/>
      <c r="I1" s="2"/>
      <c r="J1" s="2"/>
      <c r="K1" s="2"/>
    </row>
    <row r="2" spans="1:11" ht="21" customHeight="1" thickBot="1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6" t="s">
        <v>2</v>
      </c>
    </row>
    <row r="3" spans="1:11" ht="21" customHeight="1" thickTop="1">
      <c r="A3" s="63" t="s">
        <v>3</v>
      </c>
      <c r="B3" s="63"/>
      <c r="C3" s="64"/>
      <c r="D3" s="7"/>
      <c r="E3" s="8"/>
      <c r="F3" s="8"/>
      <c r="G3" s="8"/>
      <c r="H3" s="8"/>
      <c r="I3" s="9"/>
      <c r="J3" s="10"/>
      <c r="K3" s="11" t="s">
        <v>4</v>
      </c>
    </row>
    <row r="4" spans="1:11" ht="21" customHeight="1">
      <c r="A4" s="12"/>
      <c r="B4" s="13"/>
      <c r="C4" s="14"/>
      <c r="D4" s="15" t="s">
        <v>5</v>
      </c>
      <c r="E4" s="16" t="s">
        <v>6</v>
      </c>
      <c r="F4" s="17" t="s">
        <v>7</v>
      </c>
      <c r="G4" s="17" t="s">
        <v>7</v>
      </c>
      <c r="H4" s="17" t="s">
        <v>7</v>
      </c>
      <c r="I4" s="17" t="s">
        <v>7</v>
      </c>
      <c r="J4" s="18" t="s">
        <v>8</v>
      </c>
      <c r="K4" s="19"/>
    </row>
    <row r="5" spans="1:11" ht="21" customHeight="1">
      <c r="A5" s="65" t="s">
        <v>9</v>
      </c>
      <c r="B5" s="65"/>
      <c r="C5" s="66"/>
      <c r="D5" s="20"/>
      <c r="E5" s="21"/>
      <c r="F5" s="22" t="s">
        <v>10</v>
      </c>
      <c r="G5" s="22" t="s">
        <v>11</v>
      </c>
      <c r="H5" s="22" t="s">
        <v>12</v>
      </c>
      <c r="I5" s="23" t="s">
        <v>13</v>
      </c>
      <c r="J5" s="24"/>
      <c r="K5" s="25" t="s">
        <v>14</v>
      </c>
    </row>
    <row r="6" spans="1:11" ht="21" customHeight="1">
      <c r="A6" s="26"/>
      <c r="B6" s="26"/>
      <c r="C6" s="27"/>
      <c r="D6" s="28"/>
      <c r="E6" s="28"/>
      <c r="F6" s="28"/>
      <c r="G6" s="28"/>
      <c r="H6" s="28"/>
      <c r="I6" s="28"/>
      <c r="J6" s="28"/>
      <c r="K6" s="28"/>
    </row>
    <row r="7" spans="1:11" ht="21" customHeight="1">
      <c r="A7" s="29" t="s">
        <v>15</v>
      </c>
      <c r="B7" s="30">
        <v>23</v>
      </c>
      <c r="C7" s="31" t="s">
        <v>3</v>
      </c>
      <c r="D7" s="32">
        <v>198848210</v>
      </c>
      <c r="E7" s="32">
        <v>187560856</v>
      </c>
      <c r="F7" s="32">
        <v>80793178</v>
      </c>
      <c r="G7" s="32">
        <v>94418199</v>
      </c>
      <c r="H7" s="32">
        <v>2952592</v>
      </c>
      <c r="I7" s="32">
        <v>9335449</v>
      </c>
      <c r="J7" s="32">
        <v>11287354</v>
      </c>
      <c r="K7" s="32">
        <v>34654062</v>
      </c>
    </row>
    <row r="8" spans="1:11" ht="21" customHeight="1">
      <c r="A8" s="29"/>
      <c r="B8" s="30">
        <v>24</v>
      </c>
      <c r="C8" s="31"/>
      <c r="D8" s="32">
        <v>195528308</v>
      </c>
      <c r="E8" s="32">
        <v>185037294</v>
      </c>
      <c r="F8" s="32">
        <v>83899470</v>
      </c>
      <c r="G8" s="32">
        <v>88880043</v>
      </c>
      <c r="H8" s="32">
        <v>2996452</v>
      </c>
      <c r="I8" s="32">
        <v>9194868</v>
      </c>
      <c r="J8" s="32">
        <v>10491014</v>
      </c>
      <c r="K8" s="33">
        <v>34959947</v>
      </c>
    </row>
    <row r="9" spans="1:11" ht="21" customHeight="1">
      <c r="A9" s="34"/>
      <c r="B9" s="30">
        <v>25</v>
      </c>
      <c r="C9" s="31"/>
      <c r="D9" s="32">
        <v>196389787</v>
      </c>
      <c r="E9" s="32">
        <v>185937323</v>
      </c>
      <c r="F9" s="32">
        <v>84012663</v>
      </c>
      <c r="G9" s="32">
        <v>88604915</v>
      </c>
      <c r="H9" s="32">
        <v>3053245</v>
      </c>
      <c r="I9" s="32">
        <v>10204530</v>
      </c>
      <c r="J9" s="32">
        <v>10452464</v>
      </c>
      <c r="K9" s="33">
        <v>34774124</v>
      </c>
    </row>
    <row r="10" spans="1:11" s="36" customFormat="1" ht="21" customHeight="1">
      <c r="A10" s="34"/>
      <c r="B10" s="30">
        <v>26</v>
      </c>
      <c r="C10" s="35"/>
      <c r="D10" s="32">
        <v>196575470</v>
      </c>
      <c r="E10" s="32">
        <v>186200745</v>
      </c>
      <c r="F10" s="32">
        <v>84258328</v>
      </c>
      <c r="G10" s="32">
        <v>88895941</v>
      </c>
      <c r="H10" s="32">
        <v>3127004</v>
      </c>
      <c r="I10" s="32">
        <v>9855652</v>
      </c>
      <c r="J10" s="32">
        <v>10374725</v>
      </c>
      <c r="K10" s="33">
        <v>33759801</v>
      </c>
    </row>
    <row r="11" spans="1:11" ht="21" customHeight="1">
      <c r="A11" s="37"/>
      <c r="B11" s="38"/>
      <c r="C11" s="39"/>
      <c r="D11" s="32"/>
      <c r="E11" s="40"/>
      <c r="F11" s="40"/>
      <c r="G11" s="40"/>
      <c r="H11" s="40"/>
      <c r="I11" s="40"/>
      <c r="J11" s="32"/>
      <c r="K11" s="32"/>
    </row>
    <row r="12" spans="1:11" ht="21" customHeight="1">
      <c r="A12" s="41"/>
      <c r="B12" s="42">
        <v>27</v>
      </c>
      <c r="C12" s="43"/>
      <c r="D12" s="44">
        <f>D14+D30</f>
        <v>193376836</v>
      </c>
      <c r="E12" s="44">
        <f t="shared" ref="E12:K12" si="0">E14+E30</f>
        <v>183289657</v>
      </c>
      <c r="F12" s="44">
        <f t="shared" si="0"/>
        <v>83262011</v>
      </c>
      <c r="G12" s="44">
        <f t="shared" si="0"/>
        <v>87105428</v>
      </c>
      <c r="H12" s="44">
        <f t="shared" si="0"/>
        <v>3195182</v>
      </c>
      <c r="I12" s="44">
        <f t="shared" si="0"/>
        <v>9663899</v>
      </c>
      <c r="J12" s="44">
        <f t="shared" si="0"/>
        <v>10087179</v>
      </c>
      <c r="K12" s="45">
        <f t="shared" si="0"/>
        <v>32460713</v>
      </c>
    </row>
    <row r="13" spans="1:11" ht="21" customHeight="1">
      <c r="A13" s="37"/>
      <c r="B13" s="37"/>
      <c r="C13" s="39"/>
      <c r="D13" s="46"/>
      <c r="E13" s="46"/>
      <c r="F13" s="46"/>
      <c r="G13" s="46"/>
      <c r="H13" s="46"/>
      <c r="I13" s="46"/>
      <c r="J13" s="46"/>
      <c r="K13" s="46"/>
    </row>
    <row r="14" spans="1:11" ht="21" customHeight="1">
      <c r="A14" s="61" t="s">
        <v>16</v>
      </c>
      <c r="B14" s="61"/>
      <c r="C14" s="62"/>
      <c r="D14" s="44">
        <f>SUM(D16:D28)</f>
        <v>187156954</v>
      </c>
      <c r="E14" s="44">
        <f t="shared" ref="E14:K14" si="1">SUM(E16:E28)</f>
        <v>177169573</v>
      </c>
      <c r="F14" s="44">
        <f t="shared" si="1"/>
        <v>80807950</v>
      </c>
      <c r="G14" s="44">
        <f t="shared" si="1"/>
        <v>83864953</v>
      </c>
      <c r="H14" s="44">
        <f t="shared" si="1"/>
        <v>3046089</v>
      </c>
      <c r="I14" s="44">
        <f t="shared" si="1"/>
        <v>9387622</v>
      </c>
      <c r="J14" s="44">
        <f t="shared" si="1"/>
        <v>9987381</v>
      </c>
      <c r="K14" s="44">
        <f t="shared" si="1"/>
        <v>30878678</v>
      </c>
    </row>
    <row r="15" spans="1:11" ht="21" customHeight="1">
      <c r="A15" s="37"/>
      <c r="B15" s="47"/>
      <c r="C15" s="48"/>
      <c r="D15" s="32"/>
      <c r="E15" s="46"/>
      <c r="F15" s="46"/>
      <c r="G15" s="46"/>
      <c r="H15" s="46"/>
      <c r="I15" s="46"/>
      <c r="J15" s="46"/>
      <c r="K15" s="46"/>
    </row>
    <row r="16" spans="1:11" ht="21" customHeight="1">
      <c r="A16" s="59" t="s">
        <v>17</v>
      </c>
      <c r="B16" s="59"/>
      <c r="C16" s="60"/>
      <c r="D16" s="32">
        <f>E16+J16</f>
        <v>33286393</v>
      </c>
      <c r="E16" s="46">
        <v>31836813</v>
      </c>
      <c r="F16" s="49">
        <v>15498228</v>
      </c>
      <c r="G16" s="49">
        <v>13778351</v>
      </c>
      <c r="H16" s="49">
        <v>569460</v>
      </c>
      <c r="I16" s="49">
        <v>1990393</v>
      </c>
      <c r="J16" s="49">
        <v>1449580</v>
      </c>
      <c r="K16" s="50">
        <f>5917030+152</f>
        <v>5917182</v>
      </c>
    </row>
    <row r="17" spans="1:11" ht="21" customHeight="1">
      <c r="A17" s="59" t="s">
        <v>18</v>
      </c>
      <c r="B17" s="59"/>
      <c r="C17" s="60"/>
      <c r="D17" s="32">
        <f t="shared" ref="D17:D28" si="2">E17+J17</f>
        <v>23899654</v>
      </c>
      <c r="E17" s="46">
        <v>22294669</v>
      </c>
      <c r="F17" s="49">
        <v>10378561</v>
      </c>
      <c r="G17" s="49">
        <v>10392197</v>
      </c>
      <c r="H17" s="49">
        <v>362693</v>
      </c>
      <c r="I17" s="49">
        <v>1160078</v>
      </c>
      <c r="J17" s="49">
        <v>1604985</v>
      </c>
      <c r="K17" s="50">
        <f>3593385+104</f>
        <v>3593489</v>
      </c>
    </row>
    <row r="18" spans="1:11" ht="21" customHeight="1">
      <c r="A18" s="59" t="s">
        <v>19</v>
      </c>
      <c r="B18" s="59"/>
      <c r="C18" s="60"/>
      <c r="D18" s="32">
        <f t="shared" si="2"/>
        <v>25850750</v>
      </c>
      <c r="E18" s="46">
        <v>24329293</v>
      </c>
      <c r="F18" s="49">
        <v>12159969</v>
      </c>
      <c r="G18" s="49">
        <v>10456712</v>
      </c>
      <c r="H18" s="49">
        <v>445970</v>
      </c>
      <c r="I18" s="49">
        <v>1266642</v>
      </c>
      <c r="J18" s="49">
        <v>1521457</v>
      </c>
      <c r="K18" s="50">
        <f>3921711+1660</f>
        <v>3923371</v>
      </c>
    </row>
    <row r="19" spans="1:11" ht="21" customHeight="1">
      <c r="A19" s="59" t="s">
        <v>20</v>
      </c>
      <c r="B19" s="59"/>
      <c r="C19" s="60"/>
      <c r="D19" s="32">
        <f t="shared" si="2"/>
        <v>5350096</v>
      </c>
      <c r="E19" s="46">
        <v>4953821</v>
      </c>
      <c r="F19" s="49">
        <v>2100045</v>
      </c>
      <c r="G19" s="49">
        <v>2419701</v>
      </c>
      <c r="H19" s="49">
        <v>130783</v>
      </c>
      <c r="I19" s="49">
        <v>303292</v>
      </c>
      <c r="J19" s="49">
        <v>396275</v>
      </c>
      <c r="K19" s="50">
        <f>1390853+203</f>
        <v>1391056</v>
      </c>
    </row>
    <row r="20" spans="1:11" ht="21" customHeight="1">
      <c r="A20" s="59" t="s">
        <v>21</v>
      </c>
      <c r="B20" s="59"/>
      <c r="C20" s="60"/>
      <c r="D20" s="32">
        <f t="shared" si="2"/>
        <v>17020147</v>
      </c>
      <c r="E20" s="46">
        <v>16028760</v>
      </c>
      <c r="F20" s="49">
        <v>7636492</v>
      </c>
      <c r="G20" s="49">
        <v>7297605</v>
      </c>
      <c r="H20" s="49">
        <v>260623</v>
      </c>
      <c r="I20" s="49">
        <v>832840</v>
      </c>
      <c r="J20" s="49">
        <v>991387</v>
      </c>
      <c r="K20" s="50">
        <v>2457179</v>
      </c>
    </row>
    <row r="21" spans="1:11" ht="21" customHeight="1">
      <c r="A21" s="59" t="s">
        <v>22</v>
      </c>
      <c r="B21" s="59"/>
      <c r="C21" s="60"/>
      <c r="D21" s="32">
        <f t="shared" si="2"/>
        <v>9338364</v>
      </c>
      <c r="E21" s="46">
        <v>8594948</v>
      </c>
      <c r="F21" s="49">
        <v>3756261</v>
      </c>
      <c r="G21" s="49">
        <v>4306278</v>
      </c>
      <c r="H21" s="49">
        <v>129198</v>
      </c>
      <c r="I21" s="49">
        <v>403211</v>
      </c>
      <c r="J21" s="49">
        <v>743416</v>
      </c>
      <c r="K21" s="50">
        <v>1293713</v>
      </c>
    </row>
    <row r="22" spans="1:11" ht="21" customHeight="1">
      <c r="A22" s="59" t="s">
        <v>23</v>
      </c>
      <c r="B22" s="59"/>
      <c r="C22" s="60"/>
      <c r="D22" s="32">
        <f t="shared" si="2"/>
        <v>18024080</v>
      </c>
      <c r="E22" s="46">
        <v>17354031</v>
      </c>
      <c r="F22" s="49">
        <v>7692435</v>
      </c>
      <c r="G22" s="49">
        <v>8408236</v>
      </c>
      <c r="H22" s="49">
        <v>319097</v>
      </c>
      <c r="I22" s="49">
        <v>934263</v>
      </c>
      <c r="J22" s="49">
        <v>670049</v>
      </c>
      <c r="K22" s="50">
        <f>3434368+3534</f>
        <v>3437902</v>
      </c>
    </row>
    <row r="23" spans="1:11" ht="21" customHeight="1">
      <c r="A23" s="59" t="s">
        <v>24</v>
      </c>
      <c r="B23" s="59"/>
      <c r="C23" s="60"/>
      <c r="D23" s="32">
        <f t="shared" si="2"/>
        <v>7990936</v>
      </c>
      <c r="E23" s="46">
        <v>7471291</v>
      </c>
      <c r="F23" s="49">
        <v>3081253</v>
      </c>
      <c r="G23" s="49">
        <v>3976338</v>
      </c>
      <c r="H23" s="49">
        <v>113203</v>
      </c>
      <c r="I23" s="49">
        <v>300497</v>
      </c>
      <c r="J23" s="49">
        <v>519645</v>
      </c>
      <c r="K23" s="50">
        <v>1342938</v>
      </c>
    </row>
    <row r="24" spans="1:11" ht="21" customHeight="1">
      <c r="A24" s="59" t="s">
        <v>25</v>
      </c>
      <c r="B24" s="59"/>
      <c r="C24" s="60"/>
      <c r="D24" s="32">
        <f t="shared" si="2"/>
        <v>3631215</v>
      </c>
      <c r="E24" s="46">
        <v>3512030</v>
      </c>
      <c r="F24" s="49">
        <v>1478186</v>
      </c>
      <c r="G24" s="49">
        <v>1706362</v>
      </c>
      <c r="H24" s="49">
        <v>96297</v>
      </c>
      <c r="I24" s="49">
        <v>231185</v>
      </c>
      <c r="J24" s="49">
        <v>119185</v>
      </c>
      <c r="K24" s="50">
        <f>972569+10</f>
        <v>972579</v>
      </c>
    </row>
    <row r="25" spans="1:11" ht="21" customHeight="1">
      <c r="A25" s="59" t="s">
        <v>26</v>
      </c>
      <c r="B25" s="59"/>
      <c r="C25" s="60"/>
      <c r="D25" s="32">
        <f t="shared" si="2"/>
        <v>4809289</v>
      </c>
      <c r="E25" s="46">
        <v>4542621</v>
      </c>
      <c r="F25" s="49">
        <v>1679840</v>
      </c>
      <c r="G25" s="49">
        <v>2543594</v>
      </c>
      <c r="H25" s="49">
        <v>80314</v>
      </c>
      <c r="I25" s="49">
        <v>238873</v>
      </c>
      <c r="J25" s="49">
        <v>266668</v>
      </c>
      <c r="K25" s="50">
        <v>834640</v>
      </c>
    </row>
    <row r="26" spans="1:11" ht="21" customHeight="1">
      <c r="A26" s="59" t="s">
        <v>27</v>
      </c>
      <c r="B26" s="59"/>
      <c r="C26" s="60"/>
      <c r="D26" s="32">
        <f t="shared" si="2"/>
        <v>3472980</v>
      </c>
      <c r="E26" s="46">
        <v>3378067</v>
      </c>
      <c r="F26" s="49">
        <v>1434467</v>
      </c>
      <c r="G26" s="49">
        <v>1629567</v>
      </c>
      <c r="H26" s="49">
        <v>83409</v>
      </c>
      <c r="I26" s="49">
        <v>170386</v>
      </c>
      <c r="J26" s="49">
        <v>94913</v>
      </c>
      <c r="K26" s="50">
        <v>591736</v>
      </c>
    </row>
    <row r="27" spans="1:11" ht="21" customHeight="1">
      <c r="A27" s="59" t="s">
        <v>28</v>
      </c>
      <c r="B27" s="59"/>
      <c r="C27" s="60"/>
      <c r="D27" s="32">
        <f t="shared" si="2"/>
        <v>24496714</v>
      </c>
      <c r="E27" s="46">
        <v>23441294</v>
      </c>
      <c r="F27" s="49">
        <v>9895176</v>
      </c>
      <c r="G27" s="49">
        <v>12172861</v>
      </c>
      <c r="H27" s="49">
        <v>307720</v>
      </c>
      <c r="I27" s="49">
        <v>1065537</v>
      </c>
      <c r="J27" s="49">
        <v>1055420</v>
      </c>
      <c r="K27" s="50">
        <f>3734831+1806</f>
        <v>3736637</v>
      </c>
    </row>
    <row r="28" spans="1:11" ht="21" customHeight="1">
      <c r="A28" s="59" t="s">
        <v>29</v>
      </c>
      <c r="B28" s="59"/>
      <c r="C28" s="60"/>
      <c r="D28" s="32">
        <f t="shared" si="2"/>
        <v>9986336</v>
      </c>
      <c r="E28" s="46">
        <v>9431935</v>
      </c>
      <c r="F28" s="49">
        <v>4017037</v>
      </c>
      <c r="G28" s="49">
        <v>4777151</v>
      </c>
      <c r="H28" s="49">
        <v>147322</v>
      </c>
      <c r="I28" s="49">
        <v>490425</v>
      </c>
      <c r="J28" s="49">
        <v>554401</v>
      </c>
      <c r="K28" s="50">
        <f>1385630+626</f>
        <v>1386256</v>
      </c>
    </row>
    <row r="29" spans="1:11" ht="21" customHeight="1">
      <c r="A29" s="37"/>
      <c r="B29" s="47"/>
      <c r="C29" s="48"/>
      <c r="D29" s="32"/>
      <c r="E29" s="46"/>
      <c r="F29" s="49"/>
      <c r="G29" s="49"/>
      <c r="H29" s="49"/>
      <c r="I29" s="49"/>
      <c r="J29" s="49"/>
      <c r="K29" s="50"/>
    </row>
    <row r="30" spans="1:11" ht="21" customHeight="1">
      <c r="A30" s="61" t="s">
        <v>30</v>
      </c>
      <c r="B30" s="61"/>
      <c r="C30" s="62"/>
      <c r="D30" s="51">
        <f>SUM(D32:D37)</f>
        <v>6219882</v>
      </c>
      <c r="E30" s="44">
        <f t="shared" ref="E30:K30" si="3">SUM(E32:E37)</f>
        <v>6120084</v>
      </c>
      <c r="F30" s="44">
        <f t="shared" si="3"/>
        <v>2454061</v>
      </c>
      <c r="G30" s="44">
        <f t="shared" si="3"/>
        <v>3240475</v>
      </c>
      <c r="H30" s="44">
        <f t="shared" si="3"/>
        <v>149093</v>
      </c>
      <c r="I30" s="44">
        <f t="shared" si="3"/>
        <v>276277</v>
      </c>
      <c r="J30" s="44">
        <f t="shared" si="3"/>
        <v>99798</v>
      </c>
      <c r="K30" s="44">
        <f t="shared" si="3"/>
        <v>1582035</v>
      </c>
    </row>
    <row r="31" spans="1:11" ht="21" customHeight="1">
      <c r="A31" s="37"/>
      <c r="B31" s="47"/>
      <c r="C31" s="48"/>
      <c r="D31" s="32"/>
      <c r="E31" s="46"/>
      <c r="F31" s="46"/>
      <c r="G31" s="46"/>
      <c r="H31" s="46"/>
      <c r="I31" s="46"/>
      <c r="J31" s="46"/>
      <c r="K31" s="46"/>
    </row>
    <row r="32" spans="1:11" ht="21" customHeight="1">
      <c r="A32" s="59" t="s">
        <v>31</v>
      </c>
      <c r="B32" s="59"/>
      <c r="C32" s="60"/>
      <c r="D32" s="32">
        <f t="shared" ref="D32:D37" si="4">E32+J32</f>
        <v>1333173</v>
      </c>
      <c r="E32" s="46">
        <v>1327867</v>
      </c>
      <c r="F32" s="49">
        <v>541950</v>
      </c>
      <c r="G32" s="49">
        <v>653179</v>
      </c>
      <c r="H32" s="49">
        <v>46039</v>
      </c>
      <c r="I32" s="49">
        <v>86699</v>
      </c>
      <c r="J32" s="49">
        <v>5306</v>
      </c>
      <c r="K32" s="50">
        <v>540309</v>
      </c>
    </row>
    <row r="33" spans="1:11" ht="21" customHeight="1">
      <c r="A33" s="59" t="s">
        <v>32</v>
      </c>
      <c r="B33" s="59"/>
      <c r="C33" s="60"/>
      <c r="D33" s="32">
        <f t="shared" si="4"/>
        <v>1445862</v>
      </c>
      <c r="E33" s="46">
        <v>1445862</v>
      </c>
      <c r="F33" s="49">
        <v>385220</v>
      </c>
      <c r="G33" s="49">
        <v>1021357</v>
      </c>
      <c r="H33" s="49">
        <v>11580</v>
      </c>
      <c r="I33" s="49">
        <v>27705</v>
      </c>
      <c r="J33" s="49">
        <v>0</v>
      </c>
      <c r="K33" s="50">
        <v>134726</v>
      </c>
    </row>
    <row r="34" spans="1:11" ht="21" customHeight="1">
      <c r="A34" s="59" t="s">
        <v>33</v>
      </c>
      <c r="B34" s="59"/>
      <c r="C34" s="60"/>
      <c r="D34" s="32">
        <f t="shared" si="4"/>
        <v>198577</v>
      </c>
      <c r="E34" s="46">
        <v>198577</v>
      </c>
      <c r="F34" s="49">
        <v>105807</v>
      </c>
      <c r="G34" s="49">
        <v>79177</v>
      </c>
      <c r="H34" s="49">
        <v>6661</v>
      </c>
      <c r="I34" s="49">
        <v>6932</v>
      </c>
      <c r="J34" s="49">
        <v>0</v>
      </c>
      <c r="K34" s="50">
        <v>72961</v>
      </c>
    </row>
    <row r="35" spans="1:11" ht="21" customHeight="1">
      <c r="A35" s="59" t="s">
        <v>34</v>
      </c>
      <c r="B35" s="59"/>
      <c r="C35" s="60"/>
      <c r="D35" s="32">
        <f t="shared" si="4"/>
        <v>1695860</v>
      </c>
      <c r="E35" s="46">
        <v>1603410</v>
      </c>
      <c r="F35" s="49">
        <v>777706</v>
      </c>
      <c r="G35" s="49">
        <v>701065</v>
      </c>
      <c r="H35" s="49">
        <v>41697</v>
      </c>
      <c r="I35" s="49">
        <v>82764</v>
      </c>
      <c r="J35" s="49">
        <v>92450</v>
      </c>
      <c r="K35" s="50">
        <v>370739</v>
      </c>
    </row>
    <row r="36" spans="1:11" ht="21" customHeight="1">
      <c r="A36" s="59" t="s">
        <v>35</v>
      </c>
      <c r="B36" s="59"/>
      <c r="C36" s="60"/>
      <c r="D36" s="32">
        <f t="shared" si="4"/>
        <v>1256074</v>
      </c>
      <c r="E36" s="46">
        <v>1256074</v>
      </c>
      <c r="F36" s="49">
        <v>537114</v>
      </c>
      <c r="G36" s="49">
        <v>623367</v>
      </c>
      <c r="H36" s="49">
        <v>32898</v>
      </c>
      <c r="I36" s="49">
        <v>62695</v>
      </c>
      <c r="J36" s="49">
        <v>0</v>
      </c>
      <c r="K36" s="50">
        <v>351520</v>
      </c>
    </row>
    <row r="37" spans="1:11" ht="21" customHeight="1">
      <c r="A37" s="59" t="s">
        <v>36</v>
      </c>
      <c r="B37" s="59"/>
      <c r="C37" s="60"/>
      <c r="D37" s="32">
        <f t="shared" si="4"/>
        <v>290336</v>
      </c>
      <c r="E37" s="46">
        <v>288294</v>
      </c>
      <c r="F37" s="49">
        <v>106264</v>
      </c>
      <c r="G37" s="49">
        <v>162330</v>
      </c>
      <c r="H37" s="49">
        <v>10218</v>
      </c>
      <c r="I37" s="49">
        <v>9482</v>
      </c>
      <c r="J37" s="49">
        <v>2042</v>
      </c>
      <c r="K37" s="50">
        <v>111780</v>
      </c>
    </row>
    <row r="38" spans="1:11" ht="21" customHeight="1">
      <c r="A38" s="52"/>
      <c r="B38" s="53"/>
      <c r="C38" s="54"/>
      <c r="D38" s="55"/>
      <c r="E38" s="55"/>
      <c r="F38" s="55"/>
      <c r="G38" s="55"/>
      <c r="H38" s="55"/>
      <c r="I38" s="55"/>
      <c r="J38" s="55"/>
      <c r="K38" s="56"/>
    </row>
    <row r="39" spans="1:11" ht="21" customHeight="1">
      <c r="D39" s="57"/>
      <c r="E39" s="57"/>
      <c r="F39" s="57"/>
      <c r="G39" s="57"/>
      <c r="H39" s="57"/>
      <c r="I39" s="57"/>
      <c r="J39" s="57"/>
      <c r="K39" s="58"/>
    </row>
  </sheetData>
  <sheetProtection password="CA9C" sheet="1" objects="1" scenarios="1"/>
  <mergeCells count="23">
    <mergeCell ref="A18:C18"/>
    <mergeCell ref="A3:C3"/>
    <mergeCell ref="A5:C5"/>
    <mergeCell ref="A14:C14"/>
    <mergeCell ref="A16:C16"/>
    <mergeCell ref="A17:C17"/>
    <mergeCell ref="A32:C32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A33:C33"/>
    <mergeCell ref="A34:C34"/>
    <mergeCell ref="A35:C35"/>
    <mergeCell ref="A36:C36"/>
    <mergeCell ref="A37:C37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　博</cp:lastModifiedBy>
  <dcterms:created xsi:type="dcterms:W3CDTF">2017-12-08T01:40:42Z</dcterms:created>
  <dcterms:modified xsi:type="dcterms:W3CDTF">2017-12-12T05:00:21Z</dcterms:modified>
</cp:coreProperties>
</file>