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90" windowWidth="28035" windowHeight="12555"/>
  </bookViews>
  <sheets>
    <sheet name="091" sheetId="1" r:id="rId1"/>
  </sheets>
  <definedNames>
    <definedName name="_xlnm.Print_Area" localSheetId="0">'091'!$A$1:$AH$90</definedName>
  </definedNames>
  <calcPr calcId="145621"/>
</workbook>
</file>

<file path=xl/calcChain.xml><?xml version="1.0" encoding="utf-8"?>
<calcChain xmlns="http://schemas.openxmlformats.org/spreadsheetml/2006/main">
  <c r="AG52" i="1" l="1"/>
  <c r="AF52" i="1"/>
  <c r="AE52" i="1"/>
  <c r="AD52" i="1"/>
  <c r="AC52" i="1"/>
  <c r="AB52" i="1"/>
  <c r="AA52" i="1"/>
  <c r="Z52" i="1"/>
  <c r="Y52" i="1"/>
  <c r="X52" i="1"/>
  <c r="W52" i="1"/>
  <c r="V52" i="1"/>
  <c r="P52" i="1"/>
  <c r="O52" i="1"/>
  <c r="N52" i="1"/>
  <c r="M52" i="1"/>
  <c r="L52" i="1"/>
  <c r="K52" i="1"/>
  <c r="J52" i="1"/>
  <c r="I52" i="1"/>
  <c r="H52" i="1"/>
  <c r="G52" i="1"/>
  <c r="F52" i="1"/>
  <c r="E52" i="1"/>
  <c r="D46" i="1"/>
  <c r="U45" i="1"/>
  <c r="D44" i="1"/>
  <c r="U42" i="1"/>
  <c r="D42" i="1"/>
  <c r="U41" i="1"/>
  <c r="D40" i="1"/>
  <c r="U39" i="1"/>
  <c r="D38" i="1"/>
  <c r="U37" i="1"/>
  <c r="D36" i="1"/>
  <c r="U35" i="1"/>
  <c r="D34" i="1"/>
  <c r="U33" i="1"/>
  <c r="D32" i="1"/>
  <c r="U31" i="1"/>
  <c r="U30" i="1"/>
  <c r="D30" i="1"/>
  <c r="U29" i="1"/>
  <c r="U28" i="1"/>
  <c r="D28" i="1"/>
  <c r="U26" i="1"/>
  <c r="D26" i="1"/>
  <c r="U25" i="1"/>
  <c r="D24" i="1"/>
  <c r="U23" i="1"/>
  <c r="U52" i="1" s="1"/>
  <c r="U22" i="1"/>
  <c r="U19" i="1" s="1"/>
  <c r="D16" i="1" s="1"/>
  <c r="D22" i="1"/>
  <c r="D52" i="1" s="1"/>
  <c r="AG19" i="1"/>
  <c r="AF19" i="1"/>
  <c r="AE19" i="1"/>
  <c r="AD19" i="1"/>
  <c r="M50" i="1" s="1"/>
  <c r="AC19" i="1"/>
  <c r="AB19" i="1"/>
  <c r="AA19" i="1"/>
  <c r="Z19" i="1"/>
  <c r="I50" i="1" s="1"/>
  <c r="Y19" i="1"/>
  <c r="X19" i="1"/>
  <c r="W19" i="1"/>
  <c r="V19" i="1"/>
  <c r="E50" i="1" s="1"/>
  <c r="P19" i="1"/>
  <c r="P50" i="1" s="1"/>
  <c r="O19" i="1"/>
  <c r="O16" i="1" s="1"/>
  <c r="N19" i="1"/>
  <c r="N50" i="1" s="1"/>
  <c r="M19" i="1"/>
  <c r="L19" i="1"/>
  <c r="L50" i="1" s="1"/>
  <c r="K19" i="1"/>
  <c r="K16" i="1" s="1"/>
  <c r="J19" i="1"/>
  <c r="J50" i="1" s="1"/>
  <c r="I19" i="1"/>
  <c r="H19" i="1"/>
  <c r="H50" i="1" s="1"/>
  <c r="G19" i="1"/>
  <c r="G16" i="1" s="1"/>
  <c r="F19" i="1"/>
  <c r="F50" i="1" s="1"/>
  <c r="E19" i="1"/>
  <c r="D19" i="1"/>
  <c r="P16" i="1"/>
  <c r="M16" i="1"/>
  <c r="L16" i="1"/>
  <c r="I16" i="1"/>
  <c r="H16" i="1"/>
  <c r="E16" i="1"/>
  <c r="D50" i="1" l="1"/>
  <c r="F16" i="1"/>
  <c r="J16" i="1"/>
  <c r="N16" i="1"/>
  <c r="G50" i="1"/>
  <c r="K50" i="1"/>
  <c r="O50" i="1"/>
</calcChain>
</file>

<file path=xl/sharedStrings.xml><?xml version="1.0" encoding="utf-8"?>
<sst xmlns="http://schemas.openxmlformats.org/spreadsheetml/2006/main" count="117" uniqueCount="72">
  <si>
    <t>　９１  　市町，種類別自動車保有台数</t>
    <phoneticPr fontId="3"/>
  </si>
  <si>
    <t xml:space="preserve">              町別の数値には，所属市町不明の運輸支局検査車両及び軽自動車検査協会検査車両を含まない。</t>
    <rPh sb="24" eb="25">
      <t>シ</t>
    </rPh>
    <rPh sb="29" eb="31">
      <t>ウンユ</t>
    </rPh>
    <phoneticPr fontId="6"/>
  </si>
  <si>
    <t>中国運輸局山口運輸支局</t>
    <rPh sb="0" eb="2">
      <t>チュウゴク</t>
    </rPh>
    <rPh sb="2" eb="5">
      <t>ウンユキョク</t>
    </rPh>
    <rPh sb="5" eb="7">
      <t>ヤマグチ</t>
    </rPh>
    <rPh sb="7" eb="9">
      <t>ウンユ</t>
    </rPh>
    <rPh sb="9" eb="11">
      <t>シキョク</t>
    </rPh>
    <phoneticPr fontId="6"/>
  </si>
  <si>
    <t>総    数</t>
    <phoneticPr fontId="3"/>
  </si>
  <si>
    <t>運      輸      支      局      検      査      車      両</t>
    <rPh sb="0" eb="1">
      <t>ウン</t>
    </rPh>
    <rPh sb="7" eb="8">
      <t>ユ</t>
    </rPh>
    <phoneticPr fontId="3"/>
  </si>
  <si>
    <t>軽    自    動    車</t>
    <phoneticPr fontId="3"/>
  </si>
  <si>
    <t>年  月  日</t>
    <phoneticPr fontId="3"/>
  </si>
  <si>
    <t>登            録            車            両</t>
    <phoneticPr fontId="3"/>
  </si>
  <si>
    <t>小　型</t>
    <rPh sb="0" eb="1">
      <t>ショウ</t>
    </rPh>
    <rPh sb="2" eb="3">
      <t>カタ</t>
    </rPh>
    <phoneticPr fontId="3"/>
  </si>
  <si>
    <t>2）</t>
  </si>
  <si>
    <t>3)</t>
  </si>
  <si>
    <t>4)</t>
  </si>
  <si>
    <t>市（郡）町</t>
    <phoneticPr fontId="3"/>
  </si>
  <si>
    <t>貨       物       用</t>
    <phoneticPr fontId="3"/>
  </si>
  <si>
    <t>乗  合</t>
    <phoneticPr fontId="3"/>
  </si>
  <si>
    <t>乗         用</t>
    <phoneticPr fontId="3"/>
  </si>
  <si>
    <t>特    殊</t>
    <phoneticPr fontId="3"/>
  </si>
  <si>
    <t>二　輪</t>
    <rPh sb="0" eb="1">
      <t>ニ</t>
    </rPh>
    <rPh sb="2" eb="3">
      <t>ワ</t>
    </rPh>
    <phoneticPr fontId="3"/>
  </si>
  <si>
    <t>貨物用</t>
  </si>
  <si>
    <t>乗  用</t>
  </si>
  <si>
    <t>二　輪</t>
  </si>
  <si>
    <t>不　明</t>
    <rPh sb="0" eb="1">
      <t>フ</t>
    </rPh>
    <rPh sb="2" eb="3">
      <t>メイ</t>
    </rPh>
    <phoneticPr fontId="3"/>
  </si>
  <si>
    <t>市（郡）町</t>
  </si>
  <si>
    <t>小  型</t>
    <phoneticPr fontId="3"/>
  </si>
  <si>
    <t>普  通</t>
  </si>
  <si>
    <t>小  型</t>
  </si>
  <si>
    <t>被けん引</t>
  </si>
  <si>
    <t>（バス）</t>
    <phoneticPr fontId="3"/>
  </si>
  <si>
    <t>普  通</t>
    <phoneticPr fontId="3"/>
  </si>
  <si>
    <t>用 途 車 1)</t>
    <phoneticPr fontId="3"/>
  </si>
  <si>
    <t>2)</t>
    <phoneticPr fontId="3"/>
  </si>
  <si>
    <t>3)</t>
    <phoneticPr fontId="3"/>
  </si>
  <si>
    <t>4)</t>
    <phoneticPr fontId="3"/>
  </si>
  <si>
    <t>二  輪</t>
    <phoneticPr fontId="3"/>
  </si>
  <si>
    <t>平成</t>
  </si>
  <si>
    <t>年3月31日</t>
  </si>
  <si>
    <t xml:space="preserve">   …</t>
  </si>
  <si>
    <t>市  　　　計</t>
    <phoneticPr fontId="3"/>
  </si>
  <si>
    <t>　郡　　　計</t>
    <rPh sb="1" eb="2">
      <t>グン</t>
    </rPh>
    <rPh sb="5" eb="6">
      <t>ケイ</t>
    </rPh>
    <phoneticPr fontId="3"/>
  </si>
  <si>
    <t>下関市</t>
    <phoneticPr fontId="3"/>
  </si>
  <si>
    <t>　　大   島   郡</t>
    <phoneticPr fontId="3"/>
  </si>
  <si>
    <t>　　　周防大島町</t>
    <phoneticPr fontId="3"/>
  </si>
  <si>
    <t>…</t>
  </si>
  <si>
    <t>…</t>
    <phoneticPr fontId="3"/>
  </si>
  <si>
    <t>宇部市</t>
    <phoneticPr fontId="3"/>
  </si>
  <si>
    <t>　　玖   珂   郡</t>
    <phoneticPr fontId="3"/>
  </si>
  <si>
    <t>山口市</t>
    <phoneticPr fontId="3"/>
  </si>
  <si>
    <t>　　　和 　木 　町</t>
    <phoneticPr fontId="3"/>
  </si>
  <si>
    <t>萩市</t>
    <phoneticPr fontId="3"/>
  </si>
  <si>
    <t>　　熊   毛   郡</t>
    <phoneticPr fontId="3"/>
  </si>
  <si>
    <t>　　　上 　関 　町</t>
    <phoneticPr fontId="3"/>
  </si>
  <si>
    <t>防府市</t>
    <phoneticPr fontId="3"/>
  </si>
  <si>
    <t>　　　田 布 施 町</t>
    <phoneticPr fontId="3"/>
  </si>
  <si>
    <t>　　　平 　生 　町</t>
    <phoneticPr fontId="3"/>
  </si>
  <si>
    <t>下松市</t>
    <phoneticPr fontId="3"/>
  </si>
  <si>
    <t>　　吉   敷   郡</t>
    <phoneticPr fontId="3"/>
  </si>
  <si>
    <t>岩国市</t>
    <phoneticPr fontId="3"/>
  </si>
  <si>
    <t>　　厚　 狭　 郡</t>
    <phoneticPr fontId="3"/>
  </si>
  <si>
    <t>光市</t>
    <phoneticPr fontId="3"/>
  </si>
  <si>
    <t>　　豊　 浦　 郡</t>
    <phoneticPr fontId="3"/>
  </si>
  <si>
    <t>長門市</t>
    <phoneticPr fontId="3"/>
  </si>
  <si>
    <t>　　大　 津　 郡</t>
    <phoneticPr fontId="3"/>
  </si>
  <si>
    <t>柳井市</t>
    <phoneticPr fontId="3"/>
  </si>
  <si>
    <t>　　阿   武   郡</t>
    <phoneticPr fontId="3"/>
  </si>
  <si>
    <t>美祢市</t>
    <phoneticPr fontId="3"/>
  </si>
  <si>
    <t>　　　阿   武   町</t>
    <phoneticPr fontId="3"/>
  </si>
  <si>
    <t>周南市</t>
    <phoneticPr fontId="3"/>
  </si>
  <si>
    <t>　不　　　明</t>
    <phoneticPr fontId="3"/>
  </si>
  <si>
    <t>山陽小野田市</t>
    <phoneticPr fontId="3"/>
  </si>
  <si>
    <t xml:space="preserve"> </t>
    <phoneticPr fontId="6"/>
  </si>
  <si>
    <t>注　１）　大型特殊を含む。　２）排気量250CCを超えるもの。　３）　三輪を含む。　４）　排気量が125CCを超え250以下のもの。</t>
  </si>
  <si>
    <t>郡計には「不明」含まない！！</t>
    <rPh sb="0" eb="1">
      <t>グン</t>
    </rPh>
    <rPh sb="1" eb="2">
      <t>ケイ</t>
    </rPh>
    <rPh sb="5" eb="7">
      <t>フメイ</t>
    </rPh>
    <rPh sb="8" eb="9">
      <t>フク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</si>
</sst>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 ##0"/>
    <numFmt numFmtId="177" formatCode="#\ ###\ ##0;&quot;△&quot;#\ ###\ ##0;&quot;－&quot;"/>
  </numFmts>
  <fonts count="10"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4"/>
      <name val="ＭＳ Ｐ明朝"/>
      <family val="1"/>
      <charset val="128"/>
    </font>
    <font>
      <sz val="10"/>
      <name val="ＭＳ Ｐ明朝"/>
      <family val="1"/>
      <charset val="128"/>
    </font>
    <font>
      <sz val="7"/>
      <name val="ＭＳ Ｐ明朝"/>
      <family val="1"/>
      <charset val="128"/>
    </font>
    <font>
      <sz val="9"/>
      <name val="ＭＳ Ｐ明朝"/>
      <family val="1"/>
      <charset val="128"/>
    </font>
    <font>
      <b/>
      <sz val="11"/>
      <name val="ＭＳ Ｐゴシック"/>
      <family val="3"/>
      <charset val="128"/>
    </font>
    <font>
      <sz val="8"/>
      <name val="ＭＳ Ｐ明朝"/>
      <family val="1"/>
      <charset val="128"/>
    </font>
  </fonts>
  <fills count="4">
    <fill>
      <patternFill patternType="none"/>
    </fill>
    <fill>
      <patternFill patternType="gray125"/>
    </fill>
    <fill>
      <patternFill patternType="solid">
        <fgColor indexed="26"/>
        <bgColor indexed="64"/>
      </patternFill>
    </fill>
    <fill>
      <patternFill patternType="solid">
        <fgColor theme="0"/>
        <bgColor indexed="64"/>
      </patternFill>
    </fill>
  </fills>
  <borders count="20">
    <border>
      <left/>
      <right/>
      <top/>
      <bottom/>
      <diagonal/>
    </border>
    <border>
      <left/>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87">
    <xf numFmtId="0" fontId="0" fillId="0" borderId="0" xfId="0">
      <alignment vertical="center"/>
    </xf>
    <xf numFmtId="37" fontId="2" fillId="0" borderId="0" xfId="0" applyNumberFormat="1" applyFont="1" applyAlignment="1" applyProtection="1"/>
    <xf numFmtId="37" fontId="2" fillId="0" borderId="0" xfId="0" applyNumberFormat="1" applyFont="1" applyAlignment="1" applyProtection="1">
      <alignment horizontal="center"/>
    </xf>
    <xf numFmtId="37" fontId="4" fillId="0" borderId="0" xfId="0" applyNumberFormat="1" applyFont="1" applyAlignment="1" applyProtection="1">
      <alignment horizontal="left"/>
    </xf>
    <xf numFmtId="0" fontId="2" fillId="0" borderId="0" xfId="0" applyFont="1" applyProtection="1">
      <alignment vertical="center"/>
    </xf>
    <xf numFmtId="0" fontId="0" fillId="0" borderId="0" xfId="0" applyProtection="1">
      <alignment vertical="center"/>
    </xf>
    <xf numFmtId="37" fontId="5" fillId="0" borderId="0" xfId="0" applyNumberFormat="1" applyFont="1" applyAlignment="1" applyProtection="1">
      <alignment horizontal="left"/>
    </xf>
    <xf numFmtId="37" fontId="2" fillId="0" borderId="0" xfId="0" applyNumberFormat="1" applyFont="1" applyBorder="1" applyAlignment="1" applyProtection="1"/>
    <xf numFmtId="37" fontId="2" fillId="0" borderId="0" xfId="0" applyNumberFormat="1" applyFont="1" applyBorder="1" applyAlignment="1" applyProtection="1">
      <alignment horizontal="center"/>
    </xf>
    <xf numFmtId="37" fontId="2" fillId="0" borderId="1" xfId="0" applyNumberFormat="1" applyFont="1" applyBorder="1" applyAlignment="1" applyProtection="1"/>
    <xf numFmtId="37" fontId="2" fillId="0" borderId="0" xfId="0" applyNumberFormat="1" applyFont="1" applyBorder="1" applyAlignment="1" applyProtection="1">
      <alignment horizontal="right"/>
    </xf>
    <xf numFmtId="37" fontId="2" fillId="2" borderId="2" xfId="0" applyNumberFormat="1" applyFont="1" applyFill="1" applyBorder="1" applyAlignment="1" applyProtection="1"/>
    <xf numFmtId="37" fontId="2" fillId="2" borderId="2" xfId="0" applyNumberFormat="1" applyFont="1" applyFill="1" applyBorder="1" applyAlignment="1" applyProtection="1">
      <alignment horizontal="center"/>
    </xf>
    <xf numFmtId="37" fontId="2" fillId="2" borderId="3" xfId="0" applyNumberFormat="1" applyFont="1" applyFill="1" applyBorder="1" applyAlignment="1" applyProtection="1"/>
    <xf numFmtId="37" fontId="2" fillId="2" borderId="4" xfId="0" applyNumberFormat="1" applyFont="1" applyFill="1" applyBorder="1" applyAlignment="1" applyProtection="1">
      <alignment horizontal="center" vertical="center"/>
    </xf>
    <xf numFmtId="37" fontId="2" fillId="2" borderId="5" xfId="0" applyNumberFormat="1" applyFont="1" applyFill="1" applyBorder="1" applyAlignment="1" applyProtection="1">
      <alignment horizontal="center"/>
    </xf>
    <xf numFmtId="37" fontId="2" fillId="2" borderId="6" xfId="0" applyNumberFormat="1" applyFont="1" applyFill="1" applyBorder="1" applyAlignment="1" applyProtection="1">
      <alignment horizontal="center"/>
    </xf>
    <xf numFmtId="37" fontId="2" fillId="2" borderId="7" xfId="0" applyNumberFormat="1" applyFont="1" applyFill="1" applyBorder="1" applyAlignment="1" applyProtection="1">
      <alignment horizontal="center"/>
    </xf>
    <xf numFmtId="37" fontId="2" fillId="2" borderId="0" xfId="0" applyNumberFormat="1" applyFont="1" applyFill="1" applyBorder="1" applyAlignment="1" applyProtection="1">
      <alignment horizontal="center"/>
    </xf>
    <xf numFmtId="37" fontId="2" fillId="2" borderId="8" xfId="0" applyNumberFormat="1" applyFont="1" applyFill="1" applyBorder="1" applyAlignment="1" applyProtection="1">
      <alignment horizontal="center"/>
    </xf>
    <xf numFmtId="37" fontId="2" fillId="2" borderId="9" xfId="0" applyNumberFormat="1" applyFont="1" applyFill="1" applyBorder="1" applyAlignment="1" applyProtection="1">
      <alignment horizontal="center" vertical="center"/>
    </xf>
    <xf numFmtId="37" fontId="2" fillId="2" borderId="10" xfId="0" applyNumberFormat="1" applyFont="1" applyFill="1" applyBorder="1" applyAlignment="1" applyProtection="1">
      <alignment horizontal="center"/>
    </xf>
    <xf numFmtId="37" fontId="2" fillId="2" borderId="11" xfId="0" applyNumberFormat="1" applyFont="1" applyFill="1" applyBorder="1" applyAlignment="1" applyProtection="1">
      <alignment horizontal="center"/>
    </xf>
    <xf numFmtId="37" fontId="2" fillId="2" borderId="12" xfId="0" applyNumberFormat="1" applyFont="1" applyFill="1" applyBorder="1" applyAlignment="1" applyProtection="1">
      <alignment horizontal="center"/>
    </xf>
    <xf numFmtId="37" fontId="2" fillId="2" borderId="13" xfId="0" applyNumberFormat="1" applyFont="1" applyFill="1" applyBorder="1" applyAlignment="1" applyProtection="1">
      <alignment horizontal="center"/>
    </xf>
    <xf numFmtId="37" fontId="7" fillId="2" borderId="13" xfId="0" applyNumberFormat="1" applyFont="1" applyFill="1" applyBorder="1" applyAlignment="1" applyProtection="1">
      <alignment horizontal="right"/>
    </xf>
    <xf numFmtId="37" fontId="2" fillId="2" borderId="13" xfId="0" applyNumberFormat="1" applyFont="1" applyFill="1" applyBorder="1" applyAlignment="1" applyProtection="1"/>
    <xf numFmtId="37" fontId="2" fillId="2" borderId="13" xfId="0" applyNumberFormat="1" applyFont="1" applyFill="1" applyBorder="1" applyAlignment="1" applyProtection="1">
      <alignment horizontal="right"/>
    </xf>
    <xf numFmtId="37" fontId="2" fillId="2" borderId="0" xfId="0" applyNumberFormat="1" applyFont="1" applyFill="1" applyBorder="1" applyAlignment="1" applyProtection="1">
      <alignment horizontal="left"/>
    </xf>
    <xf numFmtId="37" fontId="2" fillId="2" borderId="0" xfId="0" applyNumberFormat="1" applyFont="1" applyFill="1" applyBorder="1" applyAlignment="1" applyProtection="1"/>
    <xf numFmtId="37" fontId="2" fillId="2" borderId="8" xfId="0" applyNumberFormat="1" applyFont="1" applyFill="1" applyBorder="1" applyAlignment="1" applyProtection="1"/>
    <xf numFmtId="37" fontId="2" fillId="2" borderId="14" xfId="0" applyNumberFormat="1" applyFont="1" applyFill="1" applyBorder="1" applyAlignment="1" applyProtection="1"/>
    <xf numFmtId="37" fontId="2" fillId="2" borderId="14" xfId="0" applyNumberFormat="1" applyFont="1" applyFill="1" applyBorder="1" applyAlignment="1" applyProtection="1">
      <alignment horizontal="center"/>
    </xf>
    <xf numFmtId="37" fontId="2" fillId="2" borderId="15" xfId="0" applyNumberFormat="1" applyFont="1" applyFill="1" applyBorder="1" applyAlignment="1" applyProtection="1"/>
    <xf numFmtId="37" fontId="2" fillId="2" borderId="16" xfId="0" applyNumberFormat="1" applyFont="1" applyFill="1" applyBorder="1" applyAlignment="1" applyProtection="1">
      <alignment horizontal="center" vertical="center"/>
    </xf>
    <xf numFmtId="37" fontId="2" fillId="2" borderId="17" xfId="0" applyNumberFormat="1" applyFont="1" applyFill="1" applyBorder="1" applyAlignment="1" applyProtection="1">
      <alignment horizontal="center"/>
    </xf>
    <xf numFmtId="37" fontId="2" fillId="2" borderId="17" xfId="0" quotePrefix="1" applyNumberFormat="1" applyFont="1" applyFill="1" applyBorder="1" applyAlignment="1" applyProtection="1">
      <alignment horizontal="center"/>
    </xf>
    <xf numFmtId="37" fontId="2" fillId="2" borderId="17" xfId="0" applyNumberFormat="1" applyFont="1" applyFill="1" applyBorder="1" applyAlignment="1" applyProtection="1">
      <alignment horizontal="right"/>
    </xf>
    <xf numFmtId="37" fontId="2" fillId="2" borderId="17" xfId="0" applyNumberFormat="1" applyFont="1" applyFill="1" applyBorder="1" applyAlignment="1" applyProtection="1"/>
    <xf numFmtId="37" fontId="1" fillId="2" borderId="18" xfId="0" applyNumberFormat="1" applyFont="1" applyFill="1" applyBorder="1" applyAlignment="1" applyProtection="1"/>
    <xf numFmtId="37" fontId="1" fillId="2" borderId="18" xfId="0" applyNumberFormat="1" applyFont="1" applyFill="1" applyBorder="1" applyAlignment="1" applyProtection="1">
      <alignment horizontal="center"/>
    </xf>
    <xf numFmtId="37" fontId="1" fillId="2" borderId="19" xfId="0" applyNumberFormat="1" applyFont="1" applyFill="1" applyBorder="1" applyAlignment="1" applyProtection="1"/>
    <xf numFmtId="176" fontId="1" fillId="0" borderId="0" xfId="0" applyNumberFormat="1" applyFont="1" applyBorder="1" applyAlignment="1" applyProtection="1">
      <alignment horizontal="right"/>
    </xf>
    <xf numFmtId="176" fontId="1" fillId="0" borderId="0" xfId="0" applyNumberFormat="1" applyFont="1" applyAlignment="1" applyProtection="1">
      <alignment horizontal="right"/>
    </xf>
    <xf numFmtId="37" fontId="1" fillId="2" borderId="0" xfId="0" applyNumberFormat="1" applyFont="1" applyFill="1" applyBorder="1" applyAlignment="1" applyProtection="1">
      <alignment horizontal="left"/>
    </xf>
    <xf numFmtId="37" fontId="1" fillId="2" borderId="0" xfId="0" applyNumberFormat="1" applyFont="1" applyFill="1" applyBorder="1" applyAlignment="1" applyProtection="1"/>
    <xf numFmtId="176" fontId="1" fillId="0" borderId="13" xfId="0" applyNumberFormat="1" applyFont="1" applyBorder="1" applyAlignment="1" applyProtection="1">
      <alignment horizontal="right"/>
    </xf>
    <xf numFmtId="37" fontId="2" fillId="2" borderId="0" xfId="0" applyNumberFormat="1" applyFont="1" applyFill="1" applyBorder="1" applyAlignment="1" applyProtection="1">
      <alignment horizontal="center"/>
    </xf>
    <xf numFmtId="37" fontId="2" fillId="2" borderId="8" xfId="0" applyNumberFormat="1" applyFont="1" applyFill="1" applyBorder="1" applyAlignment="1" applyProtection="1">
      <alignment horizontal="left"/>
    </xf>
    <xf numFmtId="177" fontId="1" fillId="3" borderId="0" xfId="0" applyNumberFormat="1" applyFont="1" applyFill="1" applyBorder="1" applyAlignment="1" applyProtection="1">
      <alignment horizontal="right"/>
    </xf>
    <xf numFmtId="177" fontId="1" fillId="3" borderId="0" xfId="0" applyNumberFormat="1" applyFont="1" applyFill="1" applyAlignment="1" applyProtection="1">
      <alignment horizontal="right"/>
    </xf>
    <xf numFmtId="176" fontId="0" fillId="0" borderId="0" xfId="0" applyNumberFormat="1" applyProtection="1">
      <alignment vertical="center"/>
    </xf>
    <xf numFmtId="177" fontId="0" fillId="3" borderId="0" xfId="0" applyNumberFormat="1" applyFont="1" applyFill="1" applyBorder="1" applyAlignment="1" applyProtection="1">
      <alignment horizontal="right"/>
    </xf>
    <xf numFmtId="177" fontId="0" fillId="3" borderId="0" xfId="0" applyNumberFormat="1" applyFont="1" applyFill="1" applyAlignment="1" applyProtection="1">
      <alignment horizontal="right"/>
    </xf>
    <xf numFmtId="177" fontId="0" fillId="3" borderId="0" xfId="0" applyNumberFormat="1" applyFill="1" applyProtection="1">
      <alignment vertical="center"/>
    </xf>
    <xf numFmtId="37" fontId="8" fillId="2" borderId="0" xfId="0" applyNumberFormat="1" applyFont="1" applyFill="1" applyBorder="1" applyAlignment="1" applyProtection="1">
      <alignment horizontal="left"/>
    </xf>
    <xf numFmtId="37" fontId="8" fillId="2" borderId="0" xfId="0" applyNumberFormat="1" applyFont="1" applyFill="1" applyBorder="1" applyAlignment="1" applyProtection="1"/>
    <xf numFmtId="176" fontId="8" fillId="0" borderId="13" xfId="0" applyNumberFormat="1" applyFont="1" applyBorder="1" applyAlignment="1" applyProtection="1">
      <alignment horizontal="right"/>
    </xf>
    <xf numFmtId="176" fontId="8" fillId="0" borderId="0" xfId="0" applyNumberFormat="1" applyFont="1" applyAlignment="1" applyProtection="1">
      <alignment horizontal="right"/>
    </xf>
    <xf numFmtId="37" fontId="1" fillId="2" borderId="0" xfId="0" applyNumberFormat="1" applyFont="1" applyFill="1" applyBorder="1" applyAlignment="1" applyProtection="1">
      <alignment horizontal="center"/>
    </xf>
    <xf numFmtId="37" fontId="1" fillId="2" borderId="8" xfId="0" applyNumberFormat="1" applyFont="1" applyFill="1" applyBorder="1" applyAlignment="1" applyProtection="1"/>
    <xf numFmtId="37" fontId="8" fillId="2" borderId="0" xfId="0" applyNumberFormat="1" applyFont="1" applyFill="1" applyBorder="1" applyAlignment="1" applyProtection="1">
      <alignment horizontal="center"/>
    </xf>
    <xf numFmtId="37" fontId="8" fillId="2" borderId="8" xfId="0" applyNumberFormat="1" applyFont="1" applyFill="1" applyBorder="1" applyAlignment="1" applyProtection="1"/>
    <xf numFmtId="177" fontId="8" fillId="3" borderId="0" xfId="0" applyNumberFormat="1" applyFont="1" applyFill="1" applyBorder="1" applyAlignment="1" applyProtection="1">
      <alignment horizontal="right"/>
    </xf>
    <xf numFmtId="37" fontId="8" fillId="2" borderId="0" xfId="0" applyNumberFormat="1" applyFont="1" applyFill="1" applyBorder="1" applyAlignment="1" applyProtection="1">
      <alignment horizontal="center"/>
    </xf>
    <xf numFmtId="37" fontId="8" fillId="2" borderId="8" xfId="0" applyNumberFormat="1" applyFont="1" applyFill="1" applyBorder="1" applyAlignment="1" applyProtection="1">
      <alignment horizontal="center"/>
    </xf>
    <xf numFmtId="177" fontId="8" fillId="3" borderId="13" xfId="0" applyNumberFormat="1" applyFont="1" applyFill="1" applyBorder="1" applyAlignment="1" applyProtection="1">
      <alignment horizontal="right"/>
    </xf>
    <xf numFmtId="177" fontId="8" fillId="3" borderId="0" xfId="0" applyNumberFormat="1" applyFont="1" applyFill="1" applyAlignment="1" applyProtection="1">
      <alignment horizontal="right"/>
    </xf>
    <xf numFmtId="177" fontId="1" fillId="3" borderId="13" xfId="0" applyNumberFormat="1" applyFont="1" applyFill="1" applyBorder="1" applyAlignment="1" applyProtection="1">
      <alignment horizontal="right"/>
    </xf>
    <xf numFmtId="37" fontId="2" fillId="2" borderId="0" xfId="0" applyNumberFormat="1" applyFont="1" applyFill="1" applyBorder="1" applyAlignment="1" applyProtection="1">
      <alignment horizontal="distributed" indent="1"/>
    </xf>
    <xf numFmtId="37" fontId="2" fillId="2" borderId="8" xfId="0" applyNumberFormat="1" applyFont="1" applyFill="1" applyBorder="1" applyAlignment="1" applyProtection="1">
      <alignment horizontal="distributed" indent="1"/>
    </xf>
    <xf numFmtId="176" fontId="0" fillId="0" borderId="0" xfId="0" applyNumberFormat="1" applyFill="1" applyProtection="1">
      <alignment vertical="center"/>
    </xf>
    <xf numFmtId="177" fontId="0" fillId="3" borderId="0" xfId="0" applyNumberFormat="1" applyFill="1" applyAlignment="1" applyProtection="1">
      <alignment horizontal="right"/>
    </xf>
    <xf numFmtId="37" fontId="2" fillId="2" borderId="0" xfId="0" applyNumberFormat="1" applyFont="1" applyFill="1" applyBorder="1" applyAlignment="1" applyProtection="1">
      <alignment horizontal="distributed" indent="1"/>
    </xf>
    <xf numFmtId="37" fontId="2" fillId="2" borderId="8" xfId="0" applyNumberFormat="1" applyFont="1" applyFill="1" applyBorder="1" applyAlignment="1" applyProtection="1">
      <alignment horizontal="distributed" indent="1"/>
    </xf>
    <xf numFmtId="37" fontId="2" fillId="2" borderId="0" xfId="0" applyNumberFormat="1" applyFont="1" applyFill="1" applyAlignment="1" applyProtection="1">
      <alignment horizontal="left"/>
    </xf>
    <xf numFmtId="177" fontId="0" fillId="3" borderId="0" xfId="0" applyNumberFormat="1" applyFill="1" applyBorder="1" applyAlignment="1" applyProtection="1">
      <alignment horizontal="right"/>
    </xf>
    <xf numFmtId="37" fontId="1" fillId="0" borderId="0" xfId="0" applyNumberFormat="1" applyFont="1" applyBorder="1" applyAlignment="1" applyProtection="1">
      <alignment horizontal="right"/>
    </xf>
    <xf numFmtId="37" fontId="2" fillId="2" borderId="14" xfId="0" applyNumberFormat="1" applyFont="1" applyFill="1" applyBorder="1" applyAlignment="1" applyProtection="1">
      <alignment horizontal="left"/>
    </xf>
    <xf numFmtId="176" fontId="1" fillId="0" borderId="14" xfId="0" applyNumberFormat="1" applyFont="1" applyBorder="1" applyAlignment="1" applyProtection="1">
      <alignment horizontal="right"/>
    </xf>
    <xf numFmtId="37" fontId="1" fillId="2" borderId="14" xfId="0" applyNumberFormat="1" applyFont="1" applyFill="1" applyBorder="1" applyAlignment="1" applyProtection="1"/>
    <xf numFmtId="37" fontId="1" fillId="2" borderId="15" xfId="0" applyNumberFormat="1" applyFont="1" applyFill="1" applyBorder="1" applyAlignment="1" applyProtection="1"/>
    <xf numFmtId="37" fontId="1" fillId="0" borderId="14" xfId="0" applyNumberFormat="1" applyFont="1" applyBorder="1" applyAlignment="1" applyProtection="1">
      <alignment horizontal="right"/>
    </xf>
    <xf numFmtId="37" fontId="9" fillId="0" borderId="0" xfId="0" applyNumberFormat="1" applyFont="1" applyBorder="1" applyAlignment="1" applyProtection="1"/>
    <xf numFmtId="37" fontId="2" fillId="0" borderId="0" xfId="0" applyNumberFormat="1" applyFont="1" applyFill="1" applyBorder="1" applyAlignment="1" applyProtection="1">
      <alignment horizontal="center"/>
    </xf>
    <xf numFmtId="37" fontId="2" fillId="0" borderId="0" xfId="0" applyNumberFormat="1" applyFont="1" applyFill="1" applyBorder="1" applyAlignment="1" applyProtection="1"/>
    <xf numFmtId="0" fontId="0" fillId="0" borderId="0" xfId="0"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H52"/>
  <sheetViews>
    <sheetView showGridLines="0" tabSelected="1" zoomScale="90" zoomScaleNormal="90" zoomScaleSheetLayoutView="80" workbookViewId="0"/>
  </sheetViews>
  <sheetFormatPr defaultRowHeight="13.5" x14ac:dyDescent="0.15"/>
  <cols>
    <col min="1" max="1" width="4.625" style="5" customWidth="1"/>
    <col min="2" max="2" width="3.375" style="86" customWidth="1"/>
    <col min="3" max="3" width="9.375" style="5" customWidth="1"/>
    <col min="4" max="4" width="10.625" style="5" customWidth="1"/>
    <col min="5" max="6" width="10.375" style="5" bestFit="1" customWidth="1"/>
    <col min="7" max="8" width="9.125" style="5" bestFit="1" customWidth="1"/>
    <col min="9" max="9" width="9.25" style="5" customWidth="1"/>
    <col min="10" max="10" width="9.5" style="5" customWidth="1"/>
    <col min="11" max="12" width="10.375" style="5" bestFit="1" customWidth="1"/>
    <col min="13" max="15" width="9.5" style="5" customWidth="1"/>
    <col min="16" max="16" width="9.25" style="5" bestFit="1" customWidth="1"/>
    <col min="17" max="17" width="11" style="5" bestFit="1" customWidth="1"/>
    <col min="18" max="18" width="2.625" style="5" customWidth="1"/>
    <col min="19" max="19" width="2" style="5" customWidth="1"/>
    <col min="20" max="20" width="10.125" style="5" customWidth="1"/>
    <col min="21" max="33" width="9.75" style="5" customWidth="1"/>
    <col min="34" max="16384" width="9" style="5"/>
  </cols>
  <sheetData>
    <row r="1" spans="1:33" ht="17.25" x14ac:dyDescent="0.2">
      <c r="A1" s="1"/>
      <c r="B1" s="2"/>
      <c r="C1" s="1"/>
      <c r="D1" s="3" t="s">
        <v>0</v>
      </c>
      <c r="E1" s="1"/>
      <c r="F1" s="1"/>
      <c r="G1" s="1"/>
      <c r="H1" s="1"/>
      <c r="I1" s="1"/>
      <c r="J1" s="1"/>
      <c r="K1" s="1"/>
      <c r="L1" s="1"/>
      <c r="M1" s="1"/>
      <c r="N1" s="1"/>
      <c r="O1" s="1"/>
      <c r="P1" s="1"/>
      <c r="Q1" s="4"/>
      <c r="R1" s="4"/>
      <c r="S1" s="4"/>
      <c r="T1" s="4"/>
      <c r="U1" s="4"/>
      <c r="V1" s="4"/>
      <c r="W1" s="4"/>
      <c r="X1" s="4"/>
      <c r="Y1" s="4"/>
      <c r="Z1" s="4"/>
      <c r="AA1" s="4"/>
      <c r="AB1" s="4"/>
      <c r="AC1" s="4"/>
      <c r="AD1" s="4"/>
      <c r="AE1" s="4"/>
      <c r="AF1" s="4"/>
      <c r="AG1" s="4"/>
    </row>
    <row r="2" spans="1:33" ht="14.25" customHeight="1" x14ac:dyDescent="0.15">
      <c r="A2" s="1"/>
      <c r="B2" s="2"/>
      <c r="C2" s="6" t="s">
        <v>1</v>
      </c>
      <c r="D2" s="1"/>
      <c r="E2" s="4"/>
      <c r="F2" s="1"/>
      <c r="G2" s="1"/>
      <c r="H2" s="1"/>
      <c r="I2" s="1"/>
      <c r="J2" s="1"/>
      <c r="K2" s="1"/>
      <c r="L2" s="1"/>
      <c r="M2" s="1"/>
      <c r="N2" s="1"/>
      <c r="O2" s="1"/>
      <c r="P2" s="1"/>
      <c r="Q2" s="4"/>
      <c r="R2" s="4"/>
      <c r="S2" s="4"/>
      <c r="T2" s="4"/>
      <c r="U2" s="4"/>
      <c r="V2" s="4"/>
      <c r="W2" s="4"/>
      <c r="X2" s="4"/>
      <c r="Y2" s="4"/>
      <c r="Z2" s="4"/>
      <c r="AA2" s="4"/>
      <c r="AB2" s="4"/>
      <c r="AC2" s="4"/>
      <c r="AD2" s="4"/>
      <c r="AE2" s="4"/>
      <c r="AF2" s="4"/>
      <c r="AG2" s="4"/>
    </row>
    <row r="3" spans="1:33" ht="14.25" customHeight="1" thickBot="1" x14ac:dyDescent="0.2">
      <c r="A3" s="7"/>
      <c r="B3" s="8"/>
      <c r="C3" s="7"/>
      <c r="D3" s="7"/>
      <c r="E3" s="9"/>
      <c r="F3" s="9"/>
      <c r="G3" s="9"/>
      <c r="H3" s="9"/>
      <c r="I3" s="9"/>
      <c r="J3" s="9"/>
      <c r="K3" s="9"/>
      <c r="L3" s="9"/>
      <c r="M3" s="9"/>
      <c r="N3" s="9"/>
      <c r="O3" s="9"/>
      <c r="P3" s="9"/>
      <c r="Q3" s="4"/>
      <c r="R3" s="4"/>
      <c r="S3" s="4"/>
      <c r="T3" s="4"/>
      <c r="U3" s="4"/>
      <c r="V3" s="4"/>
      <c r="W3" s="4"/>
      <c r="X3" s="4"/>
      <c r="Y3" s="4"/>
      <c r="Z3" s="4"/>
      <c r="AA3" s="4"/>
      <c r="AB3" s="4"/>
      <c r="AC3" s="4"/>
      <c r="AD3" s="4"/>
      <c r="AE3" s="4"/>
      <c r="AF3" s="4"/>
      <c r="AG3" s="10" t="s">
        <v>2</v>
      </c>
    </row>
    <row r="4" spans="1:33" ht="14.25" customHeight="1" thickTop="1" x14ac:dyDescent="0.15">
      <c r="A4" s="11"/>
      <c r="B4" s="12"/>
      <c r="C4" s="13"/>
      <c r="D4" s="14" t="s">
        <v>3</v>
      </c>
      <c r="E4" s="15" t="s">
        <v>4</v>
      </c>
      <c r="F4" s="16"/>
      <c r="G4" s="16"/>
      <c r="H4" s="16"/>
      <c r="I4" s="16"/>
      <c r="J4" s="16"/>
      <c r="K4" s="16"/>
      <c r="L4" s="17"/>
      <c r="M4" s="15" t="s">
        <v>5</v>
      </c>
      <c r="N4" s="16"/>
      <c r="O4" s="16"/>
      <c r="P4" s="16"/>
      <c r="Q4" s="4"/>
      <c r="R4" s="11"/>
      <c r="S4" s="11"/>
      <c r="T4" s="13"/>
      <c r="U4" s="14" t="s">
        <v>3</v>
      </c>
      <c r="V4" s="15" t="s">
        <v>4</v>
      </c>
      <c r="W4" s="16"/>
      <c r="X4" s="16"/>
      <c r="Y4" s="16"/>
      <c r="Z4" s="16"/>
      <c r="AA4" s="16"/>
      <c r="AB4" s="16"/>
      <c r="AC4" s="17"/>
      <c r="AD4" s="15" t="s">
        <v>5</v>
      </c>
      <c r="AE4" s="16"/>
      <c r="AF4" s="16"/>
      <c r="AG4" s="16"/>
    </row>
    <row r="5" spans="1:33" ht="14.25" customHeight="1" x14ac:dyDescent="0.15">
      <c r="A5" s="18" t="s">
        <v>6</v>
      </c>
      <c r="B5" s="18"/>
      <c r="C5" s="19"/>
      <c r="D5" s="20"/>
      <c r="E5" s="21" t="s">
        <v>7</v>
      </c>
      <c r="F5" s="22"/>
      <c r="G5" s="22"/>
      <c r="H5" s="22"/>
      <c r="I5" s="22"/>
      <c r="J5" s="22"/>
      <c r="K5" s="23"/>
      <c r="L5" s="24" t="s">
        <v>8</v>
      </c>
      <c r="M5" s="25"/>
      <c r="N5" s="26"/>
      <c r="O5" s="25"/>
      <c r="P5" s="27"/>
      <c r="Q5" s="4"/>
      <c r="R5" s="28"/>
      <c r="S5" s="29"/>
      <c r="T5" s="30"/>
      <c r="U5" s="20"/>
      <c r="V5" s="21" t="s">
        <v>7</v>
      </c>
      <c r="W5" s="22"/>
      <c r="X5" s="22"/>
      <c r="Y5" s="22"/>
      <c r="Z5" s="22"/>
      <c r="AA5" s="22"/>
      <c r="AB5" s="23"/>
      <c r="AC5" s="27" t="s">
        <v>9</v>
      </c>
      <c r="AD5" s="27" t="s">
        <v>10</v>
      </c>
      <c r="AE5" s="26"/>
      <c r="AF5" s="27" t="s">
        <v>11</v>
      </c>
      <c r="AG5" s="27"/>
    </row>
    <row r="6" spans="1:33" ht="14.25" customHeight="1" x14ac:dyDescent="0.15">
      <c r="A6" s="18" t="s">
        <v>12</v>
      </c>
      <c r="B6" s="18"/>
      <c r="C6" s="19"/>
      <c r="D6" s="20"/>
      <c r="E6" s="21" t="s">
        <v>13</v>
      </c>
      <c r="F6" s="22"/>
      <c r="G6" s="23"/>
      <c r="H6" s="24" t="s">
        <v>14</v>
      </c>
      <c r="I6" s="21" t="s">
        <v>15</v>
      </c>
      <c r="J6" s="23"/>
      <c r="K6" s="24" t="s">
        <v>16</v>
      </c>
      <c r="L6" s="24" t="s">
        <v>17</v>
      </c>
      <c r="M6" s="24" t="s">
        <v>18</v>
      </c>
      <c r="N6" s="24" t="s">
        <v>19</v>
      </c>
      <c r="O6" s="24" t="s">
        <v>20</v>
      </c>
      <c r="P6" s="24" t="s">
        <v>21</v>
      </c>
      <c r="Q6" s="4"/>
      <c r="R6" s="18" t="s">
        <v>22</v>
      </c>
      <c r="S6" s="18"/>
      <c r="T6" s="19"/>
      <c r="U6" s="20"/>
      <c r="V6" s="21" t="s">
        <v>13</v>
      </c>
      <c r="W6" s="22"/>
      <c r="X6" s="23"/>
      <c r="Y6" s="24" t="s">
        <v>14</v>
      </c>
      <c r="Z6" s="21" t="s">
        <v>15</v>
      </c>
      <c r="AA6" s="23"/>
      <c r="AB6" s="24" t="s">
        <v>16</v>
      </c>
      <c r="AC6" s="24" t="s">
        <v>23</v>
      </c>
      <c r="AD6" s="24" t="s">
        <v>18</v>
      </c>
      <c r="AE6" s="24" t="s">
        <v>19</v>
      </c>
      <c r="AF6" s="24" t="s">
        <v>20</v>
      </c>
      <c r="AG6" s="24" t="s">
        <v>21</v>
      </c>
    </row>
    <row r="7" spans="1:33" ht="14.25" customHeight="1" x14ac:dyDescent="0.15">
      <c r="A7" s="31"/>
      <c r="B7" s="32"/>
      <c r="C7" s="33"/>
      <c r="D7" s="34"/>
      <c r="E7" s="32" t="s">
        <v>24</v>
      </c>
      <c r="F7" s="35" t="s">
        <v>25</v>
      </c>
      <c r="G7" s="35" t="s">
        <v>26</v>
      </c>
      <c r="H7" s="36" t="s">
        <v>27</v>
      </c>
      <c r="I7" s="35" t="s">
        <v>28</v>
      </c>
      <c r="J7" s="35" t="s">
        <v>23</v>
      </c>
      <c r="K7" s="35" t="s">
        <v>29</v>
      </c>
      <c r="L7" s="37" t="s">
        <v>30</v>
      </c>
      <c r="M7" s="37" t="s">
        <v>31</v>
      </c>
      <c r="N7" s="38"/>
      <c r="O7" s="37" t="s">
        <v>32</v>
      </c>
      <c r="P7" s="38"/>
      <c r="Q7" s="4"/>
      <c r="R7" s="31"/>
      <c r="S7" s="31"/>
      <c r="T7" s="33"/>
      <c r="U7" s="34"/>
      <c r="V7" s="32" t="s">
        <v>24</v>
      </c>
      <c r="W7" s="35" t="s">
        <v>25</v>
      </c>
      <c r="X7" s="35" t="s">
        <v>26</v>
      </c>
      <c r="Y7" s="36" t="s">
        <v>27</v>
      </c>
      <c r="Z7" s="35" t="s">
        <v>28</v>
      </c>
      <c r="AA7" s="35" t="s">
        <v>23</v>
      </c>
      <c r="AB7" s="35" t="s">
        <v>29</v>
      </c>
      <c r="AC7" s="35" t="s">
        <v>33</v>
      </c>
      <c r="AD7" s="38"/>
      <c r="AE7" s="38"/>
      <c r="AF7" s="38"/>
      <c r="AG7" s="38"/>
    </row>
    <row r="8" spans="1:33" ht="14.25" customHeight="1" x14ac:dyDescent="0.15">
      <c r="A8" s="39"/>
      <c r="B8" s="40"/>
      <c r="C8" s="41"/>
      <c r="D8" s="42"/>
      <c r="E8" s="43"/>
      <c r="F8" s="43"/>
      <c r="G8" s="43"/>
      <c r="H8" s="43"/>
      <c r="I8" s="43"/>
      <c r="J8" s="43"/>
      <c r="K8" s="43"/>
      <c r="L8" s="43"/>
      <c r="M8" s="43"/>
      <c r="N8" s="43"/>
      <c r="O8" s="43"/>
      <c r="P8" s="43"/>
      <c r="R8" s="44"/>
      <c r="S8" s="45"/>
      <c r="T8" s="45"/>
      <c r="U8" s="46"/>
      <c r="V8" s="43"/>
      <c r="W8" s="43"/>
      <c r="X8" s="43"/>
      <c r="Y8" s="43"/>
      <c r="Z8" s="43"/>
      <c r="AA8" s="43"/>
      <c r="AB8" s="43"/>
      <c r="AC8" s="43"/>
      <c r="AD8" s="43"/>
      <c r="AE8" s="43"/>
      <c r="AF8" s="43"/>
      <c r="AG8" s="43"/>
    </row>
    <row r="9" spans="1:33" ht="14.25" customHeight="1" x14ac:dyDescent="0.15">
      <c r="A9" s="47" t="s">
        <v>34</v>
      </c>
      <c r="B9" s="47">
        <v>24</v>
      </c>
      <c r="C9" s="48" t="s">
        <v>35</v>
      </c>
      <c r="D9" s="49">
        <v>1057406</v>
      </c>
      <c r="E9" s="50">
        <v>24476</v>
      </c>
      <c r="F9" s="50">
        <v>40434</v>
      </c>
      <c r="G9" s="50">
        <v>1722</v>
      </c>
      <c r="H9" s="50">
        <v>2627</v>
      </c>
      <c r="I9" s="50">
        <v>183990</v>
      </c>
      <c r="J9" s="50">
        <v>287595</v>
      </c>
      <c r="K9" s="50">
        <v>17500</v>
      </c>
      <c r="L9" s="50">
        <v>14472</v>
      </c>
      <c r="M9" s="50">
        <v>146946</v>
      </c>
      <c r="N9" s="50">
        <v>320708</v>
      </c>
      <c r="O9" s="50">
        <v>16936</v>
      </c>
      <c r="P9" s="49" t="s">
        <v>36</v>
      </c>
      <c r="Q9" s="51"/>
      <c r="R9" s="44"/>
      <c r="S9" s="45"/>
      <c r="T9" s="45"/>
      <c r="U9" s="46"/>
      <c r="V9" s="43"/>
      <c r="W9" s="43"/>
      <c r="X9" s="43"/>
      <c r="Y9" s="43"/>
      <c r="Z9" s="43"/>
      <c r="AA9" s="43"/>
      <c r="AB9" s="43"/>
      <c r="AC9" s="43"/>
      <c r="AD9" s="43"/>
      <c r="AE9" s="43"/>
      <c r="AF9" s="43"/>
      <c r="AG9" s="43"/>
    </row>
    <row r="10" spans="1:33" ht="14.25" customHeight="1" x14ac:dyDescent="0.15">
      <c r="A10" s="47"/>
      <c r="B10" s="47">
        <v>25</v>
      </c>
      <c r="C10" s="30"/>
      <c r="D10" s="49">
        <v>1062295</v>
      </c>
      <c r="E10" s="50">
        <v>24175</v>
      </c>
      <c r="F10" s="50">
        <v>39530</v>
      </c>
      <c r="G10" s="50">
        <v>1738</v>
      </c>
      <c r="H10" s="50">
        <v>2591</v>
      </c>
      <c r="I10" s="50">
        <v>186971</v>
      </c>
      <c r="J10" s="50">
        <v>282521</v>
      </c>
      <c r="K10" s="50">
        <v>17371</v>
      </c>
      <c r="L10" s="50">
        <v>14727</v>
      </c>
      <c r="M10" s="50">
        <v>144638</v>
      </c>
      <c r="N10" s="50">
        <v>326818</v>
      </c>
      <c r="O10" s="50">
        <v>17067</v>
      </c>
      <c r="P10" s="49">
        <v>4148</v>
      </c>
      <c r="Q10" s="51"/>
      <c r="R10" s="44"/>
      <c r="S10" s="45"/>
      <c r="T10" s="45"/>
      <c r="U10" s="46"/>
      <c r="V10" s="43"/>
      <c r="W10" s="43"/>
      <c r="X10" s="43"/>
      <c r="Y10" s="43"/>
      <c r="Z10" s="43"/>
      <c r="AA10" s="43"/>
      <c r="AB10" s="43"/>
      <c r="AC10" s="43"/>
      <c r="AD10" s="43"/>
      <c r="AE10" s="43"/>
      <c r="AF10" s="43"/>
      <c r="AG10" s="43"/>
    </row>
    <row r="11" spans="1:33" ht="14.25" customHeight="1" x14ac:dyDescent="0.15">
      <c r="A11" s="47"/>
      <c r="B11" s="47">
        <v>26</v>
      </c>
      <c r="C11" s="30"/>
      <c r="D11" s="52">
        <v>1067888</v>
      </c>
      <c r="E11" s="53">
        <v>24177</v>
      </c>
      <c r="F11" s="53">
        <v>39079</v>
      </c>
      <c r="G11" s="53">
        <v>1755</v>
      </c>
      <c r="H11" s="53">
        <v>2565</v>
      </c>
      <c r="I11" s="53">
        <v>190588</v>
      </c>
      <c r="J11" s="53">
        <v>275121</v>
      </c>
      <c r="K11" s="53">
        <v>17370</v>
      </c>
      <c r="L11" s="53">
        <v>15027</v>
      </c>
      <c r="M11" s="53">
        <v>142412</v>
      </c>
      <c r="N11" s="53">
        <v>342523</v>
      </c>
      <c r="O11" s="53">
        <v>17241</v>
      </c>
      <c r="P11" s="49">
        <v>30</v>
      </c>
      <c r="Q11" s="51"/>
      <c r="R11" s="44"/>
      <c r="S11" s="45"/>
      <c r="T11" s="45"/>
      <c r="U11" s="46"/>
      <c r="V11" s="43"/>
      <c r="W11" s="43"/>
      <c r="X11" s="43"/>
      <c r="Y11" s="43"/>
      <c r="Z11" s="43"/>
      <c r="AA11" s="43"/>
      <c r="AB11" s="43"/>
      <c r="AC11" s="43"/>
      <c r="AD11" s="43"/>
      <c r="AE11" s="43"/>
      <c r="AF11" s="43"/>
      <c r="AG11" s="43"/>
    </row>
    <row r="12" spans="1:33" ht="14.25" customHeight="1" x14ac:dyDescent="0.15">
      <c r="A12" s="47"/>
      <c r="B12" s="47">
        <v>27</v>
      </c>
      <c r="C12" s="30"/>
      <c r="D12" s="52">
        <v>1074930</v>
      </c>
      <c r="E12" s="53">
        <v>24365</v>
      </c>
      <c r="F12" s="53">
        <v>38916</v>
      </c>
      <c r="G12" s="53">
        <v>1778</v>
      </c>
      <c r="H12" s="53">
        <v>2571</v>
      </c>
      <c r="I12" s="53">
        <v>192074</v>
      </c>
      <c r="J12" s="53">
        <v>269299</v>
      </c>
      <c r="K12" s="53">
        <v>17389</v>
      </c>
      <c r="L12" s="53">
        <v>15165</v>
      </c>
      <c r="M12" s="53">
        <v>141208</v>
      </c>
      <c r="N12" s="53">
        <v>354129</v>
      </c>
      <c r="O12" s="53">
        <v>18004</v>
      </c>
      <c r="P12" s="49">
        <v>32</v>
      </c>
      <c r="Q12" s="51"/>
      <c r="R12" s="44"/>
      <c r="S12" s="45"/>
      <c r="T12" s="45"/>
      <c r="U12" s="46"/>
      <c r="V12" s="43"/>
      <c r="W12" s="43"/>
      <c r="X12" s="43"/>
      <c r="Y12" s="43"/>
      <c r="Z12" s="43"/>
      <c r="AA12" s="43"/>
      <c r="AB12" s="43"/>
      <c r="AC12" s="43"/>
      <c r="AD12" s="43"/>
      <c r="AE12" s="43"/>
      <c r="AF12" s="43"/>
      <c r="AG12" s="43"/>
    </row>
    <row r="13" spans="1:33" ht="14.25" customHeight="1" x14ac:dyDescent="0.15">
      <c r="A13" s="47"/>
      <c r="B13" s="47">
        <v>28</v>
      </c>
      <c r="C13" s="30"/>
      <c r="D13" s="54">
        <v>1072406</v>
      </c>
      <c r="E13" s="54">
        <v>24475</v>
      </c>
      <c r="F13" s="54">
        <v>38664</v>
      </c>
      <c r="G13" s="54">
        <v>1792</v>
      </c>
      <c r="H13" s="54">
        <v>2599</v>
      </c>
      <c r="I13" s="54">
        <v>195034</v>
      </c>
      <c r="J13" s="54">
        <v>264283</v>
      </c>
      <c r="K13" s="54">
        <v>17536</v>
      </c>
      <c r="L13" s="54">
        <v>15302</v>
      </c>
      <c r="M13" s="54">
        <v>137935</v>
      </c>
      <c r="N13" s="54">
        <v>357578</v>
      </c>
      <c r="O13" s="54">
        <v>17175</v>
      </c>
      <c r="P13" s="49">
        <v>33</v>
      </c>
      <c r="Q13" s="51"/>
      <c r="R13" s="44"/>
      <c r="S13" s="45"/>
      <c r="T13" s="45"/>
      <c r="U13" s="46"/>
      <c r="V13" s="43"/>
      <c r="W13" s="43"/>
      <c r="X13" s="43"/>
      <c r="Y13" s="43"/>
      <c r="Z13" s="43"/>
      <c r="AA13" s="43"/>
      <c r="AB13" s="43"/>
      <c r="AC13" s="43"/>
      <c r="AD13" s="43"/>
      <c r="AE13" s="43"/>
      <c r="AF13" s="43"/>
      <c r="AG13" s="43"/>
    </row>
    <row r="14" spans="1:33" ht="14.25" customHeight="1" x14ac:dyDescent="0.15">
      <c r="A14" s="47"/>
      <c r="B14" s="47">
        <v>29</v>
      </c>
      <c r="C14" s="30"/>
      <c r="D14" s="52">
        <v>1073606</v>
      </c>
      <c r="E14" s="53">
        <v>24564</v>
      </c>
      <c r="F14" s="53">
        <v>38757</v>
      </c>
      <c r="G14" s="53">
        <v>1821</v>
      </c>
      <c r="H14" s="53">
        <v>2584</v>
      </c>
      <c r="I14" s="53">
        <v>199878</v>
      </c>
      <c r="J14" s="53">
        <v>261627</v>
      </c>
      <c r="K14" s="53">
        <v>17666</v>
      </c>
      <c r="L14" s="53">
        <v>15327</v>
      </c>
      <c r="M14" s="53">
        <v>135466</v>
      </c>
      <c r="N14" s="53">
        <v>358956</v>
      </c>
      <c r="O14" s="53">
        <v>16927</v>
      </c>
      <c r="P14" s="53">
        <v>33</v>
      </c>
      <c r="Q14" s="51"/>
      <c r="R14" s="55"/>
      <c r="S14" s="56"/>
      <c r="T14" s="56"/>
      <c r="U14" s="57"/>
      <c r="V14" s="58"/>
      <c r="W14" s="58"/>
      <c r="X14" s="58"/>
      <c r="Y14" s="58"/>
      <c r="Z14" s="58"/>
      <c r="AA14" s="58"/>
      <c r="AB14" s="58"/>
      <c r="AC14" s="58"/>
      <c r="AD14" s="58"/>
      <c r="AE14" s="58"/>
      <c r="AF14" s="58"/>
      <c r="AG14" s="58"/>
    </row>
    <row r="15" spans="1:33" ht="14.25" customHeight="1" x14ac:dyDescent="0.15">
      <c r="A15" s="59"/>
      <c r="B15" s="59"/>
      <c r="C15" s="60"/>
      <c r="D15" s="49"/>
      <c r="E15" s="50"/>
      <c r="F15" s="50"/>
      <c r="G15" s="50"/>
      <c r="H15" s="50"/>
      <c r="I15" s="50"/>
      <c r="J15" s="50"/>
      <c r="K15" s="50"/>
      <c r="L15" s="50"/>
      <c r="M15" s="50"/>
      <c r="N15" s="50"/>
      <c r="O15" s="50"/>
      <c r="P15" s="50"/>
      <c r="R15" s="44"/>
      <c r="S15" s="45"/>
      <c r="T15" s="45"/>
      <c r="U15" s="46"/>
      <c r="V15" s="43"/>
      <c r="W15" s="43"/>
      <c r="X15" s="43"/>
      <c r="Y15" s="43"/>
      <c r="Z15" s="43"/>
      <c r="AA15" s="43"/>
      <c r="AB15" s="43"/>
      <c r="AC15" s="43"/>
      <c r="AD15" s="43"/>
      <c r="AE15" s="43"/>
      <c r="AF15" s="43"/>
      <c r="AG15" s="43"/>
    </row>
    <row r="16" spans="1:33" ht="14.25" customHeight="1" x14ac:dyDescent="0.15">
      <c r="A16" s="61"/>
      <c r="B16" s="61">
        <v>30</v>
      </c>
      <c r="C16" s="62"/>
      <c r="D16" s="63">
        <f>D19+U19+U45</f>
        <v>1074209</v>
      </c>
      <c r="E16" s="63">
        <f t="shared" ref="E16:P16" si="0">E19+V19+V45</f>
        <v>24637</v>
      </c>
      <c r="F16" s="63">
        <f t="shared" si="0"/>
        <v>38621</v>
      </c>
      <c r="G16" s="63">
        <f t="shared" si="0"/>
        <v>1854</v>
      </c>
      <c r="H16" s="63">
        <f t="shared" si="0"/>
        <v>2573</v>
      </c>
      <c r="I16" s="63">
        <f t="shared" si="0"/>
        <v>204691</v>
      </c>
      <c r="J16" s="63">
        <f t="shared" si="0"/>
        <v>257596</v>
      </c>
      <c r="K16" s="63">
        <f t="shared" si="0"/>
        <v>17639</v>
      </c>
      <c r="L16" s="63">
        <f t="shared" si="0"/>
        <v>15323</v>
      </c>
      <c r="M16" s="63">
        <f t="shared" si="0"/>
        <v>133443</v>
      </c>
      <c r="N16" s="63">
        <f t="shared" si="0"/>
        <v>360873</v>
      </c>
      <c r="O16" s="63">
        <f t="shared" si="0"/>
        <v>16924</v>
      </c>
      <c r="P16" s="63">
        <f t="shared" si="0"/>
        <v>35</v>
      </c>
      <c r="Q16" s="51"/>
      <c r="R16" s="44"/>
      <c r="S16" s="45"/>
      <c r="T16" s="45"/>
      <c r="U16" s="46"/>
      <c r="V16" s="43"/>
      <c r="W16" s="43"/>
      <c r="X16" s="43"/>
      <c r="Y16" s="43"/>
      <c r="Z16" s="43"/>
      <c r="AA16" s="43"/>
      <c r="AB16" s="43"/>
      <c r="AC16" s="43"/>
      <c r="AD16" s="43"/>
      <c r="AE16" s="43"/>
      <c r="AF16" s="43"/>
      <c r="AG16" s="43"/>
    </row>
    <row r="17" spans="1:34" ht="14.25" customHeight="1" x14ac:dyDescent="0.15">
      <c r="A17" s="45"/>
      <c r="B17" s="59"/>
      <c r="C17" s="60"/>
      <c r="D17" s="49"/>
      <c r="E17" s="50"/>
      <c r="F17" s="50"/>
      <c r="G17" s="50"/>
      <c r="H17" s="50"/>
      <c r="I17" s="50"/>
      <c r="J17" s="50"/>
      <c r="K17" s="50"/>
      <c r="L17" s="50"/>
      <c r="M17" s="50"/>
      <c r="N17" s="50"/>
      <c r="O17" s="50"/>
      <c r="P17" s="50"/>
      <c r="R17" s="44"/>
      <c r="S17" s="45"/>
      <c r="T17" s="45"/>
      <c r="U17" s="46"/>
      <c r="V17" s="43"/>
      <c r="W17" s="43"/>
      <c r="X17" s="43"/>
      <c r="Y17" s="43"/>
      <c r="Z17" s="43"/>
      <c r="AA17" s="43"/>
      <c r="AB17" s="43"/>
      <c r="AC17" s="43"/>
      <c r="AD17" s="43"/>
      <c r="AE17" s="43"/>
      <c r="AF17" s="43"/>
      <c r="AG17" s="43"/>
    </row>
    <row r="18" spans="1:34" ht="14.25" customHeight="1" x14ac:dyDescent="0.15">
      <c r="A18" s="44"/>
      <c r="B18" s="59"/>
      <c r="C18" s="60"/>
      <c r="D18" s="49"/>
      <c r="E18" s="50"/>
      <c r="F18" s="50"/>
      <c r="G18" s="50"/>
      <c r="H18" s="50"/>
      <c r="I18" s="50"/>
      <c r="J18" s="50"/>
      <c r="K18" s="50"/>
      <c r="L18" s="50"/>
      <c r="M18" s="50"/>
      <c r="N18" s="50"/>
      <c r="O18" s="50"/>
      <c r="P18" s="50"/>
      <c r="R18" s="44"/>
      <c r="S18" s="45"/>
      <c r="T18" s="45"/>
      <c r="U18" s="46"/>
      <c r="V18" s="43"/>
      <c r="W18" s="43"/>
      <c r="X18" s="43"/>
      <c r="Y18" s="43"/>
      <c r="Z18" s="43"/>
      <c r="AA18" s="43"/>
      <c r="AB18" s="43"/>
      <c r="AC18" s="43"/>
      <c r="AD18" s="43"/>
      <c r="AE18" s="43"/>
      <c r="AF18" s="43"/>
      <c r="AG18" s="43"/>
    </row>
    <row r="19" spans="1:34" ht="14.25" customHeight="1" x14ac:dyDescent="0.15">
      <c r="A19" s="64" t="s">
        <v>37</v>
      </c>
      <c r="B19" s="64"/>
      <c r="C19" s="65"/>
      <c r="D19" s="63">
        <f>D22+D24+D26+D28+D30+D32+D34+D36+D38+D40+D42+D44+D46</f>
        <v>1028853</v>
      </c>
      <c r="E19" s="63">
        <f t="shared" ref="E19:P19" si="1">E22+E24+E26+E28+E30+E32+E34+E36+E38+E40+E42+E44+E46</f>
        <v>23885</v>
      </c>
      <c r="F19" s="63">
        <f t="shared" si="1"/>
        <v>37564</v>
      </c>
      <c r="G19" s="63">
        <f t="shared" si="1"/>
        <v>1818</v>
      </c>
      <c r="H19" s="63">
        <f t="shared" si="1"/>
        <v>2411</v>
      </c>
      <c r="I19" s="63">
        <f t="shared" si="1"/>
        <v>197614</v>
      </c>
      <c r="J19" s="63">
        <f t="shared" si="1"/>
        <v>248046</v>
      </c>
      <c r="K19" s="63">
        <f t="shared" si="1"/>
        <v>16922</v>
      </c>
      <c r="L19" s="63">
        <f t="shared" si="1"/>
        <v>14778</v>
      </c>
      <c r="M19" s="63">
        <f t="shared" si="1"/>
        <v>125295</v>
      </c>
      <c r="N19" s="63">
        <f t="shared" si="1"/>
        <v>344887</v>
      </c>
      <c r="O19" s="63">
        <f t="shared" si="1"/>
        <v>15600</v>
      </c>
      <c r="P19" s="63">
        <f t="shared" si="1"/>
        <v>33</v>
      </c>
      <c r="R19" s="55" t="s">
        <v>38</v>
      </c>
      <c r="S19" s="56"/>
      <c r="T19" s="56"/>
      <c r="U19" s="66">
        <f>U22+U25+U28+U33+U35+U37+U39+U41</f>
        <v>44747</v>
      </c>
      <c r="V19" s="67">
        <f>V22+V25+V28+V33+V35+V37+V39+V41</f>
        <v>752</v>
      </c>
      <c r="W19" s="67">
        <f t="shared" ref="W19:AG19" si="2">W22+W25+W28+W33+W35+W37+W39+W41</f>
        <v>1057</v>
      </c>
      <c r="X19" s="67">
        <f t="shared" si="2"/>
        <v>36</v>
      </c>
      <c r="Y19" s="67">
        <f t="shared" si="2"/>
        <v>162</v>
      </c>
      <c r="Z19" s="67">
        <f t="shared" si="2"/>
        <v>7077</v>
      </c>
      <c r="AA19" s="67">
        <f t="shared" si="2"/>
        <v>9550</v>
      </c>
      <c r="AB19" s="67">
        <f t="shared" si="2"/>
        <v>717</v>
      </c>
      <c r="AC19" s="67">
        <f t="shared" si="2"/>
        <v>545</v>
      </c>
      <c r="AD19" s="67">
        <f t="shared" si="2"/>
        <v>8023</v>
      </c>
      <c r="AE19" s="67">
        <f t="shared" si="2"/>
        <v>15502</v>
      </c>
      <c r="AF19" s="67">
        <f t="shared" si="2"/>
        <v>1324</v>
      </c>
      <c r="AG19" s="67">
        <f t="shared" si="2"/>
        <v>2</v>
      </c>
    </row>
    <row r="20" spans="1:34" ht="14.25" customHeight="1" x14ac:dyDescent="0.15">
      <c r="A20" s="44"/>
      <c r="B20" s="59"/>
      <c r="C20" s="60"/>
      <c r="D20" s="49"/>
      <c r="E20" s="50"/>
      <c r="F20" s="50"/>
      <c r="G20" s="50"/>
      <c r="H20" s="50"/>
      <c r="I20" s="50"/>
      <c r="J20" s="50"/>
      <c r="K20" s="50"/>
      <c r="L20" s="50"/>
      <c r="M20" s="50"/>
      <c r="N20" s="50"/>
      <c r="O20" s="50"/>
      <c r="P20" s="50"/>
      <c r="R20" s="44"/>
      <c r="S20" s="45"/>
      <c r="T20" s="45"/>
      <c r="U20" s="68"/>
      <c r="V20" s="50"/>
      <c r="W20" s="50"/>
      <c r="X20" s="50"/>
      <c r="Y20" s="50"/>
      <c r="Z20" s="50"/>
      <c r="AA20" s="50"/>
      <c r="AB20" s="50"/>
      <c r="AC20" s="50"/>
      <c r="AD20" s="50"/>
      <c r="AE20" s="50"/>
      <c r="AF20" s="50"/>
      <c r="AG20" s="50"/>
    </row>
    <row r="21" spans="1:34" ht="14.25" customHeight="1" x14ac:dyDescent="0.15">
      <c r="A21" s="44"/>
      <c r="B21" s="59"/>
      <c r="C21" s="60"/>
      <c r="D21" s="49"/>
      <c r="E21" s="50"/>
      <c r="F21" s="50"/>
      <c r="G21" s="50"/>
      <c r="H21" s="50"/>
      <c r="I21" s="50"/>
      <c r="J21" s="50"/>
      <c r="K21" s="50"/>
      <c r="L21" s="50"/>
      <c r="M21" s="50"/>
      <c r="N21" s="50"/>
      <c r="O21" s="50"/>
      <c r="P21" s="50"/>
      <c r="R21" s="44"/>
      <c r="S21" s="45"/>
      <c r="T21" s="45"/>
      <c r="U21" s="68"/>
      <c r="V21" s="50"/>
      <c r="W21" s="50"/>
      <c r="X21" s="50"/>
      <c r="Y21" s="50"/>
      <c r="Z21" s="50"/>
      <c r="AA21" s="50"/>
      <c r="AB21" s="50"/>
      <c r="AC21" s="50"/>
      <c r="AD21" s="50"/>
      <c r="AE21" s="50"/>
      <c r="AF21" s="50"/>
      <c r="AG21" s="50"/>
    </row>
    <row r="22" spans="1:34" ht="14.25" customHeight="1" x14ac:dyDescent="0.15">
      <c r="A22" s="69" t="s">
        <v>39</v>
      </c>
      <c r="B22" s="69"/>
      <c r="C22" s="70"/>
      <c r="D22" s="49">
        <f>SUM(E22:P22)</f>
        <v>185815</v>
      </c>
      <c r="E22" s="50">
        <v>3784</v>
      </c>
      <c r="F22" s="50">
        <v>5400</v>
      </c>
      <c r="G22" s="50">
        <v>521</v>
      </c>
      <c r="H22" s="50">
        <v>590</v>
      </c>
      <c r="I22" s="50">
        <v>34953</v>
      </c>
      <c r="J22" s="50">
        <v>44669</v>
      </c>
      <c r="K22" s="50">
        <v>2753</v>
      </c>
      <c r="L22" s="50">
        <v>2583</v>
      </c>
      <c r="M22" s="50">
        <v>21528</v>
      </c>
      <c r="N22" s="50">
        <v>66445</v>
      </c>
      <c r="O22" s="50">
        <v>2584</v>
      </c>
      <c r="P22" s="50">
        <v>5</v>
      </c>
      <c r="Q22" s="71"/>
      <c r="R22" s="28" t="s">
        <v>40</v>
      </c>
      <c r="S22" s="29"/>
      <c r="T22" s="45"/>
      <c r="U22" s="68">
        <f>SUM(V22:AG22)</f>
        <v>13009</v>
      </c>
      <c r="V22" s="50">
        <v>164</v>
      </c>
      <c r="W22" s="50">
        <v>242</v>
      </c>
      <c r="X22" s="50">
        <v>1</v>
      </c>
      <c r="Y22" s="50">
        <v>67</v>
      </c>
      <c r="Z22" s="50">
        <v>1631</v>
      </c>
      <c r="AA22" s="50">
        <v>2598</v>
      </c>
      <c r="AB22" s="50">
        <v>289</v>
      </c>
      <c r="AC22" s="50">
        <v>100</v>
      </c>
      <c r="AD22" s="50">
        <v>3401</v>
      </c>
      <c r="AE22" s="50">
        <v>4352</v>
      </c>
      <c r="AF22" s="72">
        <v>162</v>
      </c>
      <c r="AG22" s="72">
        <v>2</v>
      </c>
      <c r="AH22" s="51"/>
    </row>
    <row r="23" spans="1:34" ht="14.25" customHeight="1" x14ac:dyDescent="0.15">
      <c r="A23" s="73"/>
      <c r="B23" s="47"/>
      <c r="C23" s="74"/>
      <c r="D23" s="49"/>
      <c r="E23" s="50"/>
      <c r="F23" s="50"/>
      <c r="G23" s="50"/>
      <c r="H23" s="50"/>
      <c r="I23" s="50"/>
      <c r="J23" s="50"/>
      <c r="K23" s="50"/>
      <c r="L23" s="50"/>
      <c r="M23" s="50"/>
      <c r="N23" s="50"/>
      <c r="O23" s="50"/>
      <c r="P23" s="50"/>
      <c r="Q23" s="71"/>
      <c r="R23" s="28" t="s">
        <v>41</v>
      </c>
      <c r="S23" s="29"/>
      <c r="T23" s="45"/>
      <c r="U23" s="68">
        <f>SUM(V23:AG23)</f>
        <v>5090</v>
      </c>
      <c r="V23" s="50">
        <v>164</v>
      </c>
      <c r="W23" s="50">
        <v>242</v>
      </c>
      <c r="X23" s="50">
        <v>1</v>
      </c>
      <c r="Y23" s="50">
        <v>67</v>
      </c>
      <c r="Z23" s="50">
        <v>1630</v>
      </c>
      <c r="AA23" s="50">
        <v>2597</v>
      </c>
      <c r="AB23" s="50">
        <v>289</v>
      </c>
      <c r="AC23" s="50">
        <v>100</v>
      </c>
      <c r="AD23" s="53" t="s">
        <v>42</v>
      </c>
      <c r="AE23" s="53" t="s">
        <v>42</v>
      </c>
      <c r="AF23" s="53" t="s">
        <v>42</v>
      </c>
      <c r="AG23" s="53" t="s">
        <v>43</v>
      </c>
    </row>
    <row r="24" spans="1:34" ht="14.25" customHeight="1" x14ac:dyDescent="0.15">
      <c r="A24" s="69" t="s">
        <v>44</v>
      </c>
      <c r="B24" s="69"/>
      <c r="C24" s="70"/>
      <c r="D24" s="49">
        <f>SUM(E24:P24)</f>
        <v>128306</v>
      </c>
      <c r="E24" s="50">
        <v>3001</v>
      </c>
      <c r="F24" s="50">
        <v>4947</v>
      </c>
      <c r="G24" s="50">
        <v>234</v>
      </c>
      <c r="H24" s="50">
        <v>288</v>
      </c>
      <c r="I24" s="50">
        <v>26165</v>
      </c>
      <c r="J24" s="50">
        <v>32320</v>
      </c>
      <c r="K24" s="50">
        <v>2039</v>
      </c>
      <c r="L24" s="50">
        <v>1723</v>
      </c>
      <c r="M24" s="50">
        <v>13227</v>
      </c>
      <c r="N24" s="50">
        <v>42655</v>
      </c>
      <c r="O24" s="50">
        <v>1705</v>
      </c>
      <c r="P24" s="50">
        <v>2</v>
      </c>
      <c r="Q24" s="71"/>
      <c r="R24" s="28"/>
      <c r="S24" s="29"/>
      <c r="T24" s="45"/>
      <c r="U24" s="68"/>
      <c r="V24" s="50"/>
      <c r="W24" s="50"/>
      <c r="X24" s="49"/>
      <c r="Y24" s="49"/>
      <c r="Z24" s="50"/>
      <c r="AA24" s="50"/>
      <c r="AB24" s="50"/>
      <c r="AC24" s="50"/>
      <c r="AD24" s="50"/>
      <c r="AE24" s="50"/>
      <c r="AF24" s="50"/>
      <c r="AG24" s="50"/>
    </row>
    <row r="25" spans="1:34" ht="14.25" customHeight="1" x14ac:dyDescent="0.15">
      <c r="A25" s="73"/>
      <c r="B25" s="47"/>
      <c r="C25" s="74"/>
      <c r="D25" s="49"/>
      <c r="E25" s="50"/>
      <c r="F25" s="50"/>
      <c r="G25" s="50"/>
      <c r="H25" s="50"/>
      <c r="I25" s="50"/>
      <c r="J25" s="50"/>
      <c r="K25" s="50"/>
      <c r="L25" s="50"/>
      <c r="M25" s="50"/>
      <c r="N25" s="50"/>
      <c r="O25" s="50"/>
      <c r="P25" s="50"/>
      <c r="Q25" s="71"/>
      <c r="R25" s="28" t="s">
        <v>45</v>
      </c>
      <c r="S25" s="29"/>
      <c r="T25" s="45"/>
      <c r="U25" s="68">
        <f>SUM(V25:AG25)</f>
        <v>4333</v>
      </c>
      <c r="V25" s="50">
        <v>40</v>
      </c>
      <c r="W25" s="50">
        <v>139</v>
      </c>
      <c r="X25" s="50">
        <v>1</v>
      </c>
      <c r="Y25" s="50">
        <v>11</v>
      </c>
      <c r="Z25" s="50">
        <v>902</v>
      </c>
      <c r="AA25" s="50">
        <v>971</v>
      </c>
      <c r="AB25" s="50">
        <v>74</v>
      </c>
      <c r="AC25" s="50">
        <v>76</v>
      </c>
      <c r="AD25" s="50">
        <v>440</v>
      </c>
      <c r="AE25" s="50">
        <v>1314</v>
      </c>
      <c r="AF25" s="50">
        <v>365</v>
      </c>
      <c r="AG25" s="50">
        <v>0</v>
      </c>
    </row>
    <row r="26" spans="1:34" ht="14.25" customHeight="1" x14ac:dyDescent="0.15">
      <c r="A26" s="69" t="s">
        <v>46</v>
      </c>
      <c r="B26" s="69"/>
      <c r="C26" s="70"/>
      <c r="D26" s="49">
        <f>SUM(E26:P26)</f>
        <v>158250</v>
      </c>
      <c r="E26" s="50">
        <v>3974</v>
      </c>
      <c r="F26" s="50">
        <v>5968</v>
      </c>
      <c r="G26" s="50">
        <v>104</v>
      </c>
      <c r="H26" s="50">
        <v>397</v>
      </c>
      <c r="I26" s="50">
        <v>30936</v>
      </c>
      <c r="J26" s="50">
        <v>40814</v>
      </c>
      <c r="K26" s="50">
        <v>2527</v>
      </c>
      <c r="L26" s="50">
        <v>2219</v>
      </c>
      <c r="M26" s="50">
        <v>18455</v>
      </c>
      <c r="N26" s="50">
        <v>50672</v>
      </c>
      <c r="O26" s="50">
        <v>2183</v>
      </c>
      <c r="P26" s="50">
        <v>1</v>
      </c>
      <c r="Q26" s="71"/>
      <c r="R26" s="28" t="s">
        <v>47</v>
      </c>
      <c r="S26" s="29"/>
      <c r="T26" s="45"/>
      <c r="U26" s="68">
        <f>SUM(V26:AG26)</f>
        <v>2213</v>
      </c>
      <c r="V26" s="50">
        <v>40</v>
      </c>
      <c r="W26" s="50">
        <v>139</v>
      </c>
      <c r="X26" s="50">
        <v>1</v>
      </c>
      <c r="Y26" s="50">
        <v>11</v>
      </c>
      <c r="Z26" s="50">
        <v>902</v>
      </c>
      <c r="AA26" s="50">
        <v>971</v>
      </c>
      <c r="AB26" s="50">
        <v>74</v>
      </c>
      <c r="AC26" s="50">
        <v>75</v>
      </c>
      <c r="AD26" s="50" t="s">
        <v>42</v>
      </c>
      <c r="AE26" s="50" t="s">
        <v>42</v>
      </c>
      <c r="AF26" s="50" t="s">
        <v>42</v>
      </c>
      <c r="AG26" s="50" t="s">
        <v>42</v>
      </c>
    </row>
    <row r="27" spans="1:34" ht="14.25" customHeight="1" x14ac:dyDescent="0.15">
      <c r="A27" s="73"/>
      <c r="B27" s="47"/>
      <c r="C27" s="74"/>
      <c r="D27" s="49"/>
      <c r="E27" s="50"/>
      <c r="F27" s="50"/>
      <c r="G27" s="50"/>
      <c r="H27" s="50"/>
      <c r="I27" s="50"/>
      <c r="J27" s="50"/>
      <c r="K27" s="50"/>
      <c r="L27" s="50"/>
      <c r="M27" s="50"/>
      <c r="N27" s="50"/>
      <c r="O27" s="50"/>
      <c r="P27" s="50"/>
      <c r="Q27" s="71"/>
      <c r="R27" s="28"/>
      <c r="S27" s="29"/>
      <c r="T27" s="60"/>
      <c r="U27" s="49"/>
      <c r="V27" s="49"/>
      <c r="W27" s="49"/>
      <c r="X27" s="49"/>
      <c r="Y27" s="49"/>
      <c r="Z27" s="49"/>
      <c r="AA27" s="49"/>
      <c r="AB27" s="49"/>
      <c r="AC27" s="49"/>
      <c r="AD27" s="49"/>
      <c r="AE27" s="49"/>
      <c r="AF27" s="49"/>
      <c r="AG27" s="49"/>
    </row>
    <row r="28" spans="1:34" ht="14.25" customHeight="1" x14ac:dyDescent="0.15">
      <c r="A28" s="69" t="s">
        <v>48</v>
      </c>
      <c r="B28" s="69"/>
      <c r="C28" s="70"/>
      <c r="D28" s="49">
        <f>SUM(E28:P28)</f>
        <v>37913</v>
      </c>
      <c r="E28" s="50">
        <v>707</v>
      </c>
      <c r="F28" s="50">
        <v>1277</v>
      </c>
      <c r="G28" s="50">
        <v>6</v>
      </c>
      <c r="H28" s="50">
        <v>139</v>
      </c>
      <c r="I28" s="50">
        <v>5577</v>
      </c>
      <c r="J28" s="50">
        <v>8275</v>
      </c>
      <c r="K28" s="50">
        <v>668</v>
      </c>
      <c r="L28" s="50">
        <v>358</v>
      </c>
      <c r="M28" s="50">
        <v>7185</v>
      </c>
      <c r="N28" s="50">
        <v>13251</v>
      </c>
      <c r="O28" s="50">
        <v>468</v>
      </c>
      <c r="P28" s="50">
        <v>2</v>
      </c>
      <c r="Q28" s="71"/>
      <c r="R28" s="75" t="s">
        <v>49</v>
      </c>
      <c r="S28" s="29"/>
      <c r="T28" s="60"/>
      <c r="U28" s="68">
        <f>SUM(V28:AG28)</f>
        <v>24490</v>
      </c>
      <c r="V28" s="76">
        <v>502</v>
      </c>
      <c r="W28" s="76">
        <v>620</v>
      </c>
      <c r="X28" s="49">
        <v>33</v>
      </c>
      <c r="Y28" s="49">
        <v>81</v>
      </c>
      <c r="Z28" s="49">
        <v>4215</v>
      </c>
      <c r="AA28" s="49">
        <v>5437</v>
      </c>
      <c r="AB28" s="49">
        <v>302</v>
      </c>
      <c r="AC28" s="49">
        <v>347</v>
      </c>
      <c r="AD28" s="49">
        <v>3566</v>
      </c>
      <c r="AE28" s="49">
        <v>8938</v>
      </c>
      <c r="AF28" s="49">
        <v>449</v>
      </c>
      <c r="AG28" s="49">
        <v>0</v>
      </c>
    </row>
    <row r="29" spans="1:34" ht="14.25" customHeight="1" x14ac:dyDescent="0.15">
      <c r="A29" s="73"/>
      <c r="B29" s="47"/>
      <c r="C29" s="74"/>
      <c r="D29" s="49"/>
      <c r="E29" s="50"/>
      <c r="F29" s="50"/>
      <c r="G29" s="50"/>
      <c r="H29" s="50"/>
      <c r="I29" s="50"/>
      <c r="J29" s="50"/>
      <c r="K29" s="50"/>
      <c r="L29" s="50"/>
      <c r="M29" s="50"/>
      <c r="N29" s="50"/>
      <c r="O29" s="50"/>
      <c r="P29" s="50"/>
      <c r="Q29" s="71"/>
      <c r="R29" s="29" t="s">
        <v>50</v>
      </c>
      <c r="S29" s="29"/>
      <c r="T29" s="60"/>
      <c r="U29" s="68">
        <f>SUM(V29:AG29)</f>
        <v>813</v>
      </c>
      <c r="V29" s="49">
        <v>28</v>
      </c>
      <c r="W29" s="49">
        <v>45</v>
      </c>
      <c r="X29" s="49">
        <v>0</v>
      </c>
      <c r="Y29" s="49">
        <v>4</v>
      </c>
      <c r="Z29" s="49">
        <v>281</v>
      </c>
      <c r="AA29" s="49">
        <v>401</v>
      </c>
      <c r="AB29" s="49">
        <v>34</v>
      </c>
      <c r="AC29" s="49">
        <v>20</v>
      </c>
      <c r="AD29" s="53" t="s">
        <v>42</v>
      </c>
      <c r="AE29" s="53" t="s">
        <v>42</v>
      </c>
      <c r="AF29" s="53" t="s">
        <v>42</v>
      </c>
      <c r="AG29" s="53" t="s">
        <v>43</v>
      </c>
    </row>
    <row r="30" spans="1:34" ht="14.25" customHeight="1" x14ac:dyDescent="0.15">
      <c r="A30" s="69" t="s">
        <v>51</v>
      </c>
      <c r="B30" s="69"/>
      <c r="C30" s="70"/>
      <c r="D30" s="49">
        <f>SUM(E30:P30)</f>
        <v>89613</v>
      </c>
      <c r="E30" s="50">
        <v>2121</v>
      </c>
      <c r="F30" s="50">
        <v>2985</v>
      </c>
      <c r="G30" s="50">
        <v>135</v>
      </c>
      <c r="H30" s="50">
        <v>157</v>
      </c>
      <c r="I30" s="50">
        <v>18510</v>
      </c>
      <c r="J30" s="50">
        <v>21098</v>
      </c>
      <c r="K30" s="50">
        <v>1348</v>
      </c>
      <c r="L30" s="50">
        <v>1469</v>
      </c>
      <c r="M30" s="50">
        <v>9218</v>
      </c>
      <c r="N30" s="50">
        <v>31347</v>
      </c>
      <c r="O30" s="50">
        <v>1221</v>
      </c>
      <c r="P30" s="50">
        <v>4</v>
      </c>
      <c r="Q30" s="71"/>
      <c r="R30" s="29" t="s">
        <v>52</v>
      </c>
      <c r="S30" s="29"/>
      <c r="T30" s="60"/>
      <c r="U30" s="68">
        <f>SUM(V30:AG30)</f>
        <v>6068</v>
      </c>
      <c r="V30" s="49">
        <v>273</v>
      </c>
      <c r="W30" s="49">
        <v>328</v>
      </c>
      <c r="X30" s="49">
        <v>25</v>
      </c>
      <c r="Y30" s="49">
        <v>11</v>
      </c>
      <c r="Z30" s="49">
        <v>2229</v>
      </c>
      <c r="AA30" s="49">
        <v>2874</v>
      </c>
      <c r="AB30" s="49">
        <v>143</v>
      </c>
      <c r="AC30" s="49">
        <v>185</v>
      </c>
      <c r="AD30" s="53" t="s">
        <v>42</v>
      </c>
      <c r="AE30" s="53" t="s">
        <v>42</v>
      </c>
      <c r="AF30" s="53" t="s">
        <v>42</v>
      </c>
      <c r="AG30" s="53" t="s">
        <v>43</v>
      </c>
    </row>
    <row r="31" spans="1:34" ht="14.25" customHeight="1" x14ac:dyDescent="0.15">
      <c r="A31" s="73"/>
      <c r="B31" s="47"/>
      <c r="C31" s="74"/>
      <c r="D31" s="49"/>
      <c r="E31" s="50"/>
      <c r="F31" s="50"/>
      <c r="G31" s="50"/>
      <c r="H31" s="50"/>
      <c r="I31" s="50"/>
      <c r="J31" s="50"/>
      <c r="K31" s="50"/>
      <c r="L31" s="50"/>
      <c r="M31" s="50"/>
      <c r="N31" s="50"/>
      <c r="O31" s="50"/>
      <c r="P31" s="50"/>
      <c r="Q31" s="71"/>
      <c r="R31" s="29" t="s">
        <v>53</v>
      </c>
      <c r="S31" s="29"/>
      <c r="T31" s="60"/>
      <c r="U31" s="68">
        <f>SUM(V31:AG31)</f>
        <v>4652</v>
      </c>
      <c r="V31" s="49">
        <v>201</v>
      </c>
      <c r="W31" s="49">
        <v>245</v>
      </c>
      <c r="X31" s="49">
        <v>8</v>
      </c>
      <c r="Y31" s="49">
        <v>66</v>
      </c>
      <c r="Z31" s="49">
        <v>1705</v>
      </c>
      <c r="AA31" s="49">
        <v>2162</v>
      </c>
      <c r="AB31" s="49">
        <v>123</v>
      </c>
      <c r="AC31" s="49">
        <v>142</v>
      </c>
      <c r="AD31" s="53" t="s">
        <v>42</v>
      </c>
      <c r="AE31" s="53" t="s">
        <v>42</v>
      </c>
      <c r="AF31" s="53" t="s">
        <v>42</v>
      </c>
      <c r="AG31" s="53" t="s">
        <v>43</v>
      </c>
    </row>
    <row r="32" spans="1:34" ht="14.25" customHeight="1" x14ac:dyDescent="0.15">
      <c r="A32" s="69" t="s">
        <v>54</v>
      </c>
      <c r="B32" s="69"/>
      <c r="C32" s="70"/>
      <c r="D32" s="49">
        <f>SUM(E32:P32)</f>
        <v>46389</v>
      </c>
      <c r="E32" s="50">
        <v>1840</v>
      </c>
      <c r="F32" s="50">
        <v>2651</v>
      </c>
      <c r="G32" s="50">
        <v>146</v>
      </c>
      <c r="H32" s="50">
        <v>142</v>
      </c>
      <c r="I32" s="50">
        <v>8711</v>
      </c>
      <c r="J32" s="50">
        <v>10443</v>
      </c>
      <c r="K32" s="50">
        <v>1170</v>
      </c>
      <c r="L32" s="50">
        <v>631</v>
      </c>
      <c r="M32" s="50">
        <v>5052</v>
      </c>
      <c r="N32" s="50">
        <v>15005</v>
      </c>
      <c r="O32" s="50">
        <v>598</v>
      </c>
      <c r="P32" s="53">
        <v>0</v>
      </c>
      <c r="Q32" s="71"/>
      <c r="R32" s="29"/>
      <c r="S32" s="29"/>
      <c r="T32" s="60"/>
      <c r="U32" s="49"/>
      <c r="V32" s="49"/>
      <c r="W32" s="49"/>
      <c r="X32" s="49"/>
      <c r="Y32" s="49"/>
      <c r="Z32" s="76"/>
      <c r="AA32" s="49"/>
      <c r="AB32" s="49"/>
      <c r="AC32" s="49"/>
      <c r="AD32" s="49"/>
      <c r="AE32" s="49"/>
      <c r="AF32" s="49"/>
      <c r="AG32" s="49"/>
    </row>
    <row r="33" spans="1:33" ht="14.25" customHeight="1" x14ac:dyDescent="0.15">
      <c r="A33" s="73"/>
      <c r="B33" s="47"/>
      <c r="C33" s="74"/>
      <c r="D33" s="49"/>
      <c r="E33" s="50"/>
      <c r="F33" s="50"/>
      <c r="G33" s="50"/>
      <c r="H33" s="50"/>
      <c r="I33" s="50"/>
      <c r="J33" s="50"/>
      <c r="K33" s="50"/>
      <c r="L33" s="50"/>
      <c r="M33" s="50"/>
      <c r="N33" s="50"/>
      <c r="O33" s="50"/>
      <c r="P33" s="50"/>
      <c r="Q33" s="71"/>
      <c r="R33" s="29" t="s">
        <v>55</v>
      </c>
      <c r="S33" s="29"/>
      <c r="T33" s="60"/>
      <c r="U33" s="68">
        <f>SUM(V33:AG33)</f>
        <v>0</v>
      </c>
      <c r="V33" s="49">
        <v>0</v>
      </c>
      <c r="W33" s="49">
        <v>0</v>
      </c>
      <c r="X33" s="49">
        <v>0</v>
      </c>
      <c r="Y33" s="49">
        <v>0</v>
      </c>
      <c r="Z33" s="49">
        <v>0</v>
      </c>
      <c r="AA33" s="49">
        <v>0</v>
      </c>
      <c r="AB33" s="49">
        <v>0</v>
      </c>
      <c r="AC33" s="49">
        <v>0</v>
      </c>
      <c r="AD33" s="49">
        <v>0</v>
      </c>
      <c r="AE33" s="49">
        <v>0</v>
      </c>
      <c r="AF33" s="49">
        <v>0</v>
      </c>
      <c r="AG33" s="49">
        <v>0</v>
      </c>
    </row>
    <row r="34" spans="1:33" ht="14.25" customHeight="1" x14ac:dyDescent="0.15">
      <c r="A34" s="69" t="s">
        <v>56</v>
      </c>
      <c r="B34" s="69"/>
      <c r="C34" s="70"/>
      <c r="D34" s="49">
        <f>SUM(E34:P34)</f>
        <v>106213</v>
      </c>
      <c r="E34" s="50">
        <v>2342</v>
      </c>
      <c r="F34" s="50">
        <v>3972</v>
      </c>
      <c r="G34" s="50">
        <v>133</v>
      </c>
      <c r="H34" s="50">
        <v>208</v>
      </c>
      <c r="I34" s="50">
        <v>20268</v>
      </c>
      <c r="J34" s="50">
        <v>24448</v>
      </c>
      <c r="K34" s="50">
        <v>1877</v>
      </c>
      <c r="L34" s="50">
        <v>1794</v>
      </c>
      <c r="M34" s="50">
        <v>14540</v>
      </c>
      <c r="N34" s="50">
        <v>34171</v>
      </c>
      <c r="O34" s="50">
        <v>2449</v>
      </c>
      <c r="P34" s="50">
        <v>11</v>
      </c>
      <c r="Q34" s="71"/>
      <c r="R34" s="29"/>
      <c r="S34" s="29"/>
      <c r="T34" s="60"/>
      <c r="U34" s="49"/>
      <c r="V34" s="49"/>
      <c r="W34" s="49"/>
      <c r="X34" s="49"/>
      <c r="Y34" s="49"/>
      <c r="Z34" s="49"/>
      <c r="AA34" s="76"/>
      <c r="AB34" s="49"/>
      <c r="AC34" s="49"/>
      <c r="AD34" s="49"/>
      <c r="AE34" s="49"/>
      <c r="AF34" s="49"/>
      <c r="AG34" s="49"/>
    </row>
    <row r="35" spans="1:33" ht="14.25" customHeight="1" x14ac:dyDescent="0.15">
      <c r="A35" s="73"/>
      <c r="B35" s="47"/>
      <c r="C35" s="74"/>
      <c r="D35" s="49"/>
      <c r="E35" s="50"/>
      <c r="F35" s="50"/>
      <c r="G35" s="50"/>
      <c r="H35" s="50"/>
      <c r="I35" s="50"/>
      <c r="J35" s="50"/>
      <c r="K35" s="50"/>
      <c r="L35" s="50"/>
      <c r="M35" s="50"/>
      <c r="N35" s="50"/>
      <c r="O35" s="50"/>
      <c r="P35" s="50"/>
      <c r="Q35" s="71"/>
      <c r="R35" s="29" t="s">
        <v>57</v>
      </c>
      <c r="S35" s="29"/>
      <c r="T35" s="60"/>
      <c r="U35" s="68">
        <f>SUM(V35:AG35)</f>
        <v>5</v>
      </c>
      <c r="V35" s="49">
        <v>1</v>
      </c>
      <c r="W35" s="49">
        <v>1</v>
      </c>
      <c r="X35" s="49">
        <v>0</v>
      </c>
      <c r="Y35" s="49">
        <v>0</v>
      </c>
      <c r="Z35" s="49">
        <v>0</v>
      </c>
      <c r="AA35" s="76">
        <v>0</v>
      </c>
      <c r="AB35" s="49">
        <v>3</v>
      </c>
      <c r="AC35" s="49">
        <v>0</v>
      </c>
      <c r="AD35" s="49">
        <v>0</v>
      </c>
      <c r="AE35" s="49">
        <v>0</v>
      </c>
      <c r="AF35" s="49">
        <v>0</v>
      </c>
      <c r="AG35" s="49">
        <v>0</v>
      </c>
    </row>
    <row r="36" spans="1:33" ht="14.25" customHeight="1" x14ac:dyDescent="0.15">
      <c r="A36" s="69" t="s">
        <v>58</v>
      </c>
      <c r="B36" s="69"/>
      <c r="C36" s="70"/>
      <c r="D36" s="49">
        <f>SUM(E36:P36)</f>
        <v>38792</v>
      </c>
      <c r="E36" s="72">
        <v>617</v>
      </c>
      <c r="F36" s="50">
        <v>1064</v>
      </c>
      <c r="G36" s="50">
        <v>13</v>
      </c>
      <c r="H36" s="50">
        <v>100</v>
      </c>
      <c r="I36" s="50">
        <v>7851</v>
      </c>
      <c r="J36" s="50">
        <v>10068</v>
      </c>
      <c r="K36" s="50">
        <v>449</v>
      </c>
      <c r="L36" s="50">
        <v>561</v>
      </c>
      <c r="M36" s="50">
        <v>4181</v>
      </c>
      <c r="N36" s="50">
        <v>13375</v>
      </c>
      <c r="O36" s="50">
        <v>513</v>
      </c>
      <c r="P36" s="53">
        <v>0</v>
      </c>
      <c r="Q36" s="71"/>
      <c r="R36" s="29"/>
      <c r="S36" s="29"/>
      <c r="T36" s="60"/>
      <c r="U36" s="49"/>
      <c r="V36" s="49"/>
      <c r="W36" s="49"/>
      <c r="X36" s="76"/>
      <c r="Y36" s="49"/>
      <c r="Z36" s="49"/>
      <c r="AA36" s="49"/>
      <c r="AB36" s="49"/>
      <c r="AC36" s="49"/>
      <c r="AD36" s="49"/>
      <c r="AE36" s="49"/>
      <c r="AF36" s="49"/>
      <c r="AG36" s="49"/>
    </row>
    <row r="37" spans="1:33" ht="14.25" customHeight="1" x14ac:dyDescent="0.15">
      <c r="A37" s="73"/>
      <c r="B37" s="47"/>
      <c r="C37" s="74"/>
      <c r="D37" s="49"/>
      <c r="E37" s="50"/>
      <c r="F37" s="50"/>
      <c r="G37" s="50"/>
      <c r="H37" s="50"/>
      <c r="I37" s="50"/>
      <c r="J37" s="50"/>
      <c r="K37" s="50"/>
      <c r="L37" s="50"/>
      <c r="M37" s="50"/>
      <c r="N37" s="50"/>
      <c r="O37" s="50"/>
      <c r="P37" s="50"/>
      <c r="Q37" s="71"/>
      <c r="R37" s="29" t="s">
        <v>59</v>
      </c>
      <c r="S37" s="29"/>
      <c r="T37" s="60"/>
      <c r="U37" s="68">
        <f>SUM(V37:AG37)</f>
        <v>4</v>
      </c>
      <c r="V37" s="49">
        <v>0</v>
      </c>
      <c r="W37" s="49">
        <v>0</v>
      </c>
      <c r="X37" s="49">
        <v>0</v>
      </c>
      <c r="Y37" s="49">
        <v>0</v>
      </c>
      <c r="Z37" s="49">
        <v>0</v>
      </c>
      <c r="AA37" s="49">
        <v>0</v>
      </c>
      <c r="AB37" s="49">
        <v>4</v>
      </c>
      <c r="AC37" s="49">
        <v>0</v>
      </c>
      <c r="AD37" s="49">
        <v>0</v>
      </c>
      <c r="AE37" s="49">
        <v>0</v>
      </c>
      <c r="AF37" s="49">
        <v>0</v>
      </c>
      <c r="AG37" s="49">
        <v>0</v>
      </c>
    </row>
    <row r="38" spans="1:33" ht="14.25" customHeight="1" x14ac:dyDescent="0.15">
      <c r="A38" s="69" t="s">
        <v>60</v>
      </c>
      <c r="B38" s="69"/>
      <c r="C38" s="70"/>
      <c r="D38" s="49">
        <f>SUM(E38:P38)</f>
        <v>28070</v>
      </c>
      <c r="E38" s="50">
        <v>520</v>
      </c>
      <c r="F38" s="50">
        <v>706</v>
      </c>
      <c r="G38" s="50">
        <v>112</v>
      </c>
      <c r="H38" s="50">
        <v>84</v>
      </c>
      <c r="I38" s="50">
        <v>4515</v>
      </c>
      <c r="J38" s="50">
        <v>6186</v>
      </c>
      <c r="K38" s="50">
        <v>507</v>
      </c>
      <c r="L38" s="50">
        <v>231</v>
      </c>
      <c r="M38" s="50">
        <v>5205</v>
      </c>
      <c r="N38" s="50">
        <v>9745</v>
      </c>
      <c r="O38" s="50">
        <v>259</v>
      </c>
      <c r="P38" s="53">
        <v>0</v>
      </c>
      <c r="Q38" s="71"/>
      <c r="R38" s="29"/>
      <c r="S38" s="29"/>
      <c r="T38" s="60"/>
      <c r="U38" s="49"/>
      <c r="V38" s="49"/>
      <c r="W38" s="49"/>
      <c r="X38" s="49"/>
      <c r="Y38" s="49"/>
      <c r="Z38" s="49"/>
      <c r="AA38" s="49"/>
      <c r="AB38" s="49"/>
      <c r="AC38" s="49"/>
      <c r="AD38" s="49"/>
      <c r="AE38" s="49"/>
      <c r="AF38" s="50"/>
      <c r="AG38" s="50"/>
    </row>
    <row r="39" spans="1:33" ht="14.25" customHeight="1" x14ac:dyDescent="0.15">
      <c r="A39" s="73"/>
      <c r="B39" s="47"/>
      <c r="C39" s="74"/>
      <c r="D39" s="49"/>
      <c r="E39" s="50"/>
      <c r="F39" s="50"/>
      <c r="G39" s="50"/>
      <c r="H39" s="50"/>
      <c r="I39" s="50"/>
      <c r="J39" s="50"/>
      <c r="K39" s="50"/>
      <c r="L39" s="50"/>
      <c r="M39" s="50"/>
      <c r="N39" s="50"/>
      <c r="O39" s="50"/>
      <c r="P39" s="50"/>
      <c r="Q39" s="71"/>
      <c r="R39" s="29" t="s">
        <v>61</v>
      </c>
      <c r="S39" s="29"/>
      <c r="T39" s="60"/>
      <c r="U39" s="68">
        <f>SUM(V39:AG39)</f>
        <v>2</v>
      </c>
      <c r="V39" s="49">
        <v>0</v>
      </c>
      <c r="W39" s="49">
        <v>0</v>
      </c>
      <c r="X39" s="76">
        <v>0</v>
      </c>
      <c r="Y39" s="49">
        <v>0</v>
      </c>
      <c r="Z39" s="49">
        <v>0</v>
      </c>
      <c r="AA39" s="49">
        <v>0</v>
      </c>
      <c r="AB39" s="49">
        <v>2</v>
      </c>
      <c r="AC39" s="49">
        <v>0</v>
      </c>
      <c r="AD39" s="49">
        <v>0</v>
      </c>
      <c r="AE39" s="49">
        <v>0</v>
      </c>
      <c r="AF39" s="49">
        <v>0</v>
      </c>
      <c r="AG39" s="49">
        <v>0</v>
      </c>
    </row>
    <row r="40" spans="1:33" ht="14.25" customHeight="1" x14ac:dyDescent="0.15">
      <c r="A40" s="69" t="s">
        <v>62</v>
      </c>
      <c r="B40" s="69"/>
      <c r="C40" s="70"/>
      <c r="D40" s="49">
        <f>SUM(E40:P40)</f>
        <v>25408</v>
      </c>
      <c r="E40" s="50">
        <v>481</v>
      </c>
      <c r="F40" s="50">
        <v>961</v>
      </c>
      <c r="G40" s="50">
        <v>18</v>
      </c>
      <c r="H40" s="50">
        <v>63</v>
      </c>
      <c r="I40" s="50">
        <v>4292</v>
      </c>
      <c r="J40" s="50">
        <v>5852</v>
      </c>
      <c r="K40" s="50">
        <v>362</v>
      </c>
      <c r="L40" s="50">
        <v>347</v>
      </c>
      <c r="M40" s="50">
        <v>4072</v>
      </c>
      <c r="N40" s="50">
        <v>8650</v>
      </c>
      <c r="O40" s="50">
        <v>308</v>
      </c>
      <c r="P40" s="50">
        <v>2</v>
      </c>
      <c r="Q40" s="71"/>
      <c r="R40" s="29"/>
      <c r="S40" s="29"/>
      <c r="T40" s="60"/>
      <c r="U40" s="49"/>
      <c r="V40" s="49"/>
      <c r="W40" s="49"/>
      <c r="X40" s="49"/>
      <c r="Y40" s="49"/>
      <c r="Z40" s="49"/>
      <c r="AA40" s="49"/>
      <c r="AB40" s="49"/>
      <c r="AC40" s="49"/>
      <c r="AD40" s="49"/>
      <c r="AE40" s="49"/>
      <c r="AF40" s="49"/>
      <c r="AG40" s="49"/>
    </row>
    <row r="41" spans="1:33" ht="14.25" customHeight="1" x14ac:dyDescent="0.15">
      <c r="A41" s="73"/>
      <c r="B41" s="47"/>
      <c r="C41" s="74"/>
      <c r="D41" s="49"/>
      <c r="E41" s="50"/>
      <c r="F41" s="50"/>
      <c r="G41" s="50"/>
      <c r="H41" s="50"/>
      <c r="I41" s="50"/>
      <c r="J41" s="50"/>
      <c r="K41" s="50"/>
      <c r="L41" s="50"/>
      <c r="M41" s="50"/>
      <c r="N41" s="50"/>
      <c r="O41" s="50"/>
      <c r="P41" s="50"/>
      <c r="Q41" s="71"/>
      <c r="R41" s="29" t="s">
        <v>63</v>
      </c>
      <c r="S41" s="29"/>
      <c r="T41" s="60"/>
      <c r="U41" s="68">
        <f>SUM(V41:AG41)</f>
        <v>2904</v>
      </c>
      <c r="V41" s="49">
        <v>45</v>
      </c>
      <c r="W41" s="49">
        <v>55</v>
      </c>
      <c r="X41" s="76">
        <v>1</v>
      </c>
      <c r="Y41" s="49">
        <v>3</v>
      </c>
      <c r="Z41" s="49">
        <v>329</v>
      </c>
      <c r="AA41" s="49">
        <v>544</v>
      </c>
      <c r="AB41" s="49">
        <v>43</v>
      </c>
      <c r="AC41" s="49">
        <v>22</v>
      </c>
      <c r="AD41" s="49">
        <v>616</v>
      </c>
      <c r="AE41" s="49">
        <v>898</v>
      </c>
      <c r="AF41" s="49">
        <v>348</v>
      </c>
      <c r="AG41" s="49">
        <v>0</v>
      </c>
    </row>
    <row r="42" spans="1:33" ht="14.25" customHeight="1" x14ac:dyDescent="0.15">
      <c r="A42" s="69" t="s">
        <v>64</v>
      </c>
      <c r="B42" s="69"/>
      <c r="C42" s="70"/>
      <c r="D42" s="49">
        <f>SUM(E42:P42)</f>
        <v>23892</v>
      </c>
      <c r="E42" s="50">
        <v>666</v>
      </c>
      <c r="F42" s="50">
        <v>790</v>
      </c>
      <c r="G42" s="50">
        <v>51</v>
      </c>
      <c r="H42" s="50">
        <v>34</v>
      </c>
      <c r="I42" s="50">
        <v>3706</v>
      </c>
      <c r="J42" s="50">
        <v>5177</v>
      </c>
      <c r="K42" s="50">
        <v>442</v>
      </c>
      <c r="L42" s="50">
        <v>263</v>
      </c>
      <c r="M42" s="50">
        <v>4521</v>
      </c>
      <c r="N42" s="50">
        <v>7813</v>
      </c>
      <c r="O42" s="50">
        <v>428</v>
      </c>
      <c r="P42" s="50">
        <v>1</v>
      </c>
      <c r="Q42" s="71"/>
      <c r="R42" s="29" t="s">
        <v>65</v>
      </c>
      <c r="S42" s="29"/>
      <c r="T42" s="60"/>
      <c r="U42" s="68">
        <f>SUM(V42:AG42)</f>
        <v>1041</v>
      </c>
      <c r="V42" s="49">
        <v>45</v>
      </c>
      <c r="W42" s="49">
        <v>55</v>
      </c>
      <c r="X42" s="49">
        <v>1</v>
      </c>
      <c r="Y42" s="49">
        <v>3</v>
      </c>
      <c r="Z42" s="49">
        <v>329</v>
      </c>
      <c r="AA42" s="49">
        <v>544</v>
      </c>
      <c r="AB42" s="49">
        <v>42</v>
      </c>
      <c r="AC42" s="49">
        <v>22</v>
      </c>
      <c r="AD42" s="53" t="s">
        <v>42</v>
      </c>
      <c r="AE42" s="53" t="s">
        <v>42</v>
      </c>
      <c r="AF42" s="53" t="s">
        <v>42</v>
      </c>
      <c r="AG42" s="53" t="s">
        <v>43</v>
      </c>
    </row>
    <row r="43" spans="1:33" ht="14.25" customHeight="1" x14ac:dyDescent="0.15">
      <c r="A43" s="73"/>
      <c r="B43" s="47"/>
      <c r="C43" s="74"/>
      <c r="D43" s="49"/>
      <c r="E43" s="50"/>
      <c r="F43" s="50"/>
      <c r="G43" s="50"/>
      <c r="H43" s="50"/>
      <c r="I43" s="50"/>
      <c r="J43" s="50"/>
      <c r="K43" s="50"/>
      <c r="L43" s="50"/>
      <c r="M43" s="50"/>
      <c r="N43" s="50"/>
      <c r="O43" s="50"/>
      <c r="P43" s="50"/>
      <c r="Q43" s="71"/>
      <c r="R43" s="29"/>
      <c r="S43" s="29"/>
      <c r="T43" s="60"/>
      <c r="U43" s="49"/>
      <c r="V43" s="49"/>
      <c r="W43" s="49"/>
      <c r="X43" s="49"/>
      <c r="Y43" s="49"/>
      <c r="Z43" s="49"/>
      <c r="AA43" s="49"/>
      <c r="AB43" s="49"/>
      <c r="AC43" s="49"/>
      <c r="AD43" s="49"/>
      <c r="AE43" s="49"/>
      <c r="AF43" s="49"/>
      <c r="AG43" s="49"/>
    </row>
    <row r="44" spans="1:33" ht="14.25" customHeight="1" x14ac:dyDescent="0.15">
      <c r="A44" s="69" t="s">
        <v>66</v>
      </c>
      <c r="B44" s="69"/>
      <c r="C44" s="70"/>
      <c r="D44" s="49">
        <f>SUM(E44:P44)</f>
        <v>111778</v>
      </c>
      <c r="E44" s="50">
        <v>2742</v>
      </c>
      <c r="F44" s="50">
        <v>5411</v>
      </c>
      <c r="G44" s="50">
        <v>285</v>
      </c>
      <c r="H44" s="50">
        <v>143</v>
      </c>
      <c r="I44" s="50">
        <v>22615</v>
      </c>
      <c r="J44" s="50">
        <v>27285</v>
      </c>
      <c r="K44" s="50">
        <v>2081</v>
      </c>
      <c r="L44" s="50">
        <v>1904</v>
      </c>
      <c r="M44" s="50">
        <v>13057</v>
      </c>
      <c r="N44" s="50">
        <v>34196</v>
      </c>
      <c r="O44" s="50">
        <v>2054</v>
      </c>
      <c r="P44" s="50">
        <v>5</v>
      </c>
      <c r="Q44" s="71"/>
      <c r="R44" s="29"/>
      <c r="S44" s="29"/>
      <c r="T44" s="60"/>
      <c r="U44" s="49"/>
      <c r="V44" s="49"/>
      <c r="W44" s="49"/>
      <c r="X44" s="49"/>
      <c r="Y44" s="49"/>
      <c r="Z44" s="49"/>
      <c r="AA44" s="49"/>
      <c r="AB44" s="49"/>
      <c r="AC44" s="49"/>
      <c r="AD44" s="49"/>
      <c r="AE44" s="49"/>
      <c r="AF44" s="49"/>
      <c r="AG44" s="49"/>
    </row>
    <row r="45" spans="1:33" ht="14.25" customHeight="1" x14ac:dyDescent="0.15">
      <c r="A45" s="73"/>
      <c r="B45" s="47"/>
      <c r="C45" s="74"/>
      <c r="D45" s="49"/>
      <c r="E45" s="50"/>
      <c r="F45" s="50"/>
      <c r="G45" s="50"/>
      <c r="H45" s="50"/>
      <c r="I45" s="50"/>
      <c r="J45" s="50"/>
      <c r="K45" s="50"/>
      <c r="L45" s="50"/>
      <c r="M45" s="50"/>
      <c r="N45" s="50"/>
      <c r="O45" s="50"/>
      <c r="P45" s="50"/>
      <c r="Q45" s="51"/>
      <c r="R45" s="29" t="s">
        <v>67</v>
      </c>
      <c r="S45" s="29"/>
      <c r="T45" s="60"/>
      <c r="U45" s="68">
        <f>SUM(V45:AG45)</f>
        <v>609</v>
      </c>
      <c r="V45" s="49">
        <v>0</v>
      </c>
      <c r="W45" s="49">
        <v>0</v>
      </c>
      <c r="X45" s="49">
        <v>0</v>
      </c>
      <c r="Y45" s="49">
        <v>0</v>
      </c>
      <c r="Z45" s="49">
        <v>0</v>
      </c>
      <c r="AA45" s="49">
        <v>0</v>
      </c>
      <c r="AB45" s="49">
        <v>0</v>
      </c>
      <c r="AC45" s="49">
        <v>0</v>
      </c>
      <c r="AD45" s="49">
        <v>125</v>
      </c>
      <c r="AE45" s="49">
        <v>484</v>
      </c>
      <c r="AF45" s="49">
        <v>0</v>
      </c>
      <c r="AG45" s="49">
        <v>0</v>
      </c>
    </row>
    <row r="46" spans="1:33" ht="14.25" customHeight="1" x14ac:dyDescent="0.15">
      <c r="A46" s="69" t="s">
        <v>68</v>
      </c>
      <c r="B46" s="69"/>
      <c r="C46" s="70"/>
      <c r="D46" s="49">
        <f>SUM(E46:P46)</f>
        <v>48414</v>
      </c>
      <c r="E46" s="50">
        <v>1090</v>
      </c>
      <c r="F46" s="50">
        <v>1432</v>
      </c>
      <c r="G46" s="50">
        <v>60</v>
      </c>
      <c r="H46" s="50">
        <v>66</v>
      </c>
      <c r="I46" s="50">
        <v>9515</v>
      </c>
      <c r="J46" s="50">
        <v>11411</v>
      </c>
      <c r="K46" s="50">
        <v>699</v>
      </c>
      <c r="L46" s="50">
        <v>695</v>
      </c>
      <c r="M46" s="50">
        <v>5054</v>
      </c>
      <c r="N46" s="50">
        <v>17562</v>
      </c>
      <c r="O46" s="50">
        <v>830</v>
      </c>
      <c r="P46" s="53">
        <v>0</v>
      </c>
      <c r="Q46" s="51"/>
      <c r="R46" s="29"/>
      <c r="S46" s="29"/>
      <c r="T46" s="60"/>
      <c r="U46" s="77"/>
      <c r="V46" s="77"/>
      <c r="W46" s="77"/>
      <c r="X46" s="77"/>
      <c r="Y46" s="77"/>
      <c r="Z46" s="77"/>
      <c r="AA46" s="77"/>
      <c r="AB46" s="77"/>
      <c r="AC46" s="77"/>
      <c r="AD46" s="77" t="s">
        <v>69</v>
      </c>
      <c r="AE46" s="77" t="s">
        <v>69</v>
      </c>
      <c r="AF46" s="77"/>
      <c r="AG46" s="77"/>
    </row>
    <row r="47" spans="1:33" ht="14.25" customHeight="1" x14ac:dyDescent="0.15">
      <c r="A47" s="78"/>
      <c r="B47" s="32"/>
      <c r="C47" s="33"/>
      <c r="D47" s="79"/>
      <c r="E47" s="79"/>
      <c r="F47" s="79"/>
      <c r="G47" s="79"/>
      <c r="H47" s="79"/>
      <c r="I47" s="79"/>
      <c r="J47" s="79"/>
      <c r="K47" s="79"/>
      <c r="L47" s="79"/>
      <c r="M47" s="79"/>
      <c r="N47" s="79"/>
      <c r="O47" s="79"/>
      <c r="P47" s="79"/>
      <c r="R47" s="80"/>
      <c r="S47" s="80"/>
      <c r="T47" s="81"/>
      <c r="U47" s="82"/>
      <c r="V47" s="82"/>
      <c r="W47" s="82"/>
      <c r="X47" s="82"/>
      <c r="Y47" s="82"/>
      <c r="Z47" s="82"/>
      <c r="AA47" s="82"/>
      <c r="AB47" s="82"/>
      <c r="AC47" s="82"/>
      <c r="AD47" s="82"/>
      <c r="AE47" s="82"/>
      <c r="AF47" s="82" t="s">
        <v>69</v>
      </c>
      <c r="AG47" s="82" t="s">
        <v>69</v>
      </c>
    </row>
    <row r="48" spans="1:33" ht="14.25" customHeight="1" x14ac:dyDescent="0.15">
      <c r="A48" s="83" t="s">
        <v>70</v>
      </c>
      <c r="B48" s="84"/>
      <c r="C48" s="85"/>
      <c r="D48" s="42"/>
      <c r="E48" s="43"/>
      <c r="F48" s="43"/>
      <c r="G48" s="43"/>
      <c r="H48" s="43"/>
      <c r="I48" s="43"/>
      <c r="J48" s="43"/>
      <c r="K48" s="43"/>
      <c r="L48" s="43"/>
      <c r="M48" s="43"/>
      <c r="N48" s="43"/>
      <c r="O48" s="43"/>
      <c r="P48" s="43"/>
    </row>
    <row r="50" spans="4:33" x14ac:dyDescent="0.15">
      <c r="D50" s="51">
        <f>D19+U19+U45</f>
        <v>1074209</v>
      </c>
      <c r="E50" s="51">
        <f>E19+V19+V45</f>
        <v>24637</v>
      </c>
      <c r="F50" s="51">
        <f t="shared" ref="F50:P50" si="3">F19+W19+W45</f>
        <v>38621</v>
      </c>
      <c r="G50" s="51">
        <f t="shared" si="3"/>
        <v>1854</v>
      </c>
      <c r="H50" s="51">
        <f t="shared" si="3"/>
        <v>2573</v>
      </c>
      <c r="I50" s="51">
        <f t="shared" si="3"/>
        <v>204691</v>
      </c>
      <c r="J50" s="51">
        <f t="shared" si="3"/>
        <v>257596</v>
      </c>
      <c r="K50" s="51">
        <f t="shared" si="3"/>
        <v>17639</v>
      </c>
      <c r="L50" s="51">
        <f t="shared" si="3"/>
        <v>15323</v>
      </c>
      <c r="M50" s="51">
        <f t="shared" si="3"/>
        <v>133443</v>
      </c>
      <c r="N50" s="51">
        <f t="shared" si="3"/>
        <v>360873</v>
      </c>
      <c r="O50" s="51">
        <f t="shared" si="3"/>
        <v>16924</v>
      </c>
      <c r="P50" s="51">
        <f t="shared" si="3"/>
        <v>35</v>
      </c>
    </row>
    <row r="51" spans="4:33" x14ac:dyDescent="0.15">
      <c r="U51" s="5" t="s">
        <v>71</v>
      </c>
    </row>
    <row r="52" spans="4:33" x14ac:dyDescent="0.15">
      <c r="D52" s="51">
        <f>SUM(D22:D46)</f>
        <v>1028853</v>
      </c>
      <c r="E52" s="51">
        <f t="shared" ref="E52:P52" si="4">SUM(E22:E46)</f>
        <v>23885</v>
      </c>
      <c r="F52" s="51">
        <f t="shared" si="4"/>
        <v>37564</v>
      </c>
      <c r="G52" s="51">
        <f t="shared" si="4"/>
        <v>1818</v>
      </c>
      <c r="H52" s="51">
        <f t="shared" si="4"/>
        <v>2411</v>
      </c>
      <c r="I52" s="51">
        <f t="shared" si="4"/>
        <v>197614</v>
      </c>
      <c r="J52" s="51">
        <f t="shared" si="4"/>
        <v>248046</v>
      </c>
      <c r="K52" s="51">
        <f t="shared" si="4"/>
        <v>16922</v>
      </c>
      <c r="L52" s="51">
        <f t="shared" si="4"/>
        <v>14778</v>
      </c>
      <c r="M52" s="51">
        <f t="shared" si="4"/>
        <v>125295</v>
      </c>
      <c r="N52" s="51">
        <f t="shared" si="4"/>
        <v>344887</v>
      </c>
      <c r="O52" s="51">
        <f t="shared" si="4"/>
        <v>15600</v>
      </c>
      <c r="P52" s="51">
        <f t="shared" si="4"/>
        <v>33</v>
      </c>
      <c r="U52" s="51">
        <f>SUM(U22:U42)-U23-U26-U29-U30-U31-U42</f>
        <v>44747</v>
      </c>
      <c r="V52" s="51">
        <f t="shared" ref="V52:AC52" si="5">SUM(V22:V42)-V23-V26-V29-V30-V31-V42</f>
        <v>752</v>
      </c>
      <c r="W52" s="51">
        <f t="shared" si="5"/>
        <v>1057</v>
      </c>
      <c r="X52" s="51">
        <f>X25+X28+X41</f>
        <v>35</v>
      </c>
      <c r="Y52" s="51">
        <f t="shared" si="5"/>
        <v>162</v>
      </c>
      <c r="Z52" s="51">
        <f t="shared" si="5"/>
        <v>7077</v>
      </c>
      <c r="AA52" s="51">
        <f t="shared" si="5"/>
        <v>9550</v>
      </c>
      <c r="AB52" s="51">
        <f t="shared" si="5"/>
        <v>717</v>
      </c>
      <c r="AC52" s="51">
        <f t="shared" si="5"/>
        <v>545</v>
      </c>
      <c r="AD52" s="51">
        <f>AD22+AD25+AD28+AD41</f>
        <v>8023</v>
      </c>
      <c r="AE52" s="51">
        <f>AE22+AE25+AE28+AE41</f>
        <v>15502</v>
      </c>
      <c r="AF52" s="51">
        <f>AF22+AF25+AF28+AF41</f>
        <v>1324</v>
      </c>
      <c r="AG52" s="51">
        <f>AG22</f>
        <v>2</v>
      </c>
    </row>
  </sheetData>
  <sheetProtection password="CA4C" sheet="1"/>
  <mergeCells count="29">
    <mergeCell ref="A44:C44"/>
    <mergeCell ref="A46:C46"/>
    <mergeCell ref="A32:C32"/>
    <mergeCell ref="A34:C34"/>
    <mergeCell ref="A36:C36"/>
    <mergeCell ref="A38:C38"/>
    <mergeCell ref="A40:C40"/>
    <mergeCell ref="A42:C42"/>
    <mergeCell ref="A19:C19"/>
    <mergeCell ref="A22:C22"/>
    <mergeCell ref="A24:C24"/>
    <mergeCell ref="A26:C26"/>
    <mergeCell ref="A28:C28"/>
    <mergeCell ref="A30:C30"/>
    <mergeCell ref="A5:C5"/>
    <mergeCell ref="E5:K5"/>
    <mergeCell ref="V5:AB5"/>
    <mergeCell ref="A6:C6"/>
    <mergeCell ref="E6:G6"/>
    <mergeCell ref="I6:J6"/>
    <mergeCell ref="R6:T6"/>
    <mergeCell ref="V6:X6"/>
    <mergeCell ref="Z6:AA6"/>
    <mergeCell ref="D4:D7"/>
    <mergeCell ref="E4:L4"/>
    <mergeCell ref="M4:P4"/>
    <mergeCell ref="U4:U7"/>
    <mergeCell ref="V4:AC4"/>
    <mergeCell ref="AD4:AG4"/>
  </mergeCells>
  <phoneticPr fontId="3"/>
  <printOptions horizontalCentered="1"/>
  <pageMargins left="0.70866141732283472" right="0.70866141732283472" top="0.74803149606299213" bottom="0.74803149606299213" header="0.31496062992125984" footer="0.31496062992125984"/>
  <pageSetup paperSize="8" scale="64" pageOrder="overThenDown"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091</vt:lpstr>
      <vt:lpstr>'091'!Print_Area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藤本　志信</dc:creator>
  <cp:lastModifiedBy>藤本　志信</cp:lastModifiedBy>
  <dcterms:created xsi:type="dcterms:W3CDTF">2018-11-09T06:32:19Z</dcterms:created>
  <dcterms:modified xsi:type="dcterms:W3CDTF">2018-11-09T06:32:46Z</dcterms:modified>
</cp:coreProperties>
</file>