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4"/>
  </bookViews>
  <sheets>
    <sheet name="178-1" sheetId="1" r:id="rId1"/>
    <sheet name="178-2ア" sheetId="2" r:id="rId2"/>
    <sheet name="178-2イ" sheetId="3" r:id="rId3"/>
    <sheet name="178-3" sheetId="4" r:id="rId4"/>
    <sheet name="178-4" sheetId="5" r:id="rId5"/>
  </sheets>
  <definedNames/>
  <calcPr calcMode="manual" fullCalcOnLoad="1"/>
</workbook>
</file>

<file path=xl/sharedStrings.xml><?xml version="1.0" encoding="utf-8"?>
<sst xmlns="http://schemas.openxmlformats.org/spreadsheetml/2006/main" count="222" uniqueCount="97">
  <si>
    <t>１７８　  教　　　　　　 育 　　　　     費</t>
  </si>
  <si>
    <t xml:space="preserve">  　　（１）   総    教    育     費</t>
  </si>
  <si>
    <t>（単位　1000円）</t>
  </si>
  <si>
    <t>県教育庁教育政策課</t>
  </si>
  <si>
    <t>年    度</t>
  </si>
  <si>
    <t>地 方 債 ，寄 付 金 以 外 の 公 費</t>
  </si>
  <si>
    <t>公費組入</t>
  </si>
  <si>
    <t>ＰＴＡ寄付金及びその他の寄付金  1)</t>
  </si>
  <si>
    <t>総    額</t>
  </si>
  <si>
    <t>国    庫</t>
  </si>
  <si>
    <t>市 町 村</t>
  </si>
  <si>
    <t>地 方 債</t>
  </si>
  <si>
    <t/>
  </si>
  <si>
    <t xml:space="preserve"> Ｐ Ｔ Ａ</t>
  </si>
  <si>
    <t xml:space="preserve"> その他の</t>
  </si>
  <si>
    <t>費    目</t>
  </si>
  <si>
    <t>計</t>
  </si>
  <si>
    <t>補 助 金</t>
  </si>
  <si>
    <t>県支出金</t>
  </si>
  <si>
    <t>支 出 金</t>
  </si>
  <si>
    <t>れ寄付金</t>
  </si>
  <si>
    <t xml:space="preserve"> 寄 付 金</t>
  </si>
  <si>
    <t>平成</t>
  </si>
  <si>
    <t>年度</t>
  </si>
  <si>
    <t>学校教育費</t>
  </si>
  <si>
    <t>社会教育費</t>
  </si>
  <si>
    <t>教育行政費</t>
  </si>
  <si>
    <t>注　　1)平成20年度から調査対象外</t>
  </si>
  <si>
    <t xml:space="preserve">   （２）  　公    立    学    校    教    育    費</t>
  </si>
  <si>
    <t xml:space="preserve">        ア　校     種  ， 支     出     項     目     別</t>
  </si>
  <si>
    <t>県教育庁教育政策課</t>
  </si>
  <si>
    <t>消         費         的         支         出</t>
  </si>
  <si>
    <t>資  本  的  支  出</t>
  </si>
  <si>
    <t>年      度</t>
  </si>
  <si>
    <t>補     助</t>
  </si>
  <si>
    <t>所     定</t>
  </si>
  <si>
    <t>土     地</t>
  </si>
  <si>
    <t>その他の</t>
  </si>
  <si>
    <t>債     務</t>
  </si>
  <si>
    <t>校      種</t>
  </si>
  <si>
    <t>人　件　費</t>
  </si>
  <si>
    <t>教育活動費</t>
  </si>
  <si>
    <t>管　理　費</t>
  </si>
  <si>
    <t>資 本 的</t>
  </si>
  <si>
    <t>償 還 費</t>
  </si>
  <si>
    <t>活 動 費</t>
  </si>
  <si>
    <t>支 払 金</t>
  </si>
  <si>
    <t>建 築 費</t>
  </si>
  <si>
    <t>支    出</t>
  </si>
  <si>
    <t>幼    稚    園</t>
  </si>
  <si>
    <t>小    学    校</t>
  </si>
  <si>
    <t>中    学    校</t>
  </si>
  <si>
    <t>特別支援学校</t>
  </si>
  <si>
    <t>高  等  学  校</t>
  </si>
  <si>
    <t xml:space="preserve">  全日制　県立</t>
  </si>
  <si>
    <t xml:space="preserve"> 　　　　  　市立</t>
  </si>
  <si>
    <t>-</t>
  </si>
  <si>
    <t xml:space="preserve">  定時制　県立</t>
  </si>
  <si>
    <t xml:space="preserve"> 　　　　　  市立</t>
  </si>
  <si>
    <t xml:space="preserve">  通信制課程</t>
  </si>
  <si>
    <t>中等教育学校</t>
  </si>
  <si>
    <t>専  修  学  校</t>
  </si>
  <si>
    <t xml:space="preserve">     　      公立</t>
  </si>
  <si>
    <t xml:space="preserve">  １７８　　  教                     育                     費</t>
  </si>
  <si>
    <t xml:space="preserve">    （２）  　公    立    学    校    教    育    費</t>
  </si>
  <si>
    <t xml:space="preserve">       イ　校    種   ，  財   源    別</t>
  </si>
  <si>
    <t>地  方  債 ，寄  付  金  以  外  の  公  費</t>
  </si>
  <si>
    <t>公 費 組 入</t>
  </si>
  <si>
    <t>ＰＴＡ寄付金及びその他の寄付金 1)</t>
  </si>
  <si>
    <t>国     庫</t>
  </si>
  <si>
    <t>Ｐ  Ｔ  Ａ</t>
  </si>
  <si>
    <t>れ 寄 付 金</t>
  </si>
  <si>
    <t>寄 付 金</t>
  </si>
  <si>
    <t>全日制</t>
  </si>
  <si>
    <t>県立</t>
  </si>
  <si>
    <t>市立</t>
  </si>
  <si>
    <t>定時制</t>
  </si>
  <si>
    <t>　 通信制課程</t>
  </si>
  <si>
    <t>中等教育学校</t>
  </si>
  <si>
    <t>公立</t>
  </si>
  <si>
    <t>注　1）平成20年度から調査対象外</t>
  </si>
  <si>
    <t xml:space="preserve">   （３）   社       会       教       育       費</t>
  </si>
  <si>
    <t>（単位 1000円）</t>
  </si>
  <si>
    <t>公費に組み</t>
  </si>
  <si>
    <t>入れられない</t>
  </si>
  <si>
    <t>区    分</t>
  </si>
  <si>
    <t>国庫補助金</t>
  </si>
  <si>
    <t>寄   付   金</t>
  </si>
  <si>
    <t>－</t>
  </si>
  <si>
    <t>　</t>
  </si>
  <si>
    <t>県</t>
  </si>
  <si>
    <t xml:space="preserve"> </t>
  </si>
  <si>
    <t xml:space="preserve"> 市 町 </t>
  </si>
  <si>
    <t xml:space="preserve">   （４）   教       育       行       政       費</t>
  </si>
  <si>
    <t>寄  付  金</t>
  </si>
  <si>
    <t>県</t>
  </si>
  <si>
    <t>市　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</si>
</sst>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_ * #,##0_ ;_ * \-#,##0_ ;_ * &quot;－&quot;_ ;_ @_ "/>
    <numFmt numFmtId="178" formatCode="###\ ###\ 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49" fontId="20" fillId="33" borderId="0" xfId="0" applyNumberFormat="1" applyFont="1" applyFill="1" applyAlignment="1" applyProtection="1">
      <alignment/>
      <protection locked="0"/>
    </xf>
    <xf numFmtId="49" fontId="18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Alignment="1" applyProtection="1">
      <alignment horizontal="right"/>
      <protection locked="0"/>
    </xf>
    <xf numFmtId="3" fontId="18" fillId="34" borderId="10" xfId="0" applyNumberFormat="1" applyFont="1" applyFill="1" applyBorder="1" applyAlignment="1" applyProtection="1">
      <alignment horizontal="centerContinuous"/>
      <protection locked="0"/>
    </xf>
    <xf numFmtId="3" fontId="18" fillId="34" borderId="10" xfId="0" applyNumberFormat="1" applyFont="1" applyFill="1" applyBorder="1" applyAlignment="1">
      <alignment horizontal="centerContinuous"/>
    </xf>
    <xf numFmtId="3" fontId="18" fillId="34" borderId="11" xfId="0" applyNumberFormat="1" applyFont="1" applyFill="1" applyBorder="1" applyAlignment="1">
      <alignment horizontal="centerContinuous"/>
    </xf>
    <xf numFmtId="3" fontId="18" fillId="34" borderId="11" xfId="0" applyNumberFormat="1" applyFont="1" applyFill="1" applyBorder="1" applyAlignment="1" applyProtection="1">
      <alignment/>
      <protection locked="0"/>
    </xf>
    <xf numFmtId="3" fontId="18" fillId="34" borderId="12" xfId="0" applyNumberFormat="1" applyFont="1" applyFill="1" applyBorder="1" applyAlignment="1" applyProtection="1">
      <alignment horizontal="centerContinuous"/>
      <protection locked="0"/>
    </xf>
    <xf numFmtId="3" fontId="18" fillId="34" borderId="13" xfId="0" applyNumberFormat="1" applyFont="1" applyFill="1" applyBorder="1" applyAlignment="1" applyProtection="1">
      <alignment horizontal="centerContinuous"/>
      <protection locked="0"/>
    </xf>
    <xf numFmtId="3" fontId="18" fillId="34" borderId="11" xfId="0" applyNumberFormat="1" applyFont="1" applyFill="1" applyBorder="1" applyAlignment="1" applyProtection="1">
      <alignment horizontal="centerContinuous"/>
      <protection locked="0"/>
    </xf>
    <xf numFmtId="3" fontId="18" fillId="34" borderId="10" xfId="0" applyNumberFormat="1" applyFont="1" applyFill="1" applyBorder="1" applyAlignment="1" applyProtection="1">
      <alignment/>
      <protection locked="0"/>
    </xf>
    <xf numFmtId="3" fontId="18" fillId="34" borderId="14" xfId="0" applyNumberFormat="1" applyFont="1" applyFill="1" applyBorder="1" applyAlignment="1" applyProtection="1">
      <alignment horizontal="center"/>
      <protection locked="0"/>
    </xf>
    <xf numFmtId="3" fontId="18" fillId="34" borderId="0" xfId="0" applyNumberFormat="1" applyFont="1" applyFill="1" applyBorder="1" applyAlignment="1" applyProtection="1">
      <alignment/>
      <protection locked="0"/>
    </xf>
    <xf numFmtId="3" fontId="18" fillId="34" borderId="0" xfId="0" applyNumberFormat="1" applyFont="1" applyFill="1" applyBorder="1" applyAlignment="1">
      <alignment/>
    </xf>
    <xf numFmtId="3" fontId="18" fillId="34" borderId="15" xfId="0" applyNumberFormat="1" applyFont="1" applyFill="1" applyBorder="1" applyAlignment="1">
      <alignment/>
    </xf>
    <xf numFmtId="3" fontId="18" fillId="34" borderId="15" xfId="0" applyNumberFormat="1" applyFont="1" applyFill="1" applyBorder="1" applyAlignment="1" applyProtection="1">
      <alignment horizontal="center"/>
      <protection locked="0"/>
    </xf>
    <xf numFmtId="3" fontId="18" fillId="34" borderId="16" xfId="0" applyNumberFormat="1" applyFont="1" applyFill="1" applyBorder="1" applyAlignment="1" applyProtection="1">
      <alignment horizontal="center"/>
      <protection locked="0"/>
    </xf>
    <xf numFmtId="3" fontId="18" fillId="34" borderId="17" xfId="0" applyNumberFormat="1" applyFont="1" applyFill="1" applyBorder="1" applyAlignment="1" applyProtection="1">
      <alignment/>
      <protection locked="0"/>
    </xf>
    <xf numFmtId="3" fontId="18" fillId="34" borderId="18" xfId="0" applyNumberFormat="1" applyFont="1" applyFill="1" applyBorder="1" applyAlignment="1" applyProtection="1">
      <alignment horizontal="center"/>
      <protection locked="0"/>
    </xf>
    <xf numFmtId="3" fontId="18" fillId="34" borderId="0" xfId="0" applyNumberFormat="1" applyFont="1" applyFill="1" applyBorder="1" applyAlignment="1" applyProtection="1">
      <alignment horizontal="center"/>
      <protection locked="0"/>
    </xf>
    <xf numFmtId="3" fontId="18" fillId="34" borderId="17" xfId="0" applyNumberFormat="1" applyFont="1" applyFill="1" applyBorder="1" applyAlignment="1" applyProtection="1">
      <alignment horizontal="center"/>
      <protection locked="0"/>
    </xf>
    <xf numFmtId="3" fontId="18" fillId="34" borderId="18" xfId="0" applyNumberFormat="1" applyFont="1" applyFill="1" applyBorder="1" applyAlignment="1" applyProtection="1">
      <alignment/>
      <protection locked="0"/>
    </xf>
    <xf numFmtId="3" fontId="18" fillId="34" borderId="19" xfId="0" applyNumberFormat="1" applyFont="1" applyFill="1" applyBorder="1" applyAlignment="1" applyProtection="1">
      <alignment horizontal="center"/>
      <protection locked="0"/>
    </xf>
    <xf numFmtId="3" fontId="18" fillId="34" borderId="20" xfId="0" applyNumberFormat="1" applyFont="1" applyFill="1" applyBorder="1" applyAlignment="1" applyProtection="1">
      <alignment horizontal="centerContinuous"/>
      <protection locked="0"/>
    </xf>
    <xf numFmtId="3" fontId="18" fillId="34" borderId="20" xfId="0" applyNumberFormat="1" applyFont="1" applyFill="1" applyBorder="1" applyAlignment="1">
      <alignment horizontal="centerContinuous"/>
    </xf>
    <xf numFmtId="3" fontId="18" fillId="34" borderId="21" xfId="0" applyNumberFormat="1" applyFont="1" applyFill="1" applyBorder="1" applyAlignment="1">
      <alignment horizontal="centerContinuous"/>
    </xf>
    <xf numFmtId="3" fontId="18" fillId="34" borderId="21" xfId="0" applyNumberFormat="1" applyFont="1" applyFill="1" applyBorder="1" applyAlignment="1" applyProtection="1">
      <alignment/>
      <protection locked="0"/>
    </xf>
    <xf numFmtId="3" fontId="18" fillId="34" borderId="20" xfId="0" applyNumberFormat="1" applyFont="1" applyFill="1" applyBorder="1" applyAlignment="1" applyProtection="1">
      <alignment horizontal="center"/>
      <protection locked="0"/>
    </xf>
    <xf numFmtId="3" fontId="18" fillId="34" borderId="22" xfId="0" applyNumberFormat="1" applyFont="1" applyFill="1" applyBorder="1" applyAlignment="1" applyProtection="1">
      <alignment horizontal="center"/>
      <protection locked="0"/>
    </xf>
    <xf numFmtId="3" fontId="18" fillId="34" borderId="23" xfId="0" applyNumberFormat="1" applyFont="1" applyFill="1" applyBorder="1" applyAlignment="1" applyProtection="1">
      <alignment horizontal="center"/>
      <protection locked="0"/>
    </xf>
    <xf numFmtId="3" fontId="18" fillId="34" borderId="21" xfId="0" applyNumberFormat="1" applyFont="1" applyFill="1" applyBorder="1" applyAlignment="1" applyProtection="1">
      <alignment horizontal="center"/>
      <protection locked="0"/>
    </xf>
    <xf numFmtId="3" fontId="18" fillId="34" borderId="20" xfId="0" applyNumberFormat="1" applyFont="1" applyFill="1" applyBorder="1" applyAlignment="1" applyProtection="1">
      <alignment/>
      <protection locked="0"/>
    </xf>
    <xf numFmtId="3" fontId="21" fillId="34" borderId="0" xfId="0" applyNumberFormat="1" applyFont="1" applyFill="1" applyBorder="1" applyAlignment="1" applyProtection="1">
      <alignment/>
      <protection locked="0"/>
    </xf>
    <xf numFmtId="3" fontId="21" fillId="34" borderId="0" xfId="0" applyNumberFormat="1" applyFont="1" applyFill="1" applyBorder="1" applyAlignment="1">
      <alignment/>
    </xf>
    <xf numFmtId="3" fontId="21" fillId="34" borderId="15" xfId="0" applyNumberFormat="1" applyFont="1" applyFill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3" fontId="18" fillId="34" borderId="15" xfId="0" applyNumberFormat="1" applyFont="1" applyFill="1" applyBorder="1" applyAlignment="1" applyProtection="1">
      <alignment/>
      <protection locked="0"/>
    </xf>
    <xf numFmtId="3" fontId="21" fillId="34" borderId="15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3" fontId="22" fillId="34" borderId="0" xfId="0" applyNumberFormat="1" applyFont="1" applyFill="1" applyBorder="1" applyAlignment="1" applyProtection="1">
      <alignment/>
      <protection locked="0"/>
    </xf>
    <xf numFmtId="3" fontId="22" fillId="34" borderId="15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3" fontId="18" fillId="34" borderId="20" xfId="0" applyNumberFormat="1" applyFont="1" applyFill="1" applyBorder="1" applyAlignment="1">
      <alignment/>
    </xf>
    <xf numFmtId="3" fontId="18" fillId="34" borderId="21" xfId="0" applyNumberFormat="1" applyFont="1" applyFill="1" applyBorder="1" applyAlignment="1">
      <alignment/>
    </xf>
    <xf numFmtId="176" fontId="21" fillId="0" borderId="20" xfId="0" applyNumberFormat="1" applyFont="1" applyBorder="1" applyAlignment="1" applyProtection="1">
      <alignment/>
      <protection locked="0"/>
    </xf>
    <xf numFmtId="177" fontId="21" fillId="0" borderId="20" xfId="0" applyNumberFormat="1" applyFont="1" applyBorder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 vertical="center"/>
    </xf>
    <xf numFmtId="3" fontId="18" fillId="33" borderId="0" xfId="0" applyNumberFormat="1" applyFont="1" applyFill="1" applyAlignment="1" applyProtection="1">
      <alignment/>
      <protection locked="0"/>
    </xf>
    <xf numFmtId="3" fontId="24" fillId="33" borderId="0" xfId="0" applyNumberFormat="1" applyFont="1" applyFill="1" applyAlignment="1" applyProtection="1" quotePrefix="1">
      <alignment horizontal="left" vertical="center"/>
      <protection locked="0"/>
    </xf>
    <xf numFmtId="3" fontId="24" fillId="0" borderId="0" xfId="0" applyNumberFormat="1" applyFont="1" applyAlignment="1" applyProtection="1" quotePrefix="1">
      <alignment horizontal="left"/>
      <protection locked="0"/>
    </xf>
    <xf numFmtId="3" fontId="18" fillId="34" borderId="24" xfId="0" applyNumberFormat="1" applyFont="1" applyFill="1" applyBorder="1" applyAlignment="1">
      <alignment/>
    </xf>
    <xf numFmtId="3" fontId="18" fillId="34" borderId="24" xfId="0" applyNumberFormat="1" applyFont="1" applyFill="1" applyBorder="1" applyAlignment="1" applyProtection="1">
      <alignment/>
      <protection locked="0"/>
    </xf>
    <xf numFmtId="3" fontId="18" fillId="34" borderId="25" xfId="0" applyNumberFormat="1" applyFont="1" applyFill="1" applyBorder="1" applyAlignment="1" applyProtection="1">
      <alignment horizontal="center" vertical="center"/>
      <protection locked="0"/>
    </xf>
    <xf numFmtId="3" fontId="18" fillId="34" borderId="26" xfId="0" applyNumberFormat="1" applyFont="1" applyFill="1" applyBorder="1" applyAlignment="1" applyProtection="1">
      <alignment horizontal="centerContinuous"/>
      <protection locked="0"/>
    </xf>
    <xf numFmtId="3" fontId="18" fillId="34" borderId="27" xfId="0" applyNumberFormat="1" applyFont="1" applyFill="1" applyBorder="1" applyAlignment="1" applyProtection="1">
      <alignment horizontal="centerContinuous"/>
      <protection locked="0"/>
    </xf>
    <xf numFmtId="3" fontId="18" fillId="34" borderId="28" xfId="0" applyNumberFormat="1" applyFont="1" applyFill="1" applyBorder="1" applyAlignment="1" applyProtection="1">
      <alignment horizontal="centerContinuous"/>
      <protection locked="0"/>
    </xf>
    <xf numFmtId="3" fontId="18" fillId="34" borderId="29" xfId="0" applyNumberFormat="1" applyFont="1" applyFill="1" applyBorder="1" applyAlignment="1" applyProtection="1">
      <alignment/>
      <protection locked="0"/>
    </xf>
    <xf numFmtId="3" fontId="18" fillId="34" borderId="0" xfId="0" applyNumberFormat="1" applyFont="1" applyFill="1" applyBorder="1" applyAlignment="1" applyProtection="1">
      <alignment horizontal="centerContinuous"/>
      <protection locked="0"/>
    </xf>
    <xf numFmtId="3" fontId="18" fillId="34" borderId="0" xfId="0" applyNumberFormat="1" applyFont="1" applyFill="1" applyBorder="1" applyAlignment="1">
      <alignment horizontal="centerContinuous"/>
    </xf>
    <xf numFmtId="3" fontId="18" fillId="34" borderId="17" xfId="0" applyNumberFormat="1" applyFont="1" applyFill="1" applyBorder="1" applyAlignment="1" applyProtection="1">
      <alignment horizontal="center" vertical="center"/>
      <protection locked="0"/>
    </xf>
    <xf numFmtId="3" fontId="18" fillId="34" borderId="16" xfId="0" applyNumberFormat="1" applyFont="1" applyFill="1" applyBorder="1" applyAlignment="1" applyProtection="1">
      <alignment/>
      <protection locked="0"/>
    </xf>
    <xf numFmtId="3" fontId="18" fillId="34" borderId="30" xfId="0" applyNumberFormat="1" applyFont="1" applyFill="1" applyBorder="1" applyAlignment="1" applyProtection="1">
      <alignment/>
      <protection locked="0"/>
    </xf>
    <xf numFmtId="3" fontId="18" fillId="34" borderId="30" xfId="0" applyNumberFormat="1" applyFont="1" applyFill="1" applyBorder="1" applyAlignment="1">
      <alignment/>
    </xf>
    <xf numFmtId="3" fontId="18" fillId="34" borderId="31" xfId="0" applyNumberFormat="1" applyFont="1" applyFill="1" applyBorder="1" applyAlignment="1" applyProtection="1">
      <alignment horizontal="center" vertical="center"/>
      <protection locked="0"/>
    </xf>
    <xf numFmtId="3" fontId="18" fillId="34" borderId="32" xfId="0" applyNumberFormat="1" applyFont="1" applyFill="1" applyBorder="1" applyAlignment="1" applyProtection="1">
      <alignment/>
      <protection locked="0"/>
    </xf>
    <xf numFmtId="3" fontId="18" fillId="34" borderId="32" xfId="0" applyNumberFormat="1" applyFont="1" applyFill="1" applyBorder="1" applyAlignment="1" applyProtection="1">
      <alignment horizontal="center"/>
      <protection locked="0"/>
    </xf>
    <xf numFmtId="3" fontId="18" fillId="34" borderId="31" xfId="0" applyNumberFormat="1" applyFont="1" applyFill="1" applyBorder="1" applyAlignment="1" applyProtection="1">
      <alignment horizontal="center"/>
      <protection locked="0"/>
    </xf>
    <xf numFmtId="3" fontId="21" fillId="34" borderId="33" xfId="0" applyNumberFormat="1" applyFont="1" applyFill="1" applyBorder="1" applyAlignment="1" applyProtection="1">
      <alignment/>
      <protection locked="0"/>
    </xf>
    <xf numFmtId="3" fontId="21" fillId="34" borderId="33" xfId="0" applyNumberFormat="1" applyFont="1" applyFill="1" applyBorder="1" applyAlignment="1">
      <alignment/>
    </xf>
    <xf numFmtId="176" fontId="21" fillId="0" borderId="34" xfId="0" applyNumberFormat="1" applyFont="1" applyBorder="1" applyAlignment="1" applyProtection="1">
      <alignment/>
      <protection locked="0"/>
    </xf>
    <xf numFmtId="176" fontId="21" fillId="0" borderId="33" xfId="0" applyNumberFormat="1" applyFont="1" applyBorder="1" applyAlignment="1" applyProtection="1">
      <alignment/>
      <protection locked="0"/>
    </xf>
    <xf numFmtId="3" fontId="18" fillId="34" borderId="0" xfId="0" applyNumberFormat="1" applyFont="1" applyFill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3" fontId="21" fillId="34" borderId="0" xfId="0" applyNumberFormat="1" applyFont="1" applyFill="1" applyAlignment="1" applyProtection="1">
      <alignment/>
      <protection locked="0"/>
    </xf>
    <xf numFmtId="3" fontId="22" fillId="34" borderId="0" xfId="0" applyNumberFormat="1" applyFont="1" applyFill="1" applyAlignment="1" applyProtection="1">
      <alignment/>
      <protection locked="0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3" fontId="21" fillId="34" borderId="0" xfId="0" applyNumberFormat="1" applyFont="1" applyFill="1" applyAlignment="1">
      <alignment/>
    </xf>
    <xf numFmtId="3" fontId="18" fillId="34" borderId="0" xfId="0" applyNumberFormat="1" applyFont="1" applyFill="1" applyAlignment="1">
      <alignment/>
    </xf>
    <xf numFmtId="176" fontId="0" fillId="0" borderId="0" xfId="0" applyNumberFormat="1" applyAlignment="1">
      <alignment vertical="center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 horizontal="right"/>
    </xf>
    <xf numFmtId="3" fontId="41" fillId="34" borderId="0" xfId="0" applyNumberFormat="1" applyFont="1" applyFill="1" applyBorder="1" applyAlignment="1">
      <alignment/>
    </xf>
    <xf numFmtId="3" fontId="41" fillId="34" borderId="15" xfId="0" applyNumberFormat="1" applyFont="1" applyFill="1" applyBorder="1" applyAlignment="1">
      <alignment/>
    </xf>
    <xf numFmtId="3" fontId="0" fillId="34" borderId="20" xfId="0" applyNumberFormat="1" applyFill="1" applyBorder="1" applyAlignment="1">
      <alignment/>
    </xf>
    <xf numFmtId="3" fontId="0" fillId="34" borderId="21" xfId="0" applyNumberFormat="1" applyFill="1" applyBorder="1" applyAlignment="1">
      <alignment/>
    </xf>
    <xf numFmtId="176" fontId="21" fillId="0" borderId="22" xfId="0" applyNumberFormat="1" applyFont="1" applyBorder="1" applyAlignment="1">
      <alignment horizontal="right"/>
    </xf>
    <xf numFmtId="176" fontId="21" fillId="0" borderId="20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3" fontId="21" fillId="33" borderId="0" xfId="0" applyNumberFormat="1" applyFont="1" applyFill="1" applyAlignment="1" applyProtection="1">
      <alignment/>
      <protection locked="0"/>
    </xf>
    <xf numFmtId="3" fontId="21" fillId="33" borderId="0" xfId="0" applyNumberFormat="1" applyFont="1" applyFill="1" applyAlignment="1">
      <alignment/>
    </xf>
    <xf numFmtId="3" fontId="18" fillId="0" borderId="0" xfId="0" applyNumberFormat="1" applyFont="1" applyAlignment="1" applyProtection="1" quotePrefix="1">
      <alignment horizontal="left"/>
      <protection locked="0"/>
    </xf>
    <xf numFmtId="3" fontId="18" fillId="34" borderId="24" xfId="0" applyNumberFormat="1" applyFont="1" applyFill="1" applyBorder="1" applyAlignment="1" applyProtection="1">
      <alignment horizontal="centerContinuous"/>
      <protection locked="0"/>
    </xf>
    <xf numFmtId="3" fontId="18" fillId="34" borderId="24" xfId="0" applyNumberFormat="1" applyFont="1" applyFill="1" applyBorder="1" applyAlignment="1">
      <alignment horizontal="centerContinuous"/>
    </xf>
    <xf numFmtId="3" fontId="18" fillId="34" borderId="25" xfId="0" applyNumberFormat="1" applyFont="1" applyFill="1" applyBorder="1" applyAlignment="1" applyProtection="1">
      <alignment/>
      <protection locked="0"/>
    </xf>
    <xf numFmtId="3" fontId="18" fillId="34" borderId="29" xfId="0" applyNumberFormat="1" applyFont="1" applyFill="1" applyBorder="1" applyAlignment="1" applyProtection="1">
      <alignment horizontal="center"/>
      <protection locked="0"/>
    </xf>
    <xf numFmtId="176" fontId="18" fillId="34" borderId="16" xfId="0" applyNumberFormat="1" applyFont="1" applyFill="1" applyBorder="1" applyAlignment="1" applyProtection="1">
      <alignment horizontal="center"/>
      <protection locked="0"/>
    </xf>
    <xf numFmtId="176" fontId="18" fillId="34" borderId="16" xfId="0" applyNumberFormat="1" applyFont="1" applyFill="1" applyBorder="1" applyAlignment="1" applyProtection="1">
      <alignment/>
      <protection locked="0"/>
    </xf>
    <xf numFmtId="176" fontId="18" fillId="34" borderId="18" xfId="0" applyNumberFormat="1" applyFont="1" applyFill="1" applyBorder="1" applyAlignment="1" applyProtection="1">
      <alignment horizontal="center"/>
      <protection locked="0"/>
    </xf>
    <xf numFmtId="176" fontId="18" fillId="34" borderId="18" xfId="0" applyNumberFormat="1" applyFont="1" applyFill="1" applyBorder="1" applyAlignment="1" applyProtection="1">
      <alignment/>
      <protection locked="0"/>
    </xf>
    <xf numFmtId="176" fontId="18" fillId="34" borderId="17" xfId="0" applyNumberFormat="1" applyFont="1" applyFill="1" applyBorder="1" applyAlignment="1" applyProtection="1">
      <alignment horizontal="center"/>
      <protection locked="0"/>
    </xf>
    <xf numFmtId="176" fontId="18" fillId="34" borderId="35" xfId="0" applyNumberFormat="1" applyFont="1" applyFill="1" applyBorder="1" applyAlignment="1" applyProtection="1">
      <alignment horizontal="center"/>
      <protection locked="0"/>
    </xf>
    <xf numFmtId="3" fontId="18" fillId="34" borderId="30" xfId="0" applyNumberFormat="1" applyFont="1" applyFill="1" applyBorder="1" applyAlignment="1" applyProtection="1">
      <alignment horizontal="centerContinuous"/>
      <protection locked="0"/>
    </xf>
    <xf numFmtId="3" fontId="18" fillId="34" borderId="30" xfId="0" applyNumberFormat="1" applyFont="1" applyFill="1" applyBorder="1" applyAlignment="1">
      <alignment horizontal="centerContinuous"/>
    </xf>
    <xf numFmtId="176" fontId="18" fillId="34" borderId="32" xfId="0" applyNumberFormat="1" applyFont="1" applyFill="1" applyBorder="1" applyAlignment="1" applyProtection="1">
      <alignment/>
      <protection locked="0"/>
    </xf>
    <xf numFmtId="176" fontId="18" fillId="34" borderId="32" xfId="0" applyNumberFormat="1" applyFont="1" applyFill="1" applyBorder="1" applyAlignment="1" applyProtection="1">
      <alignment horizontal="center"/>
      <protection locked="0"/>
    </xf>
    <xf numFmtId="176" fontId="18" fillId="34" borderId="31" xfId="0" applyNumberFormat="1" applyFont="1" applyFill="1" applyBorder="1" applyAlignment="1" applyProtection="1">
      <alignment horizontal="center"/>
      <protection locked="0"/>
    </xf>
    <xf numFmtId="176" fontId="18" fillId="34" borderId="31" xfId="0" applyNumberFormat="1" applyFont="1" applyFill="1" applyBorder="1" applyAlignment="1" applyProtection="1">
      <alignment/>
      <protection locked="0"/>
    </xf>
    <xf numFmtId="176" fontId="18" fillId="34" borderId="23" xfId="0" applyNumberFormat="1" applyFont="1" applyFill="1" applyBorder="1" applyAlignment="1" applyProtection="1">
      <alignment horizontal="center"/>
      <protection locked="0"/>
    </xf>
    <xf numFmtId="176" fontId="18" fillId="34" borderId="36" xfId="0" applyNumberFormat="1" applyFont="1" applyFill="1" applyBorder="1" applyAlignment="1" applyProtection="1">
      <alignment horizontal="center"/>
      <protection locked="0"/>
    </xf>
    <xf numFmtId="177" fontId="21" fillId="0" borderId="0" xfId="0" applyNumberFormat="1" applyFont="1" applyAlignment="1" applyProtection="1">
      <alignment/>
      <protection locked="0"/>
    </xf>
    <xf numFmtId="3" fontId="22" fillId="34" borderId="0" xfId="0" applyNumberFormat="1" applyFont="1" applyFill="1" applyAlignment="1">
      <alignment/>
    </xf>
    <xf numFmtId="177" fontId="22" fillId="0" borderId="0" xfId="0" applyNumberFormat="1" applyFont="1" applyAlignment="1" applyProtection="1">
      <alignment/>
      <protection locked="0"/>
    </xf>
    <xf numFmtId="3" fontId="18" fillId="34" borderId="0" xfId="0" applyNumberFormat="1" applyFont="1" applyFill="1" applyAlignment="1" applyProtection="1">
      <alignment horizontal="right"/>
      <protection locked="0"/>
    </xf>
    <xf numFmtId="176" fontId="21" fillId="0" borderId="0" xfId="50" applyNumberFormat="1" applyFont="1" applyBorder="1" applyAlignment="1">
      <alignment/>
    </xf>
    <xf numFmtId="176" fontId="21" fillId="0" borderId="0" xfId="5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176" fontId="21" fillId="0" borderId="20" xfId="50" applyNumberFormat="1" applyFont="1" applyBorder="1" applyAlignment="1">
      <alignment/>
    </xf>
    <xf numFmtId="176" fontId="21" fillId="0" borderId="20" xfId="5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177" fontId="21" fillId="0" borderId="20" xfId="0" applyNumberFormat="1" applyFont="1" applyBorder="1" applyAlignment="1" applyProtection="1">
      <alignment/>
      <protection locked="0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4" borderId="37" xfId="0" applyNumberFormat="1" applyFont="1" applyFill="1" applyBorder="1" applyAlignment="1" applyProtection="1">
      <alignment/>
      <protection locked="0"/>
    </xf>
    <xf numFmtId="3" fontId="18" fillId="34" borderId="38" xfId="0" applyNumberFormat="1" applyFont="1" applyFill="1" applyBorder="1" applyAlignment="1" applyProtection="1">
      <alignment horizontal="centerContinuous"/>
      <protection locked="0"/>
    </xf>
    <xf numFmtId="3" fontId="18" fillId="34" borderId="37" xfId="0" applyNumberFormat="1" applyFont="1" applyFill="1" applyBorder="1" applyAlignment="1" applyProtection="1">
      <alignment horizontal="center"/>
      <protection locked="0"/>
    </xf>
    <xf numFmtId="3" fontId="18" fillId="34" borderId="22" xfId="0" applyNumberFormat="1" applyFont="1" applyFill="1" applyBorder="1" applyAlignment="1" applyProtection="1">
      <alignment/>
      <protection locked="0"/>
    </xf>
    <xf numFmtId="178" fontId="21" fillId="0" borderId="16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 horizontal="right"/>
      <protection locked="0"/>
    </xf>
    <xf numFmtId="178" fontId="22" fillId="0" borderId="16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 applyProtection="1">
      <alignment horizontal="right"/>
      <protection locked="0"/>
    </xf>
    <xf numFmtId="178" fontId="0" fillId="0" borderId="0" xfId="0" applyNumberFormat="1" applyAlignment="1">
      <alignment vertical="center"/>
    </xf>
    <xf numFmtId="3" fontId="21" fillId="34" borderId="0" xfId="0" applyNumberFormat="1" applyFont="1" applyFill="1" applyBorder="1" applyAlignment="1" applyProtection="1">
      <alignment horizontal="centerContinuous"/>
      <protection locked="0"/>
    </xf>
    <xf numFmtId="3" fontId="21" fillId="34" borderId="15" xfId="0" applyNumberFormat="1" applyFont="1" applyFill="1" applyBorder="1" applyAlignment="1" applyProtection="1">
      <alignment horizontal="centerContinuous"/>
      <protection locked="0"/>
    </xf>
    <xf numFmtId="3" fontId="21" fillId="34" borderId="15" xfId="0" applyNumberFormat="1" applyFont="1" applyFill="1" applyBorder="1" applyAlignment="1">
      <alignment horizontal="centerContinuous"/>
    </xf>
    <xf numFmtId="3" fontId="21" fillId="34" borderId="20" xfId="0" applyNumberFormat="1" applyFont="1" applyFill="1" applyBorder="1" applyAlignment="1" applyProtection="1">
      <alignment/>
      <protection locked="0"/>
    </xf>
    <xf numFmtId="3" fontId="21" fillId="34" borderId="20" xfId="0" applyNumberFormat="1" applyFont="1" applyFill="1" applyBorder="1" applyAlignment="1">
      <alignment/>
    </xf>
    <xf numFmtId="3" fontId="21" fillId="34" borderId="21" xfId="0" applyNumberFormat="1" applyFont="1" applyFill="1" applyBorder="1" applyAlignment="1">
      <alignment/>
    </xf>
    <xf numFmtId="3" fontId="21" fillId="0" borderId="22" xfId="0" applyNumberFormat="1" applyFont="1" applyBorder="1" applyAlignment="1" applyProtection="1">
      <alignment/>
      <protection locked="0"/>
    </xf>
    <xf numFmtId="3" fontId="21" fillId="0" borderId="20" xfId="0" applyNumberFormat="1" applyFont="1" applyBorder="1" applyAlignment="1" applyProtection="1">
      <alignment/>
      <protection locked="0"/>
    </xf>
    <xf numFmtId="3" fontId="18" fillId="34" borderId="33" xfId="0" applyNumberFormat="1" applyFont="1" applyFill="1" applyBorder="1" applyAlignment="1" applyProtection="1">
      <alignment/>
      <protection locked="0"/>
    </xf>
    <xf numFmtId="3" fontId="18" fillId="34" borderId="33" xfId="0" applyNumberFormat="1" applyFont="1" applyFill="1" applyBorder="1" applyAlignment="1">
      <alignment/>
    </xf>
    <xf numFmtId="176" fontId="18" fillId="0" borderId="34" xfId="0" applyNumberFormat="1" applyFont="1" applyBorder="1" applyAlignment="1" applyProtection="1">
      <alignment/>
      <protection locked="0"/>
    </xf>
    <xf numFmtId="176" fontId="18" fillId="0" borderId="33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2" fillId="0" borderId="16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3" fontId="21" fillId="34" borderId="0" xfId="0" applyNumberFormat="1" applyFont="1" applyFill="1" applyAlignment="1" applyProtection="1">
      <alignment horizontal="right"/>
      <protection locked="0"/>
    </xf>
    <xf numFmtId="3" fontId="18" fillId="34" borderId="0" xfId="0" applyNumberFormat="1" applyFont="1" applyFill="1" applyAlignment="1">
      <alignment horizontal="center"/>
    </xf>
    <xf numFmtId="3" fontId="21" fillId="34" borderId="0" xfId="0" applyNumberFormat="1" applyFont="1" applyFill="1" applyAlignment="1" applyProtection="1">
      <alignment horizontal="left"/>
      <protection locked="0"/>
    </xf>
    <xf numFmtId="176" fontId="21" fillId="0" borderId="22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6"/>
  <sheetViews>
    <sheetView showGridLines="0" zoomScalePageLayoutView="0" workbookViewId="0" topLeftCell="A1">
      <selection activeCell="G26" sqref="G26"/>
    </sheetView>
  </sheetViews>
  <sheetFormatPr defaultColWidth="9.140625" defaultRowHeight="15"/>
  <cols>
    <col min="1" max="1" width="5.28125" style="0" customWidth="1"/>
    <col min="2" max="2" width="3.28125" style="0" customWidth="1"/>
    <col min="3" max="3" width="5.00390625" style="0" customWidth="1"/>
    <col min="4" max="4" width="13.7109375" style="0" customWidth="1"/>
    <col min="5" max="5" width="13.28125" style="0" customWidth="1"/>
    <col min="6" max="6" width="12.421875" style="0" customWidth="1"/>
    <col min="7" max="7" width="13.421875" style="0" customWidth="1"/>
    <col min="8" max="13" width="12.421875" style="0" customWidth="1"/>
  </cols>
  <sheetData>
    <row r="1" spans="1:13" ht="17.25">
      <c r="A1" s="1"/>
      <c r="B1" s="1"/>
      <c r="C1" s="2"/>
      <c r="D1" s="3" t="s">
        <v>0</v>
      </c>
      <c r="E1" s="4"/>
      <c r="F1" s="5"/>
      <c r="G1" s="2"/>
      <c r="H1" s="2"/>
      <c r="I1" s="1"/>
      <c r="J1" s="2"/>
      <c r="K1" s="2"/>
      <c r="L1" s="2"/>
      <c r="M1" s="2"/>
    </row>
    <row r="2" spans="1:13" ht="13.5">
      <c r="A2" s="1"/>
      <c r="B2" s="1"/>
      <c r="C2" s="2"/>
      <c r="D2" s="4" t="s">
        <v>1</v>
      </c>
      <c r="E2" s="5"/>
      <c r="F2" s="5"/>
      <c r="G2" s="2"/>
      <c r="H2" s="2"/>
      <c r="I2" s="2"/>
      <c r="J2" s="2"/>
      <c r="K2" s="2"/>
      <c r="L2" s="2"/>
      <c r="M2" s="2"/>
    </row>
    <row r="3" spans="1:13" ht="14.25" thickBot="1">
      <c r="A3" s="2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6" t="s">
        <v>3</v>
      </c>
    </row>
    <row r="4" spans="1:13" ht="14.25" thickTop="1">
      <c r="A4" s="7" t="s">
        <v>4</v>
      </c>
      <c r="B4" s="8"/>
      <c r="C4" s="9"/>
      <c r="D4" s="10"/>
      <c r="E4" s="11" t="s">
        <v>5</v>
      </c>
      <c r="F4" s="12"/>
      <c r="G4" s="12"/>
      <c r="H4" s="13"/>
      <c r="I4" s="14"/>
      <c r="J4" s="15" t="s">
        <v>6</v>
      </c>
      <c r="K4" s="7" t="s">
        <v>7</v>
      </c>
      <c r="L4" s="7"/>
      <c r="M4" s="7"/>
    </row>
    <row r="5" spans="1:13" ht="13.5">
      <c r="A5" s="16"/>
      <c r="B5" s="17"/>
      <c r="C5" s="18"/>
      <c r="D5" s="19" t="s">
        <v>8</v>
      </c>
      <c r="E5" s="16"/>
      <c r="F5" s="20" t="s">
        <v>9</v>
      </c>
      <c r="G5" s="21"/>
      <c r="H5" s="22" t="s">
        <v>10</v>
      </c>
      <c r="I5" s="23" t="s">
        <v>11</v>
      </c>
      <c r="J5" s="24" t="s">
        <v>12</v>
      </c>
      <c r="K5" s="25"/>
      <c r="L5" s="22" t="s">
        <v>13</v>
      </c>
      <c r="M5" s="26" t="s">
        <v>14</v>
      </c>
    </row>
    <row r="6" spans="1:13" ht="13.5">
      <c r="A6" s="27" t="s">
        <v>15</v>
      </c>
      <c r="B6" s="28"/>
      <c r="C6" s="29"/>
      <c r="D6" s="30"/>
      <c r="E6" s="31" t="s">
        <v>16</v>
      </c>
      <c r="F6" s="32" t="s">
        <v>17</v>
      </c>
      <c r="G6" s="33" t="s">
        <v>18</v>
      </c>
      <c r="H6" s="34" t="s">
        <v>19</v>
      </c>
      <c r="I6" s="35"/>
      <c r="J6" s="33" t="s">
        <v>20</v>
      </c>
      <c r="K6" s="33" t="s">
        <v>16</v>
      </c>
      <c r="L6" s="33" t="s">
        <v>21</v>
      </c>
      <c r="M6" s="32" t="s">
        <v>21</v>
      </c>
    </row>
    <row r="7" spans="1:13" ht="13.5">
      <c r="A7" s="36"/>
      <c r="B7" s="37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3.5">
      <c r="A8" s="16" t="s">
        <v>22</v>
      </c>
      <c r="B8" s="16">
        <v>19</v>
      </c>
      <c r="C8" s="40" t="s">
        <v>23</v>
      </c>
      <c r="D8" s="39">
        <v>204147113</v>
      </c>
      <c r="E8" s="39">
        <v>195324808</v>
      </c>
      <c r="F8" s="39">
        <v>24583022</v>
      </c>
      <c r="G8" s="39">
        <v>115921588</v>
      </c>
      <c r="H8" s="39">
        <v>54820198</v>
      </c>
      <c r="I8" s="39">
        <v>8102420</v>
      </c>
      <c r="J8" s="39">
        <v>43703</v>
      </c>
      <c r="K8" s="39">
        <v>676182</v>
      </c>
      <c r="L8" s="39">
        <v>291937</v>
      </c>
      <c r="M8" s="39">
        <v>384245</v>
      </c>
    </row>
    <row r="9" spans="1:13" s="43" customFormat="1" ht="13.5">
      <c r="A9" s="16"/>
      <c r="B9" s="16">
        <v>20</v>
      </c>
      <c r="C9" s="41"/>
      <c r="D9" s="39">
        <v>202332568</v>
      </c>
      <c r="E9" s="39">
        <v>194268789</v>
      </c>
      <c r="F9" s="39">
        <v>25362956</v>
      </c>
      <c r="G9" s="39">
        <v>113022135</v>
      </c>
      <c r="H9" s="39">
        <v>55883698</v>
      </c>
      <c r="I9" s="39">
        <v>7925021</v>
      </c>
      <c r="J9" s="39">
        <v>138751</v>
      </c>
      <c r="K9" s="42">
        <v>0</v>
      </c>
      <c r="L9" s="42">
        <v>0</v>
      </c>
      <c r="M9" s="42">
        <v>0</v>
      </c>
    </row>
    <row r="10" spans="1:13" ht="13.5">
      <c r="A10" s="36"/>
      <c r="B10" s="36"/>
      <c r="C10" s="41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3.5">
      <c r="A11" s="44"/>
      <c r="B11" s="44">
        <v>21</v>
      </c>
      <c r="C11" s="45"/>
      <c r="D11" s="46">
        <f aca="true" t="shared" si="0" ref="D11:J11">SUM(D13:D15)</f>
        <v>213373576</v>
      </c>
      <c r="E11" s="46">
        <f t="shared" si="0"/>
        <v>198733931</v>
      </c>
      <c r="F11" s="46">
        <f t="shared" si="0"/>
        <v>32818848</v>
      </c>
      <c r="G11" s="46">
        <f t="shared" si="0"/>
        <v>107416496</v>
      </c>
      <c r="H11" s="46">
        <f t="shared" si="0"/>
        <v>58498587</v>
      </c>
      <c r="I11" s="46">
        <f t="shared" si="0"/>
        <v>14587499</v>
      </c>
      <c r="J11" s="46">
        <f t="shared" si="0"/>
        <v>52146</v>
      </c>
      <c r="K11" s="47">
        <v>0</v>
      </c>
      <c r="L11" s="47">
        <v>0</v>
      </c>
      <c r="M11" s="47">
        <v>0</v>
      </c>
    </row>
    <row r="12" spans="1:13" ht="13.5">
      <c r="A12" s="36"/>
      <c r="B12" s="36"/>
      <c r="C12" s="41"/>
      <c r="D12" s="39"/>
      <c r="E12" s="39"/>
      <c r="F12" s="39"/>
      <c r="G12" s="39"/>
      <c r="H12" s="39"/>
      <c r="I12" s="39"/>
      <c r="J12" s="39"/>
      <c r="K12" s="42"/>
      <c r="L12" s="42"/>
      <c r="M12" s="42"/>
    </row>
    <row r="13" spans="1:13" ht="13.5">
      <c r="A13" s="16" t="s">
        <v>24</v>
      </c>
      <c r="B13" s="17"/>
      <c r="C13" s="18"/>
      <c r="D13" s="39">
        <f>E13+I13+J13</f>
        <v>166857275</v>
      </c>
      <c r="E13" s="39">
        <f>SUM(F13:H13)</f>
        <v>162439343</v>
      </c>
      <c r="F13" s="39">
        <v>29149246</v>
      </c>
      <c r="G13" s="39">
        <v>99973899</v>
      </c>
      <c r="H13" s="39">
        <v>33316198</v>
      </c>
      <c r="I13" s="39">
        <v>4412449</v>
      </c>
      <c r="J13" s="39">
        <v>5483</v>
      </c>
      <c r="K13" s="42">
        <v>0</v>
      </c>
      <c r="L13" s="42">
        <v>0</v>
      </c>
      <c r="M13" s="42">
        <v>0</v>
      </c>
    </row>
    <row r="14" spans="1:13" ht="13.5">
      <c r="A14" s="16" t="s">
        <v>25</v>
      </c>
      <c r="B14" s="17"/>
      <c r="C14" s="18"/>
      <c r="D14" s="39">
        <f>E14+I14+J14</f>
        <v>31569292</v>
      </c>
      <c r="E14" s="39">
        <f>SUM(F14:H14)</f>
        <v>23380516</v>
      </c>
      <c r="F14" s="39">
        <v>3434051</v>
      </c>
      <c r="G14" s="39">
        <v>2420617</v>
      </c>
      <c r="H14" s="39">
        <v>17525848</v>
      </c>
      <c r="I14" s="39">
        <v>8142725</v>
      </c>
      <c r="J14" s="39">
        <v>46051</v>
      </c>
      <c r="K14" s="48">
        <v>0</v>
      </c>
      <c r="L14" s="48">
        <v>0</v>
      </c>
      <c r="M14" s="48">
        <v>0</v>
      </c>
    </row>
    <row r="15" spans="1:13" ht="13.5">
      <c r="A15" s="35" t="s">
        <v>26</v>
      </c>
      <c r="B15" s="49"/>
      <c r="C15" s="50"/>
      <c r="D15" s="51">
        <f>E15+I15+J15</f>
        <v>14947009</v>
      </c>
      <c r="E15" s="51">
        <f>SUM(F15:H15)</f>
        <v>12914072</v>
      </c>
      <c r="F15" s="51">
        <v>235551</v>
      </c>
      <c r="G15" s="51">
        <v>5021980</v>
      </c>
      <c r="H15" s="51">
        <v>7656541</v>
      </c>
      <c r="I15" s="52">
        <v>2032325</v>
      </c>
      <c r="J15" s="53">
        <v>612</v>
      </c>
      <c r="K15" s="52">
        <v>0</v>
      </c>
      <c r="L15" s="52">
        <v>0</v>
      </c>
      <c r="M15" s="52">
        <v>0</v>
      </c>
    </row>
    <row r="16" spans="1:3" ht="13.5">
      <c r="A16" s="54" t="s">
        <v>27</v>
      </c>
      <c r="B16" s="55"/>
      <c r="C16" s="5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9"/>
  <sheetViews>
    <sheetView showGridLines="0" zoomScalePageLayoutView="0" workbookViewId="0" topLeftCell="A1">
      <selection activeCell="D2" sqref="D2"/>
    </sheetView>
  </sheetViews>
  <sheetFormatPr defaultColWidth="9.140625" defaultRowHeight="15"/>
  <cols>
    <col min="1" max="1" width="4.8515625" style="0" customWidth="1"/>
    <col min="2" max="2" width="4.140625" style="0" customWidth="1"/>
    <col min="3" max="3" width="5.7109375" style="0" customWidth="1"/>
    <col min="4" max="4" width="13.7109375" style="0" customWidth="1"/>
    <col min="5" max="5" width="13.8515625" style="0" customWidth="1"/>
    <col min="6" max="6" width="13.57421875" style="0" customWidth="1"/>
    <col min="7" max="9" width="12.8515625" style="0" customWidth="1"/>
    <col min="10" max="11" width="12.7109375" style="0" customWidth="1"/>
    <col min="12" max="12" width="12.28125" style="0" customWidth="1"/>
    <col min="13" max="13" width="11.421875" style="0" bestFit="1" customWidth="1"/>
  </cols>
  <sheetData>
    <row r="1" spans="1:12" ht="13.5">
      <c r="A1" s="1"/>
      <c r="B1" s="1"/>
      <c r="C1" s="2"/>
      <c r="D1" s="56" t="s">
        <v>63</v>
      </c>
      <c r="E1" s="5"/>
      <c r="F1" s="57"/>
      <c r="G1" s="56"/>
      <c r="H1" s="2"/>
      <c r="I1" s="2"/>
      <c r="J1" s="2"/>
      <c r="K1" s="2"/>
      <c r="L1" s="2"/>
    </row>
    <row r="2" spans="1:12" ht="13.5">
      <c r="A2" s="1"/>
      <c r="B2" s="1"/>
      <c r="C2" s="2"/>
      <c r="D2" s="56" t="s">
        <v>28</v>
      </c>
      <c r="E2" s="5"/>
      <c r="F2" s="5"/>
      <c r="G2" s="56"/>
      <c r="H2" s="2"/>
      <c r="I2" s="2"/>
      <c r="J2" s="2"/>
      <c r="K2" s="2"/>
      <c r="L2" s="2"/>
    </row>
    <row r="3" spans="1:12" ht="13.5">
      <c r="A3" s="1"/>
      <c r="B3" s="1"/>
      <c r="C3" s="2"/>
      <c r="D3" s="2" t="s">
        <v>29</v>
      </c>
      <c r="E3" s="1"/>
      <c r="F3" s="1"/>
      <c r="G3" s="2"/>
      <c r="H3" s="2"/>
      <c r="I3" s="2"/>
      <c r="J3" s="2"/>
      <c r="K3" s="2"/>
      <c r="L3" s="2"/>
    </row>
    <row r="4" spans="1:12" ht="14.25" thickBot="1">
      <c r="A4" s="2" t="s">
        <v>2</v>
      </c>
      <c r="B4" s="1"/>
      <c r="C4" s="2"/>
      <c r="D4" s="58"/>
      <c r="E4" s="2"/>
      <c r="F4" s="2"/>
      <c r="G4" s="2"/>
      <c r="H4" s="2"/>
      <c r="I4" s="2"/>
      <c r="J4" s="2"/>
      <c r="K4" s="2"/>
      <c r="L4" s="6" t="s">
        <v>30</v>
      </c>
    </row>
    <row r="5" spans="1:12" ht="14.25" thickTop="1">
      <c r="A5" s="59"/>
      <c r="B5" s="59"/>
      <c r="C5" s="60"/>
      <c r="D5" s="61" t="s">
        <v>8</v>
      </c>
      <c r="E5" s="62" t="s">
        <v>31</v>
      </c>
      <c r="F5" s="63"/>
      <c r="G5" s="63"/>
      <c r="H5" s="63"/>
      <c r="I5" s="63"/>
      <c r="J5" s="62" t="s">
        <v>32</v>
      </c>
      <c r="K5" s="64"/>
      <c r="L5" s="65"/>
    </row>
    <row r="6" spans="1:12" ht="13.5">
      <c r="A6" s="66" t="s">
        <v>33</v>
      </c>
      <c r="B6" s="67"/>
      <c r="C6" s="67"/>
      <c r="D6" s="68"/>
      <c r="E6" s="69"/>
      <c r="F6" s="69"/>
      <c r="G6" s="69"/>
      <c r="H6" s="20" t="s">
        <v>34</v>
      </c>
      <c r="I6" s="20" t="s">
        <v>35</v>
      </c>
      <c r="J6" s="20" t="s">
        <v>36</v>
      </c>
      <c r="K6" s="24" t="s">
        <v>37</v>
      </c>
      <c r="L6" s="20" t="s">
        <v>38</v>
      </c>
    </row>
    <row r="7" spans="1:12" ht="13.5">
      <c r="A7" s="66" t="s">
        <v>39</v>
      </c>
      <c r="B7" s="67"/>
      <c r="C7" s="67"/>
      <c r="D7" s="68"/>
      <c r="E7" s="20" t="s">
        <v>40</v>
      </c>
      <c r="F7" s="20" t="s">
        <v>41</v>
      </c>
      <c r="G7" s="20" t="s">
        <v>42</v>
      </c>
      <c r="H7" s="69"/>
      <c r="I7" s="69"/>
      <c r="J7" s="69"/>
      <c r="K7" s="24" t="s">
        <v>43</v>
      </c>
      <c r="L7" s="20" t="s">
        <v>44</v>
      </c>
    </row>
    <row r="8" spans="1:12" ht="13.5">
      <c r="A8" s="70"/>
      <c r="B8" s="71"/>
      <c r="C8" s="71"/>
      <c r="D8" s="72"/>
      <c r="E8" s="73"/>
      <c r="F8" s="73"/>
      <c r="G8" s="73"/>
      <c r="H8" s="74" t="s">
        <v>45</v>
      </c>
      <c r="I8" s="74" t="s">
        <v>46</v>
      </c>
      <c r="J8" s="74" t="s">
        <v>47</v>
      </c>
      <c r="K8" s="75" t="s">
        <v>48</v>
      </c>
      <c r="L8" s="73"/>
    </row>
    <row r="9" spans="1:12" ht="13.5">
      <c r="A9" s="76"/>
      <c r="B9" s="77"/>
      <c r="C9" s="77"/>
      <c r="D9" s="78"/>
      <c r="E9" s="79"/>
      <c r="F9" s="79"/>
      <c r="G9" s="79"/>
      <c r="H9" s="79"/>
      <c r="I9" s="79"/>
      <c r="J9" s="79"/>
      <c r="K9" s="79"/>
      <c r="L9" s="79"/>
    </row>
    <row r="10" spans="1:12" ht="13.5">
      <c r="A10" s="80" t="s">
        <v>22</v>
      </c>
      <c r="B10" s="80">
        <v>19</v>
      </c>
      <c r="C10" s="80" t="s">
        <v>23</v>
      </c>
      <c r="D10" s="81">
        <v>165805351</v>
      </c>
      <c r="E10" s="82">
        <v>133026299</v>
      </c>
      <c r="F10" s="82">
        <v>3266339</v>
      </c>
      <c r="G10" s="82">
        <v>5953213</v>
      </c>
      <c r="H10" s="82">
        <v>4987130</v>
      </c>
      <c r="I10" s="82">
        <v>636083</v>
      </c>
      <c r="J10" s="82">
        <v>7215826</v>
      </c>
      <c r="K10" s="82">
        <v>1555200</v>
      </c>
      <c r="L10" s="82">
        <v>9165261</v>
      </c>
    </row>
    <row r="11" spans="1:12" s="43" customFormat="1" ht="13.5">
      <c r="A11" s="80"/>
      <c r="B11" s="80">
        <v>20</v>
      </c>
      <c r="C11" s="83"/>
      <c r="D11" s="81">
        <v>167175591</v>
      </c>
      <c r="E11" s="82">
        <v>131302938</v>
      </c>
      <c r="F11" s="82">
        <v>2733404</v>
      </c>
      <c r="G11" s="82">
        <v>5786252</v>
      </c>
      <c r="H11" s="82">
        <v>5159912</v>
      </c>
      <c r="I11" s="82">
        <v>662004</v>
      </c>
      <c r="J11" s="82">
        <v>9601283</v>
      </c>
      <c r="K11" s="82">
        <v>1910449</v>
      </c>
      <c r="L11" s="82">
        <v>10019349</v>
      </c>
    </row>
    <row r="12" spans="1:12" ht="13.5">
      <c r="A12" s="83"/>
      <c r="B12" s="83"/>
      <c r="C12" s="83"/>
      <c r="D12" s="81"/>
      <c r="E12" s="82"/>
      <c r="F12" s="82"/>
      <c r="G12" s="82"/>
      <c r="H12" s="82"/>
      <c r="I12" s="82"/>
      <c r="J12" s="82"/>
      <c r="K12" s="82"/>
      <c r="L12" s="82"/>
    </row>
    <row r="13" spans="1:12" ht="13.5">
      <c r="A13" s="84"/>
      <c r="B13" s="84">
        <v>21</v>
      </c>
      <c r="C13" s="84"/>
      <c r="D13" s="85">
        <f aca="true" t="shared" si="0" ref="D13:I13">D15+D16+D17+D18+D19+D25+D27</f>
        <v>166857275</v>
      </c>
      <c r="E13" s="86">
        <f t="shared" si="0"/>
        <v>126029174</v>
      </c>
      <c r="F13" s="86">
        <f t="shared" si="0"/>
        <v>2516860</v>
      </c>
      <c r="G13" s="86">
        <f t="shared" si="0"/>
        <v>6143934</v>
      </c>
      <c r="H13" s="86">
        <f t="shared" si="0"/>
        <v>5181606</v>
      </c>
      <c r="I13" s="86">
        <f t="shared" si="0"/>
        <v>571834</v>
      </c>
      <c r="J13" s="86">
        <f>J15+J16+J17+J18+J19+J25</f>
        <v>12405279</v>
      </c>
      <c r="K13" s="86">
        <f>K15+K16+K17+K18+K19+K25+K27</f>
        <v>4080027</v>
      </c>
      <c r="L13" s="86">
        <v>9928561</v>
      </c>
    </row>
    <row r="14" spans="1:12" ht="13.5">
      <c r="A14" s="83"/>
      <c r="B14" s="87"/>
      <c r="C14" s="87"/>
      <c r="D14" s="81"/>
      <c r="E14" s="39"/>
      <c r="F14" s="39"/>
      <c r="G14" s="39"/>
      <c r="H14" s="39"/>
      <c r="I14" s="39"/>
      <c r="J14" s="39"/>
      <c r="K14" s="39"/>
      <c r="L14" s="39"/>
    </row>
    <row r="15" spans="1:12" ht="13.5">
      <c r="A15" s="80" t="s">
        <v>49</v>
      </c>
      <c r="B15" s="88"/>
      <c r="C15" s="88"/>
      <c r="D15" s="81">
        <f>SUM(E15:L15)</f>
        <v>1799764</v>
      </c>
      <c r="E15" s="82">
        <v>1519150</v>
      </c>
      <c r="F15" s="82">
        <v>52483</v>
      </c>
      <c r="G15" s="82">
        <v>91418</v>
      </c>
      <c r="H15" s="82">
        <v>50108</v>
      </c>
      <c r="I15" s="82">
        <v>2620</v>
      </c>
      <c r="J15" s="82">
        <v>18636</v>
      </c>
      <c r="K15" s="82">
        <v>35213</v>
      </c>
      <c r="L15" s="82">
        <v>30136</v>
      </c>
    </row>
    <row r="16" spans="1:12" ht="13.5">
      <c r="A16" s="80" t="s">
        <v>50</v>
      </c>
      <c r="B16" s="88"/>
      <c r="C16" s="88"/>
      <c r="D16" s="81">
        <f>SUM(E16:L16)</f>
        <v>71133485</v>
      </c>
      <c r="E16" s="39">
        <v>54686560</v>
      </c>
      <c r="F16" s="39">
        <v>921669</v>
      </c>
      <c r="G16" s="39">
        <v>2871685</v>
      </c>
      <c r="H16" s="39">
        <v>2552845</v>
      </c>
      <c r="I16" s="39">
        <v>284059</v>
      </c>
      <c r="J16" s="39">
        <v>3627842</v>
      </c>
      <c r="K16" s="82">
        <v>1538081</v>
      </c>
      <c r="L16" s="39">
        <v>4650744</v>
      </c>
    </row>
    <row r="17" spans="1:12" ht="13.5">
      <c r="A17" s="80" t="s">
        <v>51</v>
      </c>
      <c r="B17" s="88"/>
      <c r="C17" s="88"/>
      <c r="D17" s="81">
        <f>SUM(E17:L17)</f>
        <v>46433341</v>
      </c>
      <c r="E17" s="39">
        <v>31511316</v>
      </c>
      <c r="F17" s="39">
        <v>767653</v>
      </c>
      <c r="G17" s="39">
        <v>1669892</v>
      </c>
      <c r="H17" s="39">
        <v>1757116</v>
      </c>
      <c r="I17" s="39">
        <v>175721</v>
      </c>
      <c r="J17" s="39">
        <v>6277447</v>
      </c>
      <c r="K17" s="39">
        <v>871851</v>
      </c>
      <c r="L17" s="39">
        <v>3402345</v>
      </c>
    </row>
    <row r="18" spans="1:12" ht="13.5">
      <c r="A18" s="80" t="s">
        <v>52</v>
      </c>
      <c r="B18" s="88"/>
      <c r="C18" s="88"/>
      <c r="D18" s="81">
        <f>SUM(E18:L18)</f>
        <v>12654363</v>
      </c>
      <c r="E18" s="39">
        <v>10701625</v>
      </c>
      <c r="F18" s="39">
        <v>98279</v>
      </c>
      <c r="G18" s="39">
        <v>261146</v>
      </c>
      <c r="H18" s="39">
        <v>701278</v>
      </c>
      <c r="I18" s="39">
        <v>12805</v>
      </c>
      <c r="J18" s="39">
        <v>24808</v>
      </c>
      <c r="K18" s="39">
        <v>670114</v>
      </c>
      <c r="L18" s="39">
        <v>184308</v>
      </c>
    </row>
    <row r="19" spans="1:13" ht="13.5">
      <c r="A19" s="80" t="s">
        <v>53</v>
      </c>
      <c r="B19" s="88"/>
      <c r="C19" s="88"/>
      <c r="D19" s="81">
        <f aca="true" t="shared" si="1" ref="D19:K19">SUM(D20:D24)</f>
        <v>33445025</v>
      </c>
      <c r="E19" s="39">
        <f t="shared" si="1"/>
        <v>26531775</v>
      </c>
      <c r="F19" s="39">
        <f t="shared" si="1"/>
        <v>600844</v>
      </c>
      <c r="G19" s="39">
        <f t="shared" si="1"/>
        <v>1091692</v>
      </c>
      <c r="H19" s="39">
        <f t="shared" si="1"/>
        <v>81416</v>
      </c>
      <c r="I19" s="39">
        <f t="shared" si="1"/>
        <v>94179</v>
      </c>
      <c r="J19" s="39">
        <f t="shared" si="1"/>
        <v>2455913</v>
      </c>
      <c r="K19" s="39">
        <f t="shared" si="1"/>
        <v>928178</v>
      </c>
      <c r="L19" s="39">
        <f>SUM(L20:L22)</f>
        <v>1661028</v>
      </c>
      <c r="M19" s="89"/>
    </row>
    <row r="20" spans="1:12" ht="13.5">
      <c r="A20" s="80" t="s">
        <v>54</v>
      </c>
      <c r="B20" s="88"/>
      <c r="C20" s="88"/>
      <c r="D20" s="81">
        <f>SUM(E20:L20)</f>
        <v>31275954</v>
      </c>
      <c r="E20" s="39">
        <v>24569868</v>
      </c>
      <c r="F20" s="39">
        <v>553661</v>
      </c>
      <c r="G20" s="39">
        <v>1016429</v>
      </c>
      <c r="H20" s="39">
        <v>64333</v>
      </c>
      <c r="I20" s="39">
        <v>89407</v>
      </c>
      <c r="J20" s="39">
        <v>2455913</v>
      </c>
      <c r="K20" s="39">
        <v>922420</v>
      </c>
      <c r="L20" s="39">
        <v>1603923</v>
      </c>
    </row>
    <row r="21" spans="1:12" ht="13.5">
      <c r="A21" s="80" t="s">
        <v>55</v>
      </c>
      <c r="B21" s="88"/>
      <c r="C21" s="88"/>
      <c r="D21" s="81">
        <f>SUM(E21:L21)</f>
        <v>699401</v>
      </c>
      <c r="E21" s="39">
        <v>539345</v>
      </c>
      <c r="F21" s="39">
        <v>29625</v>
      </c>
      <c r="G21" s="39">
        <v>65099</v>
      </c>
      <c r="H21" s="39">
        <v>2140</v>
      </c>
      <c r="I21" s="39">
        <v>3674</v>
      </c>
      <c r="J21" s="90" t="s">
        <v>56</v>
      </c>
      <c r="K21" s="39">
        <v>2413</v>
      </c>
      <c r="L21" s="39">
        <v>57105</v>
      </c>
    </row>
    <row r="22" spans="1:12" ht="13.5">
      <c r="A22" s="80" t="s">
        <v>57</v>
      </c>
      <c r="B22" s="88"/>
      <c r="C22" s="88"/>
      <c r="D22" s="81">
        <f>SUM(E22:L22)</f>
        <v>1181775</v>
      </c>
      <c r="E22" s="39">
        <v>1139949</v>
      </c>
      <c r="F22" s="39">
        <v>13148</v>
      </c>
      <c r="G22" s="39">
        <v>10096</v>
      </c>
      <c r="H22" s="39">
        <v>14583</v>
      </c>
      <c r="I22" s="39">
        <v>681</v>
      </c>
      <c r="J22" s="90" t="s">
        <v>56</v>
      </c>
      <c r="K22" s="39">
        <v>3318</v>
      </c>
      <c r="L22" s="90" t="s">
        <v>56</v>
      </c>
    </row>
    <row r="23" spans="1:12" ht="13.5">
      <c r="A23" s="80" t="s">
        <v>58</v>
      </c>
      <c r="B23" s="88"/>
      <c r="C23" s="88"/>
      <c r="D23" s="81">
        <f>SUM(E23:I23)</f>
        <v>75215</v>
      </c>
      <c r="E23" s="39">
        <v>74792</v>
      </c>
      <c r="F23" s="39">
        <v>259</v>
      </c>
      <c r="G23" s="90" t="s">
        <v>56</v>
      </c>
      <c r="H23" s="90" t="s">
        <v>56</v>
      </c>
      <c r="I23" s="39">
        <v>164</v>
      </c>
      <c r="J23" s="90" t="s">
        <v>56</v>
      </c>
      <c r="K23" s="90" t="s">
        <v>56</v>
      </c>
      <c r="L23" s="90" t="s">
        <v>56</v>
      </c>
    </row>
    <row r="24" spans="1:12" ht="13.5">
      <c r="A24" s="80" t="s">
        <v>59</v>
      </c>
      <c r="B24" s="88"/>
      <c r="C24" s="88"/>
      <c r="D24" s="81">
        <f>SUM(E24:L24)</f>
        <v>212680</v>
      </c>
      <c r="E24" s="39">
        <v>207821</v>
      </c>
      <c r="F24" s="39">
        <v>4151</v>
      </c>
      <c r="G24" s="90">
        <v>68</v>
      </c>
      <c r="H24" s="39">
        <v>360</v>
      </c>
      <c r="I24" s="39">
        <v>253</v>
      </c>
      <c r="J24" s="90" t="s">
        <v>56</v>
      </c>
      <c r="K24" s="90">
        <v>27</v>
      </c>
      <c r="L24" s="90" t="s">
        <v>56</v>
      </c>
    </row>
    <row r="25" spans="1:12" ht="13.5">
      <c r="A25" s="16" t="s">
        <v>60</v>
      </c>
      <c r="B25" s="17"/>
      <c r="C25" s="18"/>
      <c r="D25" s="81">
        <f>SUM(E25:K25)</f>
        <v>622252</v>
      </c>
      <c r="E25" s="39">
        <v>543411</v>
      </c>
      <c r="F25" s="90">
        <v>12458</v>
      </c>
      <c r="G25" s="90">
        <v>52369</v>
      </c>
      <c r="H25" s="90">
        <v>4258</v>
      </c>
      <c r="I25" s="90">
        <v>1143</v>
      </c>
      <c r="J25" s="90">
        <v>633</v>
      </c>
      <c r="K25" s="90">
        <v>7980</v>
      </c>
      <c r="L25" s="90" t="s">
        <v>56</v>
      </c>
    </row>
    <row r="26" spans="1:12" ht="13.5">
      <c r="A26" s="17" t="s">
        <v>61</v>
      </c>
      <c r="B26" s="17"/>
      <c r="C26" s="18"/>
      <c r="D26" s="91"/>
      <c r="E26" s="91"/>
      <c r="F26" s="91"/>
      <c r="G26" s="91"/>
      <c r="H26" s="91"/>
      <c r="I26" s="91"/>
      <c r="J26" s="90"/>
      <c r="K26" s="91"/>
      <c r="L26" s="91"/>
    </row>
    <row r="27" spans="1:12" ht="13.5">
      <c r="A27" s="92" t="s">
        <v>62</v>
      </c>
      <c r="B27" s="92"/>
      <c r="C27" s="93"/>
      <c r="D27" s="91">
        <f>SUM(E27:K27)</f>
        <v>769045</v>
      </c>
      <c r="E27" s="91">
        <v>535337</v>
      </c>
      <c r="F27" s="91">
        <v>63474</v>
      </c>
      <c r="G27" s="91">
        <v>105732</v>
      </c>
      <c r="H27" s="91">
        <v>34585</v>
      </c>
      <c r="I27" s="91">
        <v>1307</v>
      </c>
      <c r="J27" s="90" t="s">
        <v>56</v>
      </c>
      <c r="K27" s="91">
        <v>28610</v>
      </c>
      <c r="L27" s="90" t="s">
        <v>56</v>
      </c>
    </row>
    <row r="28" spans="1:12" ht="13.5">
      <c r="A28" s="94"/>
      <c r="B28" s="94"/>
      <c r="C28" s="95"/>
      <c r="D28" s="96"/>
      <c r="E28" s="97"/>
      <c r="F28" s="97"/>
      <c r="G28" s="97"/>
      <c r="H28" s="97"/>
      <c r="I28" s="97"/>
      <c r="J28" s="53"/>
      <c r="K28" s="97"/>
      <c r="L28" s="97"/>
    </row>
    <row r="29" spans="4:12" ht="13.5">
      <c r="D29" s="89"/>
      <c r="E29" s="89"/>
      <c r="F29" s="89"/>
      <c r="G29" s="89"/>
      <c r="H29" s="89"/>
      <c r="I29" s="89"/>
      <c r="J29" s="89"/>
      <c r="K29" s="89"/>
      <c r="L29" s="89"/>
    </row>
  </sheetData>
  <sheetProtection/>
  <mergeCells count="1">
    <mergeCell ref="D5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9"/>
  <sheetViews>
    <sheetView showGridLine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" sqref="D2"/>
    </sheetView>
  </sheetViews>
  <sheetFormatPr defaultColWidth="9.140625" defaultRowHeight="15"/>
  <cols>
    <col min="1" max="1" width="5.140625" style="0" customWidth="1"/>
    <col min="2" max="2" width="3.28125" style="0" customWidth="1"/>
    <col min="3" max="3" width="6.140625" style="0" customWidth="1"/>
    <col min="4" max="4" width="13.421875" style="0" customWidth="1"/>
    <col min="5" max="5" width="13.8515625" style="0" customWidth="1"/>
    <col min="6" max="6" width="12.8515625" style="0" customWidth="1"/>
    <col min="7" max="7" width="13.421875" style="0" customWidth="1"/>
    <col min="8" max="8" width="12.8515625" style="0" customWidth="1"/>
    <col min="9" max="9" width="11.28125" style="0" customWidth="1"/>
    <col min="10" max="10" width="10.8515625" style="0" customWidth="1"/>
    <col min="11" max="12" width="10.140625" style="0" customWidth="1"/>
    <col min="13" max="13" width="10.421875" style="0" customWidth="1"/>
    <col min="14" max="14" width="11.421875" style="0" bestFit="1" customWidth="1"/>
  </cols>
  <sheetData>
    <row r="1" spans="1:13" ht="13.5">
      <c r="A1" s="98"/>
      <c r="B1" s="98"/>
      <c r="C1" s="98"/>
      <c r="D1" s="99" t="s">
        <v>63</v>
      </c>
      <c r="E1" s="100"/>
      <c r="F1" s="100"/>
      <c r="G1" s="100"/>
      <c r="H1" s="98"/>
      <c r="I1" s="98"/>
      <c r="J1" s="98"/>
      <c r="K1" s="98"/>
      <c r="L1" s="98"/>
      <c r="M1" s="98"/>
    </row>
    <row r="2" spans="1:13" ht="13.5">
      <c r="A2" s="1"/>
      <c r="B2" s="1"/>
      <c r="C2" s="2"/>
      <c r="D2" s="2" t="s">
        <v>64</v>
      </c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1"/>
      <c r="B3" s="1"/>
      <c r="C3" s="2"/>
      <c r="D3" s="2" t="s">
        <v>65</v>
      </c>
      <c r="E3" s="2"/>
      <c r="F3" s="1"/>
      <c r="G3" s="2"/>
      <c r="H3" s="2"/>
      <c r="I3" s="2"/>
      <c r="J3" s="2"/>
      <c r="K3" s="2"/>
      <c r="L3" s="2"/>
      <c r="M3" s="2"/>
    </row>
    <row r="4" spans="1:13" ht="14.25" thickBot="1">
      <c r="A4" s="2" t="s">
        <v>2</v>
      </c>
      <c r="B4" s="1"/>
      <c r="C4" s="2"/>
      <c r="D4" s="101"/>
      <c r="E4" s="2"/>
      <c r="F4" s="2"/>
      <c r="G4" s="2"/>
      <c r="H4" s="2"/>
      <c r="I4" s="2"/>
      <c r="J4" s="2"/>
      <c r="K4" s="2"/>
      <c r="L4" s="2"/>
      <c r="M4" s="6" t="s">
        <v>30</v>
      </c>
    </row>
    <row r="5" spans="1:13" ht="18.75" customHeight="1" thickTop="1">
      <c r="A5" s="102" t="s">
        <v>33</v>
      </c>
      <c r="B5" s="103"/>
      <c r="C5" s="103"/>
      <c r="D5" s="65"/>
      <c r="E5" s="62" t="s">
        <v>66</v>
      </c>
      <c r="F5" s="63"/>
      <c r="G5" s="63"/>
      <c r="H5" s="63"/>
      <c r="I5" s="104"/>
      <c r="J5" s="105" t="s">
        <v>67</v>
      </c>
      <c r="K5" s="62" t="s">
        <v>68</v>
      </c>
      <c r="L5" s="63"/>
      <c r="M5" s="63"/>
    </row>
    <row r="6" spans="1:13" ht="18.75" customHeight="1">
      <c r="A6" s="16"/>
      <c r="B6" s="17"/>
      <c r="C6" s="17"/>
      <c r="D6" s="106" t="s">
        <v>8</v>
      </c>
      <c r="E6" s="107"/>
      <c r="F6" s="108" t="s">
        <v>69</v>
      </c>
      <c r="G6" s="109"/>
      <c r="H6" s="108" t="s">
        <v>10</v>
      </c>
      <c r="I6" s="110" t="s">
        <v>11</v>
      </c>
      <c r="J6" s="106" t="s">
        <v>12</v>
      </c>
      <c r="K6" s="107"/>
      <c r="L6" s="108" t="s">
        <v>70</v>
      </c>
      <c r="M6" s="111" t="s">
        <v>37</v>
      </c>
    </row>
    <row r="7" spans="1:13" ht="18.75" customHeight="1">
      <c r="A7" s="112" t="s">
        <v>39</v>
      </c>
      <c r="B7" s="113"/>
      <c r="C7" s="113"/>
      <c r="D7" s="114"/>
      <c r="E7" s="115" t="s">
        <v>16</v>
      </c>
      <c r="F7" s="116" t="s">
        <v>17</v>
      </c>
      <c r="G7" s="116" t="s">
        <v>18</v>
      </c>
      <c r="H7" s="116" t="s">
        <v>19</v>
      </c>
      <c r="I7" s="117"/>
      <c r="J7" s="115" t="s">
        <v>71</v>
      </c>
      <c r="K7" s="115" t="s">
        <v>16</v>
      </c>
      <c r="L7" s="118" t="s">
        <v>72</v>
      </c>
      <c r="M7" s="119" t="s">
        <v>72</v>
      </c>
    </row>
    <row r="8" spans="1:13" ht="18.75" customHeight="1">
      <c r="A8" s="76"/>
      <c r="B8" s="77"/>
      <c r="C8" s="77"/>
      <c r="D8" s="78"/>
      <c r="E8" s="79"/>
      <c r="F8" s="79"/>
      <c r="G8" s="79"/>
      <c r="H8" s="79"/>
      <c r="I8" s="79"/>
      <c r="J8" s="79"/>
      <c r="K8" s="79"/>
      <c r="L8" s="79"/>
      <c r="M8" s="79"/>
    </row>
    <row r="9" spans="1:13" ht="18.75" customHeight="1">
      <c r="A9" s="16" t="s">
        <v>22</v>
      </c>
      <c r="B9" s="88">
        <v>19</v>
      </c>
      <c r="C9" s="88" t="s">
        <v>23</v>
      </c>
      <c r="D9" s="81">
        <v>165805351</v>
      </c>
      <c r="E9" s="82">
        <v>160399616</v>
      </c>
      <c r="F9" s="82">
        <v>23730642</v>
      </c>
      <c r="G9" s="82">
        <v>106942923</v>
      </c>
      <c r="H9" s="82">
        <v>29726051</v>
      </c>
      <c r="I9" s="82">
        <v>4724071</v>
      </c>
      <c r="J9" s="82">
        <v>5482</v>
      </c>
      <c r="K9" s="82">
        <v>676182</v>
      </c>
      <c r="L9" s="82">
        <v>291937</v>
      </c>
      <c r="M9" s="82">
        <v>384245</v>
      </c>
    </row>
    <row r="10" spans="1:13" s="43" customFormat="1" ht="18.75" customHeight="1">
      <c r="A10" s="16"/>
      <c r="B10" s="88">
        <v>20</v>
      </c>
      <c r="C10" s="87"/>
      <c r="D10" s="81">
        <v>167175591</v>
      </c>
      <c r="E10" s="82">
        <v>116535260</v>
      </c>
      <c r="F10" s="82">
        <v>24599035</v>
      </c>
      <c r="G10" s="82">
        <v>105576035</v>
      </c>
      <c r="H10" s="82">
        <v>31360190</v>
      </c>
      <c r="I10" s="82">
        <v>5632744</v>
      </c>
      <c r="J10" s="82">
        <v>7587</v>
      </c>
      <c r="K10" s="120">
        <v>0</v>
      </c>
      <c r="L10" s="120">
        <v>0</v>
      </c>
      <c r="M10" s="120">
        <v>0</v>
      </c>
    </row>
    <row r="11" spans="1:13" ht="18.75" customHeight="1">
      <c r="A11" s="83"/>
      <c r="B11" s="88"/>
      <c r="C11" s="88"/>
      <c r="D11" s="81"/>
      <c r="E11" s="82"/>
      <c r="F11" s="82"/>
      <c r="G11" s="82"/>
      <c r="H11" s="82"/>
      <c r="I11" s="82"/>
      <c r="J11" s="82"/>
      <c r="K11" s="82"/>
      <c r="L11" s="82"/>
      <c r="M11" s="82"/>
    </row>
    <row r="12" spans="1:13" ht="18.75" customHeight="1">
      <c r="A12" s="44"/>
      <c r="B12" s="121">
        <v>21</v>
      </c>
      <c r="C12" s="121"/>
      <c r="D12" s="85">
        <f>D14+D15+D16+D17+D18+D24+D26</f>
        <v>166857275</v>
      </c>
      <c r="E12" s="86">
        <v>162439343</v>
      </c>
      <c r="F12" s="86">
        <v>29149246</v>
      </c>
      <c r="G12" s="86">
        <v>99973899</v>
      </c>
      <c r="H12" s="86">
        <v>33316198</v>
      </c>
      <c r="I12" s="86">
        <v>4412449</v>
      </c>
      <c r="J12" s="86">
        <v>5483</v>
      </c>
      <c r="K12" s="122">
        <v>0</v>
      </c>
      <c r="L12" s="122">
        <v>0</v>
      </c>
      <c r="M12" s="122">
        <v>0</v>
      </c>
    </row>
    <row r="13" spans="1:13" ht="18.75" customHeight="1">
      <c r="A13" s="83"/>
      <c r="B13" s="87"/>
      <c r="C13" s="87"/>
      <c r="D13" s="81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8.75" customHeight="1">
      <c r="A14" s="80" t="s">
        <v>49</v>
      </c>
      <c r="B14" s="88"/>
      <c r="C14" s="88"/>
      <c r="D14" s="81">
        <f>E14</f>
        <v>1799764</v>
      </c>
      <c r="E14" s="82">
        <f>SUM(F14:H14)</f>
        <v>1799764</v>
      </c>
      <c r="F14" s="39">
        <v>23113</v>
      </c>
      <c r="G14" s="39">
        <v>2082</v>
      </c>
      <c r="H14" s="39">
        <v>1774569</v>
      </c>
      <c r="I14" s="90" t="s">
        <v>56</v>
      </c>
      <c r="J14" s="90" t="s">
        <v>56</v>
      </c>
      <c r="K14" s="42">
        <v>0</v>
      </c>
      <c r="L14" s="42">
        <v>0</v>
      </c>
      <c r="M14" s="42">
        <v>0</v>
      </c>
    </row>
    <row r="15" spans="1:13" ht="18.75" customHeight="1">
      <c r="A15" s="80" t="s">
        <v>50</v>
      </c>
      <c r="B15" s="88"/>
      <c r="C15" s="88"/>
      <c r="D15" s="81">
        <f>E15+I15+J15</f>
        <v>71133485</v>
      </c>
      <c r="E15" s="82">
        <f>SUM(F15:H15)</f>
        <v>70497301</v>
      </c>
      <c r="F15" s="39">
        <v>14549119</v>
      </c>
      <c r="G15" s="39">
        <v>37381905</v>
      </c>
      <c r="H15" s="39">
        <v>18566277</v>
      </c>
      <c r="I15" s="39">
        <v>631523</v>
      </c>
      <c r="J15" s="39">
        <v>4661</v>
      </c>
      <c r="K15" s="42">
        <v>0</v>
      </c>
      <c r="L15" s="42">
        <v>0</v>
      </c>
      <c r="M15" s="42">
        <v>0</v>
      </c>
    </row>
    <row r="16" spans="1:13" ht="18.75" customHeight="1">
      <c r="A16" s="80" t="s">
        <v>51</v>
      </c>
      <c r="B16" s="88"/>
      <c r="C16" s="88"/>
      <c r="D16" s="81">
        <f>E16+I16+J16</f>
        <v>46433341</v>
      </c>
      <c r="E16" s="82">
        <f>SUM(F16:H16)</f>
        <v>44559593</v>
      </c>
      <c r="F16" s="39">
        <v>10175444</v>
      </c>
      <c r="G16" s="39">
        <v>22075031</v>
      </c>
      <c r="H16" s="39">
        <v>12309118</v>
      </c>
      <c r="I16" s="39">
        <v>1872926</v>
      </c>
      <c r="J16" s="39">
        <v>822</v>
      </c>
      <c r="K16" s="42">
        <v>0</v>
      </c>
      <c r="L16" s="42">
        <v>0</v>
      </c>
      <c r="M16" s="42">
        <v>0</v>
      </c>
    </row>
    <row r="17" spans="1:14" ht="18.75" customHeight="1">
      <c r="A17" s="80" t="s">
        <v>52</v>
      </c>
      <c r="B17" s="88"/>
      <c r="C17" s="88"/>
      <c r="D17" s="81">
        <f>E17+I17</f>
        <v>12654363</v>
      </c>
      <c r="E17" s="82">
        <f>SUM(F17:H17)</f>
        <v>12639963</v>
      </c>
      <c r="F17" s="39">
        <v>1941281</v>
      </c>
      <c r="G17" s="39">
        <v>10698682</v>
      </c>
      <c r="H17" s="90" t="s">
        <v>56</v>
      </c>
      <c r="I17" s="90">
        <v>14400</v>
      </c>
      <c r="J17" s="90" t="s">
        <v>56</v>
      </c>
      <c r="K17" s="42">
        <v>0</v>
      </c>
      <c r="L17" s="42">
        <v>0</v>
      </c>
      <c r="M17" s="42">
        <v>0</v>
      </c>
      <c r="N17" s="89"/>
    </row>
    <row r="18" spans="1:14" ht="18.75" customHeight="1">
      <c r="A18" s="80" t="s">
        <v>53</v>
      </c>
      <c r="B18" s="88"/>
      <c r="C18" s="88"/>
      <c r="D18" s="81">
        <f>E18+I18</f>
        <v>33445025</v>
      </c>
      <c r="E18" s="82">
        <f>SUM(E19:E23)</f>
        <v>31551425</v>
      </c>
      <c r="F18" s="39">
        <f>SUM(F19:F23)</f>
        <v>2386393</v>
      </c>
      <c r="G18" s="39">
        <f>SUM(G19:G23)</f>
        <v>28498798</v>
      </c>
      <c r="H18" s="39">
        <f>SUM(H19:H23)</f>
        <v>666234</v>
      </c>
      <c r="I18" s="39">
        <f>SUM(I19:I23)</f>
        <v>1893600</v>
      </c>
      <c r="J18" s="90" t="s">
        <v>56</v>
      </c>
      <c r="K18" s="42">
        <v>0</v>
      </c>
      <c r="L18" s="42">
        <v>0</v>
      </c>
      <c r="M18" s="42">
        <v>0</v>
      </c>
      <c r="N18" s="89"/>
    </row>
    <row r="19" spans="1:13" ht="18.75" customHeight="1">
      <c r="A19" s="80"/>
      <c r="B19" s="123" t="s">
        <v>73</v>
      </c>
      <c r="C19" s="88" t="s">
        <v>74</v>
      </c>
      <c r="D19" s="81">
        <f>E19+I19</f>
        <v>31275954</v>
      </c>
      <c r="E19" s="82">
        <f aca="true" t="shared" si="0" ref="E19:E24">SUM(F19:H19)</f>
        <v>29382354</v>
      </c>
      <c r="F19" s="39">
        <v>2351923</v>
      </c>
      <c r="G19" s="39">
        <v>27030431</v>
      </c>
      <c r="H19" s="90" t="s">
        <v>56</v>
      </c>
      <c r="I19" s="39">
        <v>1893600</v>
      </c>
      <c r="J19" s="90" t="s">
        <v>56</v>
      </c>
      <c r="K19" s="42">
        <v>0</v>
      </c>
      <c r="L19" s="42">
        <v>0</v>
      </c>
      <c r="M19" s="42">
        <v>0</v>
      </c>
    </row>
    <row r="20" spans="1:13" ht="18.75" customHeight="1">
      <c r="A20" s="80"/>
      <c r="B20" s="123"/>
      <c r="C20" s="88" t="s">
        <v>75</v>
      </c>
      <c r="D20" s="81">
        <f>E20</f>
        <v>699401</v>
      </c>
      <c r="E20" s="82">
        <f t="shared" si="0"/>
        <v>699401</v>
      </c>
      <c r="F20" s="90">
        <v>33590</v>
      </c>
      <c r="G20" s="90" t="s">
        <v>56</v>
      </c>
      <c r="H20" s="39">
        <v>665811</v>
      </c>
      <c r="I20" s="90" t="s">
        <v>56</v>
      </c>
      <c r="J20" s="90" t="s">
        <v>56</v>
      </c>
      <c r="K20" s="42">
        <v>0</v>
      </c>
      <c r="L20" s="42">
        <v>0</v>
      </c>
      <c r="M20" s="42">
        <v>0</v>
      </c>
    </row>
    <row r="21" spans="1:13" ht="18.75" customHeight="1">
      <c r="A21" s="80"/>
      <c r="B21" s="123" t="s">
        <v>76</v>
      </c>
      <c r="C21" s="88" t="s">
        <v>74</v>
      </c>
      <c r="D21" s="81">
        <f>E21</f>
        <v>1181775</v>
      </c>
      <c r="E21" s="82">
        <f t="shared" si="0"/>
        <v>1181775</v>
      </c>
      <c r="F21" s="90">
        <v>880</v>
      </c>
      <c r="G21" s="39">
        <v>1180895</v>
      </c>
      <c r="H21" s="90" t="s">
        <v>56</v>
      </c>
      <c r="I21" s="90" t="s">
        <v>56</v>
      </c>
      <c r="J21" s="90" t="s">
        <v>56</v>
      </c>
      <c r="K21" s="42">
        <v>0</v>
      </c>
      <c r="L21" s="42">
        <v>0</v>
      </c>
      <c r="M21" s="42">
        <v>0</v>
      </c>
    </row>
    <row r="22" spans="1:13" ht="18.75" customHeight="1">
      <c r="A22" s="80"/>
      <c r="B22" s="88"/>
      <c r="C22" s="88" t="s">
        <v>75</v>
      </c>
      <c r="D22" s="81">
        <f>E22</f>
        <v>75215</v>
      </c>
      <c r="E22" s="82">
        <f t="shared" si="0"/>
        <v>75215</v>
      </c>
      <c r="F22" s="90" t="s">
        <v>56</v>
      </c>
      <c r="G22" s="39">
        <v>74792</v>
      </c>
      <c r="H22" s="39">
        <v>423</v>
      </c>
      <c r="I22" s="90" t="s">
        <v>56</v>
      </c>
      <c r="J22" s="90" t="s">
        <v>56</v>
      </c>
      <c r="K22" s="42">
        <v>0</v>
      </c>
      <c r="L22" s="42">
        <v>0</v>
      </c>
      <c r="M22" s="42">
        <v>0</v>
      </c>
    </row>
    <row r="23" spans="1:13" ht="18.75" customHeight="1">
      <c r="A23" s="80" t="s">
        <v>77</v>
      </c>
      <c r="B23" s="80"/>
      <c r="C23" s="88"/>
      <c r="D23" s="81">
        <f>E23</f>
        <v>212680</v>
      </c>
      <c r="E23" s="82">
        <f t="shared" si="0"/>
        <v>212680</v>
      </c>
      <c r="F23" s="90" t="s">
        <v>56</v>
      </c>
      <c r="G23" s="39">
        <v>212680</v>
      </c>
      <c r="H23" s="90" t="s">
        <v>56</v>
      </c>
      <c r="I23" s="90" t="s">
        <v>56</v>
      </c>
      <c r="J23" s="90" t="s">
        <v>56</v>
      </c>
      <c r="K23" s="42">
        <v>0</v>
      </c>
      <c r="L23" s="48">
        <v>0</v>
      </c>
      <c r="M23" s="42">
        <v>0</v>
      </c>
    </row>
    <row r="24" spans="1:13" ht="18.75" customHeight="1">
      <c r="A24" s="16" t="s">
        <v>78</v>
      </c>
      <c r="B24" s="17"/>
      <c r="C24" s="18"/>
      <c r="D24" s="39">
        <f>E24</f>
        <v>622252</v>
      </c>
      <c r="E24" s="82">
        <f t="shared" si="0"/>
        <v>622252</v>
      </c>
      <c r="F24" s="90">
        <v>59570</v>
      </c>
      <c r="G24" s="39">
        <v>562682</v>
      </c>
      <c r="H24" s="90" t="s">
        <v>56</v>
      </c>
      <c r="I24" s="90" t="s">
        <v>56</v>
      </c>
      <c r="J24" s="90" t="s">
        <v>56</v>
      </c>
      <c r="K24" s="48">
        <v>0</v>
      </c>
      <c r="L24" s="48">
        <v>0</v>
      </c>
      <c r="M24" s="48">
        <v>0</v>
      </c>
    </row>
    <row r="25" spans="1:13" ht="18.75" customHeight="1">
      <c r="A25" s="17" t="s">
        <v>61</v>
      </c>
      <c r="B25" s="17"/>
      <c r="C25" s="18"/>
      <c r="D25" s="124"/>
      <c r="E25" s="82"/>
      <c r="F25" s="125"/>
      <c r="G25" s="125"/>
      <c r="H25" s="124"/>
      <c r="I25" s="126"/>
      <c r="J25" s="126"/>
      <c r="K25" s="42">
        <v>0</v>
      </c>
      <c r="L25" s="42">
        <v>0</v>
      </c>
      <c r="M25" s="42">
        <v>0</v>
      </c>
    </row>
    <row r="26" spans="1:13" ht="18.75" customHeight="1">
      <c r="A26" s="17"/>
      <c r="B26" s="17"/>
      <c r="C26" s="18" t="s">
        <v>79</v>
      </c>
      <c r="D26" s="124">
        <f>E26</f>
        <v>769045</v>
      </c>
      <c r="E26" s="82">
        <f>SUM(F26:G26)</f>
        <v>769045</v>
      </c>
      <c r="F26" s="125">
        <v>14326</v>
      </c>
      <c r="G26" s="124">
        <v>754719</v>
      </c>
      <c r="H26" s="125" t="s">
        <v>56</v>
      </c>
      <c r="I26" s="126" t="s">
        <v>56</v>
      </c>
      <c r="J26" s="126" t="s">
        <v>56</v>
      </c>
      <c r="K26" s="42">
        <v>0</v>
      </c>
      <c r="L26" s="42">
        <v>0</v>
      </c>
      <c r="M26" s="42">
        <v>0</v>
      </c>
    </row>
    <row r="27" spans="1:13" ht="18.75" customHeight="1">
      <c r="A27" s="49"/>
      <c r="B27" s="49"/>
      <c r="C27" s="50"/>
      <c r="D27" s="127"/>
      <c r="E27" s="127"/>
      <c r="F27" s="128"/>
      <c r="G27" s="128"/>
      <c r="H27" s="127"/>
      <c r="I27" s="129"/>
      <c r="J27" s="129"/>
      <c r="K27" s="130"/>
      <c r="L27" s="130"/>
      <c r="M27" s="130"/>
    </row>
    <row r="28" spans="1:3" ht="13.5">
      <c r="A28" s="131" t="s">
        <v>80</v>
      </c>
      <c r="B28" s="55"/>
      <c r="C28" s="55"/>
    </row>
    <row r="29" spans="4:13" ht="13.5">
      <c r="D29" s="89"/>
      <c r="E29" s="89"/>
      <c r="F29" s="89"/>
      <c r="G29" s="89"/>
      <c r="H29" s="89"/>
      <c r="I29" s="89"/>
      <c r="J29" s="89"/>
      <c r="K29" s="89"/>
      <c r="L29" s="89"/>
      <c r="M29" s="8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6"/>
  <sheetViews>
    <sheetView showGridLines="0" zoomScalePageLayoutView="0" workbookViewId="0" topLeftCell="A1">
      <selection activeCell="D3" sqref="D3"/>
    </sheetView>
  </sheetViews>
  <sheetFormatPr defaultColWidth="9.140625" defaultRowHeight="15"/>
  <cols>
    <col min="1" max="1" width="4.8515625" style="0" customWidth="1"/>
    <col min="2" max="2" width="3.7109375" style="0" customWidth="1"/>
    <col min="3" max="3" width="6.28125" style="0" customWidth="1"/>
    <col min="4" max="11" width="12.421875" style="0" customWidth="1"/>
    <col min="12" max="12" width="11.28125" style="0" customWidth="1"/>
  </cols>
  <sheetData>
    <row r="1" spans="1:11" ht="13.5">
      <c r="A1" s="1"/>
      <c r="B1" s="1"/>
      <c r="C1" s="2"/>
      <c r="D1" s="2" t="s">
        <v>63</v>
      </c>
      <c r="E1" s="1"/>
      <c r="F1" s="2"/>
      <c r="G1" s="2"/>
      <c r="H1" s="2"/>
      <c r="I1" s="2"/>
      <c r="J1" s="2"/>
      <c r="K1" s="2"/>
    </row>
    <row r="2" spans="1:11" ht="13.5">
      <c r="A2" s="1"/>
      <c r="B2" s="1"/>
      <c r="C2" s="2"/>
      <c r="D2" s="2" t="s">
        <v>81</v>
      </c>
      <c r="E2" s="1"/>
      <c r="F2" s="2"/>
      <c r="G2" s="2"/>
      <c r="H2" s="2"/>
      <c r="I2" s="2"/>
      <c r="J2" s="2"/>
      <c r="K2" s="2"/>
    </row>
    <row r="3" spans="1:11" ht="14.25" thickBot="1">
      <c r="A3" s="132" t="s">
        <v>82</v>
      </c>
      <c r="B3" s="133"/>
      <c r="C3" s="132"/>
      <c r="D3" s="132"/>
      <c r="E3" s="133"/>
      <c r="F3" s="132"/>
      <c r="G3" s="132"/>
      <c r="H3" s="132"/>
      <c r="I3" s="132"/>
      <c r="J3" s="132"/>
      <c r="K3" s="134" t="s">
        <v>30</v>
      </c>
    </row>
    <row r="4" spans="1:11" ht="17.25" customHeight="1" thickTop="1">
      <c r="A4" s="7" t="s">
        <v>4</v>
      </c>
      <c r="B4" s="8"/>
      <c r="C4" s="9"/>
      <c r="D4" s="135"/>
      <c r="E4" s="11" t="s">
        <v>5</v>
      </c>
      <c r="F4" s="12"/>
      <c r="G4" s="12"/>
      <c r="H4" s="136"/>
      <c r="I4" s="135"/>
      <c r="J4" s="15" t="s">
        <v>67</v>
      </c>
      <c r="K4" s="137" t="s">
        <v>83</v>
      </c>
    </row>
    <row r="5" spans="1:11" ht="17.25" customHeight="1">
      <c r="A5" s="16"/>
      <c r="B5" s="17"/>
      <c r="C5" s="18"/>
      <c r="D5" s="20" t="s">
        <v>8</v>
      </c>
      <c r="E5" s="69"/>
      <c r="F5" s="69"/>
      <c r="G5" s="69"/>
      <c r="H5" s="24" t="s">
        <v>10</v>
      </c>
      <c r="I5" s="20" t="s">
        <v>11</v>
      </c>
      <c r="J5" s="24" t="s">
        <v>12</v>
      </c>
      <c r="K5" s="20" t="s">
        <v>84</v>
      </c>
    </row>
    <row r="6" spans="1:11" ht="17.25" customHeight="1">
      <c r="A6" s="27" t="s">
        <v>85</v>
      </c>
      <c r="B6" s="28"/>
      <c r="C6" s="29"/>
      <c r="D6" s="138"/>
      <c r="E6" s="32" t="s">
        <v>16</v>
      </c>
      <c r="F6" s="32" t="s">
        <v>86</v>
      </c>
      <c r="G6" s="32" t="s">
        <v>18</v>
      </c>
      <c r="H6" s="33" t="s">
        <v>19</v>
      </c>
      <c r="I6" s="138"/>
      <c r="J6" s="33" t="s">
        <v>71</v>
      </c>
      <c r="K6" s="32" t="s">
        <v>87</v>
      </c>
    </row>
    <row r="7" spans="1:11" ht="17.25" customHeight="1">
      <c r="A7" s="36"/>
      <c r="B7" s="37"/>
      <c r="C7" s="38"/>
      <c r="D7" s="139"/>
      <c r="E7" s="140"/>
      <c r="F7" s="140"/>
      <c r="G7" s="140"/>
      <c r="H7" s="140"/>
      <c r="I7" s="140"/>
      <c r="J7" s="140"/>
      <c r="K7" s="140"/>
    </row>
    <row r="8" spans="1:11" ht="17.25" customHeight="1">
      <c r="A8" s="16" t="s">
        <v>22</v>
      </c>
      <c r="B8" s="16">
        <v>19</v>
      </c>
      <c r="C8" s="40" t="s">
        <v>23</v>
      </c>
      <c r="D8" s="139">
        <v>24642103</v>
      </c>
      <c r="E8" s="140">
        <v>21244141</v>
      </c>
      <c r="F8" s="140">
        <v>673804</v>
      </c>
      <c r="G8" s="140">
        <v>3204391</v>
      </c>
      <c r="H8" s="140">
        <v>17365946</v>
      </c>
      <c r="I8" s="140">
        <v>3378349</v>
      </c>
      <c r="J8" s="140">
        <v>19613</v>
      </c>
      <c r="K8" s="141" t="s">
        <v>88</v>
      </c>
    </row>
    <row r="9" spans="1:11" s="43" customFormat="1" ht="17.25" customHeight="1">
      <c r="A9" s="16"/>
      <c r="B9" s="16">
        <v>20</v>
      </c>
      <c r="C9" s="41"/>
      <c r="D9" s="139">
        <v>22567874</v>
      </c>
      <c r="E9" s="140">
        <v>20318374</v>
      </c>
      <c r="F9" s="140">
        <v>527394</v>
      </c>
      <c r="G9" s="140">
        <v>2387501</v>
      </c>
      <c r="H9" s="140">
        <v>17403479</v>
      </c>
      <c r="I9" s="140">
        <v>2239191</v>
      </c>
      <c r="J9" s="140">
        <v>10309</v>
      </c>
      <c r="K9" s="141" t="s">
        <v>88</v>
      </c>
    </row>
    <row r="10" spans="1:11" ht="17.25" customHeight="1">
      <c r="A10" s="36" t="s">
        <v>12</v>
      </c>
      <c r="B10" s="36"/>
      <c r="C10" s="41"/>
      <c r="D10" s="139"/>
      <c r="E10" s="140" t="s">
        <v>89</v>
      </c>
      <c r="F10" s="140"/>
      <c r="G10" s="140"/>
      <c r="H10" s="140"/>
      <c r="I10" s="140"/>
      <c r="J10" s="140"/>
      <c r="K10" s="141"/>
    </row>
    <row r="11" spans="1:12" ht="17.25" customHeight="1">
      <c r="A11" s="44"/>
      <c r="B11" s="44">
        <v>21</v>
      </c>
      <c r="C11" s="45"/>
      <c r="D11" s="142">
        <v>31569292</v>
      </c>
      <c r="E11" s="143">
        <v>23380516</v>
      </c>
      <c r="F11" s="143">
        <v>3434051</v>
      </c>
      <c r="G11" s="143">
        <v>2420617</v>
      </c>
      <c r="H11" s="143">
        <v>17525848</v>
      </c>
      <c r="I11" s="143">
        <v>8142725</v>
      </c>
      <c r="J11" s="143">
        <v>46051</v>
      </c>
      <c r="K11" s="144" t="s">
        <v>88</v>
      </c>
      <c r="L11" s="145"/>
    </row>
    <row r="12" spans="1:12" ht="17.25" customHeight="1">
      <c r="A12" s="36"/>
      <c r="B12" s="37"/>
      <c r="C12" s="38"/>
      <c r="D12" s="139"/>
      <c r="E12" s="140"/>
      <c r="F12" s="140"/>
      <c r="G12" s="140"/>
      <c r="H12" s="140"/>
      <c r="I12" s="140"/>
      <c r="J12" s="140"/>
      <c r="K12" s="140"/>
      <c r="L12" s="145"/>
    </row>
    <row r="13" spans="1:12" ht="17.25" customHeight="1">
      <c r="A13" s="146" t="s">
        <v>90</v>
      </c>
      <c r="B13" s="66"/>
      <c r="C13" s="147"/>
      <c r="D13" s="139">
        <v>1997939</v>
      </c>
      <c r="E13" s="140">
        <v>1997939</v>
      </c>
      <c r="F13" s="140">
        <v>569031</v>
      </c>
      <c r="G13" s="140">
        <v>1428908</v>
      </c>
      <c r="H13" s="141" t="s">
        <v>56</v>
      </c>
      <c r="I13" s="141" t="s">
        <v>56</v>
      </c>
      <c r="J13" s="141" t="s">
        <v>56</v>
      </c>
      <c r="K13" s="141" t="s">
        <v>88</v>
      </c>
      <c r="L13" s="145"/>
    </row>
    <row r="14" spans="1:12" ht="17.25" customHeight="1">
      <c r="A14" s="146"/>
      <c r="B14" s="67"/>
      <c r="C14" s="148"/>
      <c r="D14" s="139"/>
      <c r="E14" s="140"/>
      <c r="F14" s="140" t="s">
        <v>91</v>
      </c>
      <c r="G14" s="140"/>
      <c r="H14" s="140"/>
      <c r="I14" s="140"/>
      <c r="J14" s="140"/>
      <c r="K14" s="141"/>
      <c r="L14" s="145"/>
    </row>
    <row r="15" spans="1:12" ht="17.25" customHeight="1">
      <c r="A15" s="146" t="s">
        <v>92</v>
      </c>
      <c r="B15" s="66"/>
      <c r="C15" s="147"/>
      <c r="D15" s="139">
        <v>29571353</v>
      </c>
      <c r="E15" s="140">
        <v>21382577</v>
      </c>
      <c r="F15" s="140">
        <v>2865020</v>
      </c>
      <c r="G15" s="140">
        <v>991709</v>
      </c>
      <c r="H15" s="140">
        <v>17525848</v>
      </c>
      <c r="I15" s="140">
        <v>8142725</v>
      </c>
      <c r="J15" s="140">
        <v>46051</v>
      </c>
      <c r="K15" s="141" t="s">
        <v>88</v>
      </c>
      <c r="L15" s="145"/>
    </row>
    <row r="16" spans="1:11" ht="17.25" customHeight="1">
      <c r="A16" s="149"/>
      <c r="B16" s="150"/>
      <c r="C16" s="151"/>
      <c r="D16" s="152"/>
      <c r="E16" s="153"/>
      <c r="F16" s="153"/>
      <c r="G16" s="153"/>
      <c r="H16" s="153"/>
      <c r="I16" s="153"/>
      <c r="J16" s="153"/>
      <c r="K16" s="15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6"/>
  <sheetViews>
    <sheetView showGridLines="0" tabSelected="1" zoomScalePageLayoutView="0" workbookViewId="0" topLeftCell="A1">
      <selection activeCell="H20" sqref="H20"/>
    </sheetView>
  </sheetViews>
  <sheetFormatPr defaultColWidth="9.140625" defaultRowHeight="15"/>
  <cols>
    <col min="1" max="1" width="4.57421875" style="0" customWidth="1"/>
    <col min="2" max="2" width="4.00390625" style="0" customWidth="1"/>
    <col min="3" max="3" width="7.28125" style="0" customWidth="1"/>
    <col min="4" max="11" width="12.421875" style="0" customWidth="1"/>
    <col min="12" max="12" width="11.421875" style="0" bestFit="1" customWidth="1"/>
  </cols>
  <sheetData>
    <row r="1" spans="1:11" ht="13.5">
      <c r="A1" s="1"/>
      <c r="B1" s="1"/>
      <c r="C1" s="2"/>
      <c r="D1" s="56" t="s">
        <v>63</v>
      </c>
      <c r="E1" s="5"/>
      <c r="F1" s="56"/>
      <c r="G1" s="56"/>
      <c r="H1" s="2"/>
      <c r="I1" s="2"/>
      <c r="J1" s="2"/>
      <c r="K1" s="2"/>
    </row>
    <row r="2" spans="1:11" ht="13.5">
      <c r="A2" s="1"/>
      <c r="B2" s="1"/>
      <c r="C2" s="2"/>
      <c r="D2" s="56" t="s">
        <v>93</v>
      </c>
      <c r="E2" s="56"/>
      <c r="F2" s="56"/>
      <c r="G2" s="56"/>
      <c r="H2" s="2"/>
      <c r="I2" s="2"/>
      <c r="J2" s="2"/>
      <c r="K2" s="2"/>
    </row>
    <row r="3" spans="1:11" ht="14.25" thickBot="1">
      <c r="A3" s="2" t="s">
        <v>82</v>
      </c>
      <c r="B3" s="1"/>
      <c r="C3" s="2"/>
      <c r="D3" s="2"/>
      <c r="E3" s="58"/>
      <c r="F3" s="2"/>
      <c r="G3" s="2"/>
      <c r="H3" s="2"/>
      <c r="I3" s="2"/>
      <c r="J3" s="2"/>
      <c r="K3" s="6" t="s">
        <v>30</v>
      </c>
    </row>
    <row r="4" spans="1:11" ht="18.75" customHeight="1" thickTop="1">
      <c r="A4" s="102" t="s">
        <v>4</v>
      </c>
      <c r="B4" s="103"/>
      <c r="C4" s="103"/>
      <c r="D4" s="65"/>
      <c r="E4" s="62" t="s">
        <v>5</v>
      </c>
      <c r="F4" s="63"/>
      <c r="G4" s="63"/>
      <c r="H4" s="64"/>
      <c r="I4" s="65"/>
      <c r="J4" s="105" t="s">
        <v>67</v>
      </c>
      <c r="K4" s="105" t="s">
        <v>83</v>
      </c>
    </row>
    <row r="5" spans="1:11" ht="18.75" customHeight="1">
      <c r="A5" s="16"/>
      <c r="B5" s="17"/>
      <c r="C5" s="17"/>
      <c r="D5" s="20" t="s">
        <v>8</v>
      </c>
      <c r="E5" s="69"/>
      <c r="F5" s="69"/>
      <c r="G5" s="69"/>
      <c r="H5" s="20" t="s">
        <v>10</v>
      </c>
      <c r="I5" s="20" t="s">
        <v>11</v>
      </c>
      <c r="J5" s="20" t="s">
        <v>12</v>
      </c>
      <c r="K5" s="20" t="s">
        <v>84</v>
      </c>
    </row>
    <row r="6" spans="1:11" ht="18.75" customHeight="1">
      <c r="A6" s="112" t="s">
        <v>85</v>
      </c>
      <c r="B6" s="113"/>
      <c r="C6" s="113"/>
      <c r="D6" s="73"/>
      <c r="E6" s="74" t="s">
        <v>16</v>
      </c>
      <c r="F6" s="74" t="s">
        <v>86</v>
      </c>
      <c r="G6" s="74" t="s">
        <v>18</v>
      </c>
      <c r="H6" s="74" t="s">
        <v>19</v>
      </c>
      <c r="I6" s="73"/>
      <c r="J6" s="74" t="s">
        <v>71</v>
      </c>
      <c r="K6" s="74" t="s">
        <v>94</v>
      </c>
    </row>
    <row r="7" spans="1:11" ht="18.75" customHeight="1">
      <c r="A7" s="154"/>
      <c r="B7" s="155"/>
      <c r="C7" s="155"/>
      <c r="D7" s="156"/>
      <c r="E7" s="157"/>
      <c r="F7" s="157"/>
      <c r="G7" s="157"/>
      <c r="H7" s="157"/>
      <c r="I7" s="157"/>
      <c r="J7" s="157"/>
      <c r="K7" s="157"/>
    </row>
    <row r="8" spans="1:11" ht="18.75" customHeight="1">
      <c r="A8" s="80" t="s">
        <v>22</v>
      </c>
      <c r="B8" s="80">
        <v>19</v>
      </c>
      <c r="C8" s="80" t="s">
        <v>23</v>
      </c>
      <c r="D8" s="158">
        <v>13699659</v>
      </c>
      <c r="E8" s="159">
        <v>13681051</v>
      </c>
      <c r="F8" s="159">
        <v>178576</v>
      </c>
      <c r="G8" s="159">
        <v>5774274</v>
      </c>
      <c r="H8" s="159">
        <v>7728201</v>
      </c>
      <c r="I8" s="159" t="s">
        <v>88</v>
      </c>
      <c r="J8" s="159">
        <v>18608</v>
      </c>
      <c r="K8" s="159" t="s">
        <v>88</v>
      </c>
    </row>
    <row r="9" spans="1:11" s="43" customFormat="1" ht="18.75" customHeight="1">
      <c r="A9" s="80"/>
      <c r="B9" s="80">
        <v>20</v>
      </c>
      <c r="C9" s="83"/>
      <c r="D9" s="158">
        <v>12589103</v>
      </c>
      <c r="E9" s="159">
        <v>12415155</v>
      </c>
      <c r="F9" s="159">
        <v>236527</v>
      </c>
      <c r="G9" s="159">
        <v>5058599</v>
      </c>
      <c r="H9" s="159">
        <v>7120029</v>
      </c>
      <c r="I9" s="159">
        <v>53086</v>
      </c>
      <c r="J9" s="159">
        <v>120862</v>
      </c>
      <c r="K9" s="159" t="s">
        <v>88</v>
      </c>
    </row>
    <row r="10" spans="1:11" ht="18.75" customHeight="1">
      <c r="A10" s="83" t="s">
        <v>12</v>
      </c>
      <c r="B10" s="83"/>
      <c r="C10" s="83"/>
      <c r="D10" s="158"/>
      <c r="E10" s="159" t="s">
        <v>89</v>
      </c>
      <c r="F10" s="159"/>
      <c r="G10" s="159"/>
      <c r="H10" s="159"/>
      <c r="I10" s="159"/>
      <c r="J10" s="159"/>
      <c r="K10" s="159"/>
    </row>
    <row r="11" spans="1:12" ht="18.75" customHeight="1">
      <c r="A11" s="84"/>
      <c r="B11" s="84">
        <v>21</v>
      </c>
      <c r="C11" s="84"/>
      <c r="D11" s="160">
        <v>14947009</v>
      </c>
      <c r="E11" s="161">
        <v>12914072</v>
      </c>
      <c r="F11" s="161">
        <v>235551</v>
      </c>
      <c r="G11" s="161">
        <v>5021980</v>
      </c>
      <c r="H11" s="161">
        <v>7656541</v>
      </c>
      <c r="I11" s="161">
        <v>2032325</v>
      </c>
      <c r="J11" s="161">
        <v>612</v>
      </c>
      <c r="K11" s="161" t="s">
        <v>88</v>
      </c>
      <c r="L11" s="89"/>
    </row>
    <row r="12" spans="1:12" ht="18.75" customHeight="1">
      <c r="A12" s="83"/>
      <c r="B12" s="87"/>
      <c r="C12" s="87"/>
      <c r="D12" s="158"/>
      <c r="E12" s="90"/>
      <c r="F12" s="90"/>
      <c r="G12" s="90"/>
      <c r="H12" s="90"/>
      <c r="I12" s="90"/>
      <c r="J12" s="90"/>
      <c r="K12" s="90"/>
      <c r="L12" s="89"/>
    </row>
    <row r="13" spans="1:12" ht="18.75" customHeight="1">
      <c r="A13" s="83"/>
      <c r="B13" s="162" t="s">
        <v>95</v>
      </c>
      <c r="C13" s="41"/>
      <c r="D13" s="158">
        <v>6449339</v>
      </c>
      <c r="E13" s="159">
        <v>4421139</v>
      </c>
      <c r="F13" s="90">
        <v>87255</v>
      </c>
      <c r="G13" s="90">
        <v>4333884</v>
      </c>
      <c r="H13" s="159" t="s">
        <v>56</v>
      </c>
      <c r="I13" s="159">
        <v>2028200</v>
      </c>
      <c r="J13" s="159" t="s">
        <v>56</v>
      </c>
      <c r="K13" s="159" t="s">
        <v>88</v>
      </c>
      <c r="L13" s="89"/>
    </row>
    <row r="14" spans="1:12" ht="18.75" customHeight="1">
      <c r="A14" s="83"/>
      <c r="B14" s="163"/>
      <c r="C14" s="87"/>
      <c r="D14" s="158"/>
      <c r="E14" s="159" t="s">
        <v>89</v>
      </c>
      <c r="F14" s="90"/>
      <c r="G14" s="90"/>
      <c r="H14" s="159"/>
      <c r="I14" s="159"/>
      <c r="J14" s="159"/>
      <c r="K14" s="159"/>
      <c r="L14" s="89"/>
    </row>
    <row r="15" spans="1:12" ht="18.75" customHeight="1">
      <c r="A15" s="83"/>
      <c r="B15" s="164" t="s">
        <v>96</v>
      </c>
      <c r="C15" s="41"/>
      <c r="D15" s="158">
        <v>8497670</v>
      </c>
      <c r="E15" s="159">
        <v>8492933</v>
      </c>
      <c r="F15" s="90">
        <v>148296</v>
      </c>
      <c r="G15" s="90">
        <v>688096</v>
      </c>
      <c r="H15" s="159">
        <v>7656541</v>
      </c>
      <c r="I15" s="159">
        <v>4125</v>
      </c>
      <c r="J15" s="159">
        <v>612</v>
      </c>
      <c r="K15" s="159" t="s">
        <v>88</v>
      </c>
      <c r="L15" s="89"/>
    </row>
    <row r="16" spans="1:12" ht="18.75" customHeight="1">
      <c r="A16" s="149"/>
      <c r="B16" s="150"/>
      <c r="C16" s="150"/>
      <c r="D16" s="165"/>
      <c r="E16" s="53"/>
      <c r="F16" s="53"/>
      <c r="G16" s="53"/>
      <c r="H16" s="53"/>
      <c r="I16" s="53"/>
      <c r="J16" s="53" t="s">
        <v>91</v>
      </c>
      <c r="K16" s="53"/>
      <c r="L16" s="8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2012-12-20T02:37:46Z</dcterms:created>
  <dcterms:modified xsi:type="dcterms:W3CDTF">2012-12-20T02:40:58Z</dcterms:modified>
  <cp:category/>
  <cp:version/>
  <cp:contentType/>
  <cp:contentStatus/>
</cp:coreProperties>
</file>