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<sst xmlns="http://schemas.openxmlformats.org/spreadsheetml/2006/main" count="85" uniqueCount="52">
  <si>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 xml:space="preserve">  工業用水道事業債</t>
  </si>
  <si>
    <t xml:space="preserve">  電  気  事  業  債</t>
  </si>
  <si>
    <t xml:space="preserve">  病院事業債（こころ分）</t>
  </si>
  <si>
    <t xml:space="preserve">  病院事業債（総合分）</t>
  </si>
  <si>
    <t>公   営   企   業   債</t>
  </si>
  <si>
    <t>総額(財政課）</t>
  </si>
  <si>
    <t>総額</t>
  </si>
  <si>
    <t>－</t>
  </si>
  <si>
    <t>退職手当債</t>
  </si>
  <si>
    <t>減収補てん債</t>
  </si>
  <si>
    <t>臨時財政対策債</t>
  </si>
  <si>
    <t>臨時税収補てん債</t>
  </si>
  <si>
    <t>減税補てん債</t>
  </si>
  <si>
    <t>　こころ分</t>
  </si>
  <si>
    <t>　総合分</t>
  </si>
  <si>
    <t>県立病院機構整備貸付金</t>
  </si>
  <si>
    <t>農業改良資金貸付金</t>
  </si>
  <si>
    <t>災害援護資金貸付金</t>
  </si>
  <si>
    <t>中小企業高度化資金</t>
  </si>
  <si>
    <t>母子寡婦福祉資金貸付金</t>
  </si>
  <si>
    <t xml:space="preserve">  市  場  事  業  債</t>
  </si>
  <si>
    <t xml:space="preserve">  流域下水道事業債</t>
  </si>
  <si>
    <t xml:space="preserve">  過疎地域下水道代行事業債</t>
  </si>
  <si>
    <t xml:space="preserve">  港 湾 整 備 事 業 債</t>
  </si>
  <si>
    <t>準  公  営  企  業  債</t>
  </si>
  <si>
    <t xml:space="preserve">  直轄災害復旧事業債</t>
  </si>
  <si>
    <t xml:space="preserve">  補助災害復旧事業債</t>
  </si>
  <si>
    <t xml:space="preserve">  単独災害復旧事業債</t>
  </si>
  <si>
    <t xml:space="preserve">災   害   復   旧   債 </t>
  </si>
  <si>
    <t xml:space="preserve">  教       育       債</t>
  </si>
  <si>
    <t xml:space="preserve">  警       察       債</t>
  </si>
  <si>
    <t xml:space="preserve">  土       木       債</t>
  </si>
  <si>
    <t xml:space="preserve">  商       工       債</t>
  </si>
  <si>
    <t xml:space="preserve">  農 林 水 産 業 債</t>
  </si>
  <si>
    <t xml:space="preserve">  労       働       債</t>
  </si>
  <si>
    <t xml:space="preserve">  衛       生       債</t>
  </si>
  <si>
    <t xml:space="preserve">  民       生       債</t>
  </si>
  <si>
    <t xml:space="preserve">  総       務       債</t>
  </si>
  <si>
    <t>普        通        債</t>
  </si>
  <si>
    <t>総                  額</t>
  </si>
  <si>
    <t>現  在  高</t>
  </si>
  <si>
    <t>利    子</t>
  </si>
  <si>
    <t>元    金</t>
  </si>
  <si>
    <t xml:space="preserve"> 発  行  額</t>
  </si>
  <si>
    <t>年  度  末</t>
  </si>
  <si>
    <t>償　    還 　   額</t>
  </si>
  <si>
    <t>目            的</t>
  </si>
  <si>
    <t>平      成      23     年      度</t>
  </si>
  <si>
    <t>平成22年度末</t>
  </si>
  <si>
    <t xml:space="preserve">              　　 県財政課，医務保険課，企業局</t>
  </si>
  <si>
    <t>（単位　1000円）</t>
  </si>
  <si>
    <t xml:space="preserve">１６１　目  的  別  県  債  現  在  高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</si>
</sst>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6" fontId="0" fillId="0" borderId="0" xfId="0" applyNumberFormat="1" applyBorder="1" applyAlignment="1">
      <alignment vertical="center"/>
    </xf>
    <xf numFmtId="3" fontId="0" fillId="0" borderId="10" xfId="0" applyNumberFormat="1" applyFill="1" applyBorder="1" applyAlignment="1">
      <alignment/>
    </xf>
    <xf numFmtId="176" fontId="0" fillId="0" borderId="11" xfId="0" applyNumberFormat="1" applyBorder="1" applyAlignment="1">
      <alignment vertical="center"/>
    </xf>
    <xf numFmtId="3" fontId="0" fillId="0" borderId="12" xfId="0" applyNumberFormat="1" applyFill="1" applyBorder="1" applyAlignment="1">
      <alignment/>
    </xf>
    <xf numFmtId="176" fontId="0" fillId="0" borderId="13" xfId="0" applyNumberFormat="1" applyBorder="1" applyAlignment="1">
      <alignment vertical="center"/>
    </xf>
    <xf numFmtId="3" fontId="0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0" xfId="48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/>
    </xf>
    <xf numFmtId="38" fontId="0" fillId="0" borderId="0" xfId="48" applyFont="1" applyFill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 horizontal="right"/>
    </xf>
    <xf numFmtId="3" fontId="3" fillId="33" borderId="10" xfId="0" applyNumberFormat="1" applyFont="1" applyFill="1" applyBorder="1" applyAlignment="1">
      <alignment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3" fontId="4" fillId="33" borderId="1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176" fontId="0" fillId="0" borderId="0" xfId="0" applyNumberFormat="1" applyFill="1" applyAlignment="1">
      <alignment horizontal="right"/>
    </xf>
    <xf numFmtId="3" fontId="0" fillId="33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Continuous"/>
    </xf>
    <xf numFmtId="3" fontId="3" fillId="33" borderId="19" xfId="0" applyNumberFormat="1" applyFont="1" applyFill="1" applyBorder="1" applyAlignment="1">
      <alignment horizontal="centerContinuous"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Continuous"/>
    </xf>
    <xf numFmtId="3" fontId="3" fillId="33" borderId="21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9"/>
  <sheetViews>
    <sheetView showGridLines="0"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7" sqref="K27"/>
    </sheetView>
  </sheetViews>
  <sheetFormatPr defaultColWidth="9.00390625" defaultRowHeight="13.5"/>
  <cols>
    <col min="1" max="1" width="23.625" style="0" customWidth="1"/>
    <col min="2" max="6" width="18.625" style="0" customWidth="1"/>
    <col min="8" max="8" width="21.375" style="0" customWidth="1"/>
    <col min="9" max="9" width="12.625" style="0" bestFit="1" customWidth="1"/>
    <col min="10" max="10" width="13.75390625" style="0" bestFit="1" customWidth="1"/>
    <col min="11" max="11" width="12.625" style="0" bestFit="1" customWidth="1"/>
    <col min="12" max="12" width="14.875" style="0" bestFit="1" customWidth="1"/>
  </cols>
  <sheetData>
    <row r="1" spans="1:6" ht="17.25">
      <c r="A1" s="42"/>
      <c r="B1" s="44" t="s">
        <v>51</v>
      </c>
      <c r="C1" s="43"/>
      <c r="D1" s="42"/>
      <c r="E1" s="42"/>
      <c r="F1" s="42"/>
    </row>
    <row r="2" spans="1:6" ht="14.25" thickBot="1">
      <c r="A2" s="42" t="s">
        <v>50</v>
      </c>
      <c r="B2" s="42"/>
      <c r="C2" s="42"/>
      <c r="D2" s="42"/>
      <c r="E2" s="42"/>
      <c r="F2" s="41" t="s">
        <v>49</v>
      </c>
    </row>
    <row r="3" spans="1:6" ht="14.25" thickTop="1">
      <c r="A3" s="40"/>
      <c r="B3" s="39" t="s">
        <v>48</v>
      </c>
      <c r="C3" s="38" t="s">
        <v>47</v>
      </c>
      <c r="D3" s="38"/>
      <c r="E3" s="38"/>
      <c r="F3" s="38"/>
    </row>
    <row r="4" spans="1:6" ht="13.5">
      <c r="A4" s="37" t="s">
        <v>46</v>
      </c>
      <c r="B4" s="20"/>
      <c r="C4" s="36"/>
      <c r="D4" s="35" t="s">
        <v>45</v>
      </c>
      <c r="E4" s="34"/>
      <c r="F4" s="33" t="s">
        <v>44</v>
      </c>
    </row>
    <row r="5" spans="1:6" ht="13.5">
      <c r="A5" s="16"/>
      <c r="B5" s="32" t="s">
        <v>40</v>
      </c>
      <c r="C5" s="32" t="s">
        <v>43</v>
      </c>
      <c r="D5" s="31" t="s">
        <v>42</v>
      </c>
      <c r="E5" s="31" t="s">
        <v>41</v>
      </c>
      <c r="F5" s="30" t="s">
        <v>40</v>
      </c>
    </row>
    <row r="6" spans="1:6" ht="13.5">
      <c r="A6" s="26"/>
      <c r="B6" s="29"/>
      <c r="C6" s="29"/>
      <c r="D6" s="29"/>
      <c r="E6" s="29"/>
      <c r="F6" s="29"/>
    </row>
    <row r="7" spans="1:8" ht="13.5">
      <c r="A7" s="28" t="s">
        <v>39</v>
      </c>
      <c r="B7" s="27">
        <f>B9+B21+B26+B32+B33+B35+B40+B41+B42+B43+B44+B46+B36</f>
        <v>1310487356</v>
      </c>
      <c r="C7" s="27">
        <f>C9+C21+C26+C42+C43+C44+C46</f>
        <v>116710900</v>
      </c>
      <c r="D7" s="27">
        <f>D9+D21+D26+D33+D35+D38+D40+D41+D42+D44+D46</f>
        <v>96479874</v>
      </c>
      <c r="E7" s="27">
        <f>E9+E21+E26+E33+E40+E41+E42+E43+E44+E46</f>
        <v>19020436</v>
      </c>
      <c r="F7" s="27">
        <f>F9+F21+F26+F32+F33+F35+F38+F40+F41+F42+F43+F44+F46</f>
        <v>1327605302</v>
      </c>
      <c r="H7" s="1"/>
    </row>
    <row r="8" spans="1:8" ht="13.5">
      <c r="A8" s="26"/>
      <c r="B8" s="19"/>
      <c r="C8" s="19"/>
      <c r="D8" s="19"/>
      <c r="E8" s="19"/>
      <c r="F8" s="19"/>
      <c r="H8" s="1">
        <f>F9+F21+F26+F32+F33+F35+F38+F40+F41+F42+F43+F44+F46</f>
        <v>1327605302</v>
      </c>
    </row>
    <row r="9" spans="1:7" ht="13.5">
      <c r="A9" s="20" t="s">
        <v>38</v>
      </c>
      <c r="B9" s="19">
        <v>884307515</v>
      </c>
      <c r="C9" s="19">
        <v>53720900</v>
      </c>
      <c r="D9" s="19">
        <v>77211754</v>
      </c>
      <c r="E9" s="19">
        <v>13578427</v>
      </c>
      <c r="F9" s="19">
        <v>860816660</v>
      </c>
      <c r="G9" s="18"/>
    </row>
    <row r="10" spans="1:8" ht="13.5">
      <c r="A10" s="20" t="s">
        <v>37</v>
      </c>
      <c r="B10" s="19">
        <v>39042077</v>
      </c>
      <c r="C10" s="19">
        <v>18758000</v>
      </c>
      <c r="D10" s="19">
        <v>3597898</v>
      </c>
      <c r="E10" s="19">
        <v>588529</v>
      </c>
      <c r="F10" s="19">
        <v>37319979</v>
      </c>
      <c r="G10" s="18"/>
      <c r="H10" s="1"/>
    </row>
    <row r="11" spans="1:8" ht="13.5">
      <c r="A11" s="20" t="s">
        <v>36</v>
      </c>
      <c r="B11" s="19">
        <v>2855826</v>
      </c>
      <c r="C11" s="19">
        <v>373300</v>
      </c>
      <c r="D11" s="19">
        <v>231082</v>
      </c>
      <c r="E11" s="19">
        <v>50265</v>
      </c>
      <c r="F11" s="19">
        <v>2998045</v>
      </c>
      <c r="G11" s="18"/>
      <c r="H11" s="1"/>
    </row>
    <row r="12" spans="1:8" ht="13.5">
      <c r="A12" s="20" t="s">
        <v>35</v>
      </c>
      <c r="B12" s="19">
        <v>3380133</v>
      </c>
      <c r="C12" s="19">
        <v>20800</v>
      </c>
      <c r="D12" s="19">
        <v>431734</v>
      </c>
      <c r="E12" s="19">
        <v>50526</v>
      </c>
      <c r="F12" s="19">
        <v>2969200</v>
      </c>
      <c r="G12" s="18"/>
      <c r="H12" s="1"/>
    </row>
    <row r="13" spans="1:8" ht="13.5">
      <c r="A13" s="20" t="s">
        <v>34</v>
      </c>
      <c r="B13" s="19">
        <v>176981</v>
      </c>
      <c r="C13" s="19" t="s">
        <v>7</v>
      </c>
      <c r="D13" s="19">
        <v>3267</v>
      </c>
      <c r="E13" s="19">
        <v>2918</v>
      </c>
      <c r="F13" s="19">
        <v>173713</v>
      </c>
      <c r="G13" s="18"/>
      <c r="H13" s="1"/>
    </row>
    <row r="14" spans="1:8" ht="13.5">
      <c r="A14" s="20"/>
      <c r="B14" s="19"/>
      <c r="C14" s="25"/>
      <c r="D14" s="19"/>
      <c r="E14" s="19"/>
      <c r="F14" s="19"/>
      <c r="G14" s="18"/>
      <c r="H14" s="1"/>
    </row>
    <row r="15" spans="1:8" ht="13.5">
      <c r="A15" s="20" t="s">
        <v>33</v>
      </c>
      <c r="B15" s="19">
        <v>79168390</v>
      </c>
      <c r="C15" s="19">
        <v>4780100</v>
      </c>
      <c r="D15" s="19">
        <v>8216279</v>
      </c>
      <c r="E15" s="19">
        <v>1123336</v>
      </c>
      <c r="F15" s="19">
        <v>75732211</v>
      </c>
      <c r="G15" s="18"/>
      <c r="H15" s="1"/>
    </row>
    <row r="16" spans="1:8" ht="13.5">
      <c r="A16" s="20" t="s">
        <v>32</v>
      </c>
      <c r="B16" s="19">
        <v>14859933</v>
      </c>
      <c r="C16" s="19" t="s">
        <v>7</v>
      </c>
      <c r="D16" s="19">
        <v>1306179</v>
      </c>
      <c r="E16" s="19">
        <v>417931</v>
      </c>
      <c r="F16" s="19">
        <v>13553755</v>
      </c>
      <c r="G16" s="18"/>
      <c r="H16" s="1"/>
    </row>
    <row r="17" spans="1:8" ht="13.5">
      <c r="A17" s="20" t="s">
        <v>31</v>
      </c>
      <c r="B17" s="19">
        <v>710993719</v>
      </c>
      <c r="C17" s="19">
        <v>43466400</v>
      </c>
      <c r="D17" s="19">
        <v>61036944</v>
      </c>
      <c r="E17" s="19">
        <v>10749865</v>
      </c>
      <c r="F17" s="19">
        <v>693423174</v>
      </c>
      <c r="G17" s="18"/>
      <c r="H17" s="1"/>
    </row>
    <row r="18" spans="1:8" ht="13.5">
      <c r="A18" s="20" t="s">
        <v>30</v>
      </c>
      <c r="B18" s="19">
        <v>6339594</v>
      </c>
      <c r="C18" s="19">
        <v>934600</v>
      </c>
      <c r="D18" s="19">
        <v>383388</v>
      </c>
      <c r="E18" s="19">
        <v>98166</v>
      </c>
      <c r="F18" s="19">
        <v>6890807</v>
      </c>
      <c r="G18" s="18"/>
      <c r="H18" s="1"/>
    </row>
    <row r="19" spans="1:8" ht="13.5">
      <c r="A19" s="20" t="s">
        <v>29</v>
      </c>
      <c r="B19" s="19">
        <v>27490861</v>
      </c>
      <c r="C19" s="19">
        <v>2269900</v>
      </c>
      <c r="D19" s="19">
        <v>2004984</v>
      </c>
      <c r="E19" s="19">
        <v>496892</v>
      </c>
      <c r="F19" s="19">
        <v>27755778</v>
      </c>
      <c r="G19" s="18"/>
      <c r="H19" s="1"/>
    </row>
    <row r="20" spans="1:7" ht="13.5">
      <c r="A20" s="20"/>
      <c r="B20" s="19"/>
      <c r="C20" s="19"/>
      <c r="D20" s="19"/>
      <c r="E20" s="19"/>
      <c r="F20" s="19"/>
      <c r="G20" s="18"/>
    </row>
    <row r="21" spans="1:8" ht="13.5">
      <c r="A21" s="20" t="s">
        <v>28</v>
      </c>
      <c r="B21" s="19">
        <v>9047573</v>
      </c>
      <c r="C21" s="19">
        <v>1362900</v>
      </c>
      <c r="D21" s="19">
        <v>1186816</v>
      </c>
      <c r="E21" s="19">
        <v>79267</v>
      </c>
      <c r="F21" s="19">
        <v>9223656</v>
      </c>
      <c r="G21" s="18"/>
      <c r="H21" s="24"/>
    </row>
    <row r="22" spans="1:8" ht="13.5">
      <c r="A22" s="20" t="s">
        <v>27</v>
      </c>
      <c r="B22" s="19">
        <v>1407468</v>
      </c>
      <c r="C22" s="19">
        <v>191700</v>
      </c>
      <c r="D22" s="19">
        <v>217895</v>
      </c>
      <c r="E22" s="19">
        <v>12906</v>
      </c>
      <c r="F22" s="19">
        <v>1381273</v>
      </c>
      <c r="G22" s="18"/>
      <c r="H22" s="24"/>
    </row>
    <row r="23" spans="1:7" ht="13.5">
      <c r="A23" s="20" t="s">
        <v>26</v>
      </c>
      <c r="B23" s="19">
        <v>7598382</v>
      </c>
      <c r="C23" s="19">
        <v>1171200</v>
      </c>
      <c r="D23" s="19">
        <v>954298</v>
      </c>
      <c r="E23" s="19">
        <v>66125</v>
      </c>
      <c r="F23" s="19">
        <v>7815283</v>
      </c>
      <c r="G23" s="18"/>
    </row>
    <row r="24" spans="1:7" ht="13.5">
      <c r="A24" s="20" t="s">
        <v>25</v>
      </c>
      <c r="B24" s="19">
        <v>41723</v>
      </c>
      <c r="C24" s="19" t="s">
        <v>7</v>
      </c>
      <c r="D24" s="19">
        <v>14623</v>
      </c>
      <c r="E24" s="19">
        <v>237</v>
      </c>
      <c r="F24" s="19">
        <v>271000</v>
      </c>
      <c r="G24" s="18"/>
    </row>
    <row r="25" spans="1:7" ht="13.5">
      <c r="A25" s="20"/>
      <c r="B25" s="19"/>
      <c r="C25" s="19"/>
      <c r="D25" s="19"/>
      <c r="E25" s="19"/>
      <c r="F25" s="19"/>
      <c r="G25" s="18"/>
    </row>
    <row r="26" spans="1:7" ht="13.5">
      <c r="A26" s="20" t="s">
        <v>24</v>
      </c>
      <c r="B26" s="19">
        <v>27494581</v>
      </c>
      <c r="C26" s="19">
        <v>1852700</v>
      </c>
      <c r="D26" s="19">
        <v>2263295</v>
      </c>
      <c r="E26" s="19">
        <v>448288</v>
      </c>
      <c r="F26" s="19">
        <v>27083986</v>
      </c>
      <c r="G26" s="18"/>
    </row>
    <row r="27" spans="1:7" ht="13.5">
      <c r="A27" s="20" t="s">
        <v>23</v>
      </c>
      <c r="B27" s="19">
        <v>20079452</v>
      </c>
      <c r="C27" s="19">
        <v>1575000</v>
      </c>
      <c r="D27" s="19">
        <v>1704451</v>
      </c>
      <c r="E27" s="19">
        <v>291888</v>
      </c>
      <c r="F27" s="19">
        <v>19950001</v>
      </c>
      <c r="G27" s="18"/>
    </row>
    <row r="28" spans="1:7" ht="13.5">
      <c r="A28" s="23" t="s">
        <v>22</v>
      </c>
      <c r="B28" s="19">
        <v>818349</v>
      </c>
      <c r="C28" s="19" t="s">
        <v>7</v>
      </c>
      <c r="D28" s="19">
        <v>50173</v>
      </c>
      <c r="E28" s="19">
        <v>17008</v>
      </c>
      <c r="F28" s="19">
        <v>768177</v>
      </c>
      <c r="G28" s="18"/>
    </row>
    <row r="29" spans="1:7" ht="13.5">
      <c r="A29" s="20" t="s">
        <v>21</v>
      </c>
      <c r="B29" s="19">
        <v>4185767</v>
      </c>
      <c r="C29" s="19">
        <v>128200</v>
      </c>
      <c r="D29" s="19">
        <v>330768</v>
      </c>
      <c r="E29" s="19">
        <v>109553</v>
      </c>
      <c r="F29" s="19">
        <v>3983199</v>
      </c>
      <c r="G29" s="18"/>
    </row>
    <row r="30" spans="1:7" ht="13.5">
      <c r="A30" s="20" t="s">
        <v>20</v>
      </c>
      <c r="B30" s="19">
        <v>2411012</v>
      </c>
      <c r="C30" s="19">
        <v>149500</v>
      </c>
      <c r="D30" s="19">
        <v>177903</v>
      </c>
      <c r="E30" s="19">
        <v>29840</v>
      </c>
      <c r="F30" s="19">
        <v>2382609</v>
      </c>
      <c r="G30" s="18"/>
    </row>
    <row r="31" spans="1:7" ht="13.5">
      <c r="A31" s="20"/>
      <c r="B31" s="19"/>
      <c r="C31" s="19"/>
      <c r="D31" s="19"/>
      <c r="E31" s="19"/>
      <c r="F31" s="19"/>
      <c r="G31" s="18"/>
    </row>
    <row r="32" spans="1:7" ht="13.5">
      <c r="A32" s="20" t="s">
        <v>19</v>
      </c>
      <c r="B32" s="19">
        <v>1624376</v>
      </c>
      <c r="C32" s="19" t="s">
        <v>7</v>
      </c>
      <c r="D32" s="19" t="s">
        <v>7</v>
      </c>
      <c r="E32" s="19" t="s">
        <v>7</v>
      </c>
      <c r="F32" s="19">
        <v>1624376</v>
      </c>
      <c r="G32" s="18"/>
    </row>
    <row r="33" spans="1:7" ht="13.5">
      <c r="A33" s="20" t="s">
        <v>18</v>
      </c>
      <c r="B33" s="19">
        <v>9080880</v>
      </c>
      <c r="C33" s="19" t="s">
        <v>7</v>
      </c>
      <c r="D33" s="19">
        <v>336538</v>
      </c>
      <c r="E33" s="19">
        <v>853</v>
      </c>
      <c r="F33" s="19">
        <v>8744342</v>
      </c>
      <c r="G33" s="18"/>
    </row>
    <row r="34" spans="1:7" ht="13.5">
      <c r="A34" s="20"/>
      <c r="B34" s="18"/>
      <c r="C34" s="19"/>
      <c r="D34" s="19"/>
      <c r="E34" s="19"/>
      <c r="F34" s="18"/>
      <c r="G34" s="18"/>
    </row>
    <row r="35" spans="1:7" ht="13.5">
      <c r="A35" s="20" t="s">
        <v>17</v>
      </c>
      <c r="B35" s="19">
        <v>60877</v>
      </c>
      <c r="C35" s="19" t="s">
        <v>7</v>
      </c>
      <c r="D35" s="19">
        <v>8185</v>
      </c>
      <c r="E35" s="19" t="s">
        <v>7</v>
      </c>
      <c r="F35" s="19">
        <v>52692</v>
      </c>
      <c r="G35" s="18"/>
    </row>
    <row r="36" spans="1:7" ht="13.5">
      <c r="A36" s="20" t="s">
        <v>16</v>
      </c>
      <c r="B36" s="19">
        <v>204214</v>
      </c>
      <c r="C36" s="19" t="s">
        <v>7</v>
      </c>
      <c r="D36" s="19">
        <v>10998</v>
      </c>
      <c r="E36" s="19" t="s">
        <v>7</v>
      </c>
      <c r="F36" s="19">
        <v>193216</v>
      </c>
      <c r="G36" s="18"/>
    </row>
    <row r="37" spans="1:7" ht="13.5">
      <c r="A37" s="20" t="s">
        <v>15</v>
      </c>
      <c r="B37" s="19" t="s">
        <v>7</v>
      </c>
      <c r="C37" s="19">
        <f>SUM(C38:C39)</f>
        <v>1533000</v>
      </c>
      <c r="D37" s="19">
        <f>SUM(D38:D39)+1</f>
        <v>1173222</v>
      </c>
      <c r="E37" s="19">
        <f>SUM(E38:E39)</f>
        <v>121757</v>
      </c>
      <c r="F37" s="19">
        <f>SUM(F38:F39)-1</f>
        <v>9388299</v>
      </c>
      <c r="G37" s="18"/>
    </row>
    <row r="38" spans="1:7" ht="13.5">
      <c r="A38" s="20" t="s">
        <v>14</v>
      </c>
      <c r="B38" s="19" t="s">
        <v>7</v>
      </c>
      <c r="C38" s="19">
        <v>1533000</v>
      </c>
      <c r="D38" s="19">
        <v>1091338</v>
      </c>
      <c r="E38" s="19">
        <v>62583</v>
      </c>
      <c r="F38" s="19">
        <v>5028320</v>
      </c>
      <c r="G38" s="18"/>
    </row>
    <row r="39" spans="1:7" ht="13.5">
      <c r="A39" s="20" t="s">
        <v>13</v>
      </c>
      <c r="B39" s="19" t="s">
        <v>7</v>
      </c>
      <c r="C39" s="19" t="s">
        <v>7</v>
      </c>
      <c r="D39" s="19">
        <v>81883</v>
      </c>
      <c r="E39" s="19">
        <v>59174</v>
      </c>
      <c r="F39" s="19">
        <v>4359980</v>
      </c>
      <c r="G39" s="18"/>
    </row>
    <row r="40" spans="1:7" ht="13.5">
      <c r="A40" s="20" t="s">
        <v>12</v>
      </c>
      <c r="B40" s="19">
        <v>15017161</v>
      </c>
      <c r="C40" s="19" t="s">
        <v>7</v>
      </c>
      <c r="D40" s="19">
        <v>1431068</v>
      </c>
      <c r="E40" s="19">
        <v>230762</v>
      </c>
      <c r="F40" s="19">
        <v>13586093</v>
      </c>
      <c r="G40" s="18"/>
    </row>
    <row r="41" spans="1:7" ht="13.5">
      <c r="A41" s="20" t="s">
        <v>11</v>
      </c>
      <c r="B41" s="19">
        <v>2597328</v>
      </c>
      <c r="C41" s="19" t="s">
        <v>7</v>
      </c>
      <c r="D41" s="19">
        <v>349266</v>
      </c>
      <c r="E41" s="19">
        <v>50209</v>
      </c>
      <c r="F41" s="19">
        <v>2248062</v>
      </c>
      <c r="G41" s="18"/>
    </row>
    <row r="42" spans="1:7" ht="13.5">
      <c r="A42" s="20" t="s">
        <v>10</v>
      </c>
      <c r="B42" s="19">
        <v>275044849</v>
      </c>
      <c r="C42" s="19">
        <v>51134200</v>
      </c>
      <c r="D42" s="19">
        <v>9157399</v>
      </c>
      <c r="E42" s="19">
        <v>3264386</v>
      </c>
      <c r="F42" s="19">
        <v>317021650</v>
      </c>
      <c r="G42" s="18"/>
    </row>
    <row r="43" spans="1:7" ht="13.5">
      <c r="A43" s="20" t="s">
        <v>9</v>
      </c>
      <c r="B43" s="19">
        <v>19238000</v>
      </c>
      <c r="C43" s="19">
        <v>903000</v>
      </c>
      <c r="D43" s="19" t="s">
        <v>7</v>
      </c>
      <c r="E43" s="19">
        <v>227038</v>
      </c>
      <c r="F43" s="19">
        <v>20141000</v>
      </c>
      <c r="G43" s="18"/>
    </row>
    <row r="44" spans="1:7" ht="13.5">
      <c r="A44" s="20" t="s">
        <v>8</v>
      </c>
      <c r="B44" s="19">
        <v>30149632</v>
      </c>
      <c r="C44" s="19">
        <v>6764100</v>
      </c>
      <c r="D44" s="19">
        <v>368042</v>
      </c>
      <c r="E44" s="19">
        <v>406948</v>
      </c>
      <c r="F44" s="19">
        <v>36545690</v>
      </c>
      <c r="G44" s="18"/>
    </row>
    <row r="45" spans="1:7" ht="13.5">
      <c r="A45" s="20"/>
      <c r="B45" s="19"/>
      <c r="C45" s="19"/>
      <c r="D45" s="19"/>
      <c r="E45" s="19"/>
      <c r="F45" s="19"/>
      <c r="G45" s="18"/>
    </row>
    <row r="46" spans="1:12" ht="13.5">
      <c r="A46" s="20" t="s">
        <v>4</v>
      </c>
      <c r="B46" s="19">
        <v>36620370</v>
      </c>
      <c r="C46" s="19">
        <f>SUM(C47:C50)</f>
        <v>973100</v>
      </c>
      <c r="D46" s="19">
        <f>SUM(D47:D50)</f>
        <v>3076173</v>
      </c>
      <c r="E46" s="19">
        <f>SUM(E47:E50)</f>
        <v>734258</v>
      </c>
      <c r="F46" s="19">
        <f>SUM(F47:F50)</f>
        <v>25488775</v>
      </c>
      <c r="G46" s="18"/>
      <c r="H46" s="22">
        <f>SUM(H47:H50)</f>
        <v>36620369825</v>
      </c>
      <c r="I46" s="22">
        <f>SUM(I47:I50)</f>
        <v>973100000</v>
      </c>
      <c r="J46" s="22">
        <f>SUM(J47:J50)</f>
        <v>3076172992</v>
      </c>
      <c r="K46" s="22">
        <f>SUM(K47:K50)</f>
        <v>734257508</v>
      </c>
      <c r="L46" s="22">
        <f>SUM(L47:L50)</f>
        <v>25488774488</v>
      </c>
    </row>
    <row r="47" spans="1:12" ht="13.5">
      <c r="A47" s="20" t="s">
        <v>3</v>
      </c>
      <c r="B47" s="19">
        <v>4586659</v>
      </c>
      <c r="C47" s="19" t="s">
        <v>7</v>
      </c>
      <c r="D47" s="19" t="s">
        <v>7</v>
      </c>
      <c r="E47" s="19" t="s">
        <v>7</v>
      </c>
      <c r="F47" s="19" t="s">
        <v>7</v>
      </c>
      <c r="G47" s="18"/>
      <c r="H47" s="21">
        <v>4586658839</v>
      </c>
      <c r="I47" s="21"/>
      <c r="J47" s="21"/>
      <c r="K47" s="21"/>
      <c r="L47" s="21"/>
    </row>
    <row r="48" spans="1:12" ht="13.5">
      <c r="A48" s="20" t="s">
        <v>2</v>
      </c>
      <c r="B48" s="19">
        <v>4441864</v>
      </c>
      <c r="C48" s="19" t="s">
        <v>7</v>
      </c>
      <c r="D48" s="19" t="s">
        <v>7</v>
      </c>
      <c r="E48" s="19" t="s">
        <v>7</v>
      </c>
      <c r="F48" s="19" t="s">
        <v>7</v>
      </c>
      <c r="G48" s="18"/>
      <c r="H48" s="21">
        <v>4441863506</v>
      </c>
      <c r="I48" s="21"/>
      <c r="J48" s="21"/>
      <c r="K48" s="21"/>
      <c r="L48" s="21"/>
    </row>
    <row r="49" spans="1:12" ht="13.5">
      <c r="A49" s="20" t="s">
        <v>1</v>
      </c>
      <c r="B49" s="19">
        <v>1961149</v>
      </c>
      <c r="C49" s="19" t="s">
        <v>7</v>
      </c>
      <c r="D49" s="19">
        <v>238736</v>
      </c>
      <c r="E49" s="19">
        <v>71149</v>
      </c>
      <c r="F49" s="19">
        <v>1722413</v>
      </c>
      <c r="G49" s="18"/>
      <c r="H49" s="17">
        <v>1961149043</v>
      </c>
      <c r="I49" s="17">
        <v>0</v>
      </c>
      <c r="J49" s="17">
        <v>238736412</v>
      </c>
      <c r="K49" s="17">
        <v>71148578</v>
      </c>
      <c r="L49" s="17">
        <v>1722412631</v>
      </c>
    </row>
    <row r="50" spans="1:12" ht="13.5">
      <c r="A50" s="16" t="s">
        <v>0</v>
      </c>
      <c r="B50" s="15">
        <v>25630698</v>
      </c>
      <c r="C50" s="15">
        <v>973100</v>
      </c>
      <c r="D50" s="15">
        <v>2837437</v>
      </c>
      <c r="E50" s="15">
        <v>663109</v>
      </c>
      <c r="F50" s="15">
        <v>23766362</v>
      </c>
      <c r="H50" s="14">
        <v>25630698437</v>
      </c>
      <c r="I50" s="14">
        <v>973100000</v>
      </c>
      <c r="J50" s="14">
        <v>2837436580</v>
      </c>
      <c r="K50" s="14">
        <v>663108930</v>
      </c>
      <c r="L50" s="14">
        <v>23766361857</v>
      </c>
    </row>
    <row r="51" spans="2:6" ht="13.5">
      <c r="B51" s="1">
        <f>SUM(B47:B50)</f>
        <v>36620370</v>
      </c>
      <c r="C51" s="1">
        <f>SUM(C47:C50)</f>
        <v>973100</v>
      </c>
      <c r="D51" s="1">
        <f>SUM(D47:D50)</f>
        <v>3076173</v>
      </c>
      <c r="E51" s="1">
        <f>SUM(E47:E50)</f>
        <v>734258</v>
      </c>
      <c r="F51" s="1">
        <f>SUM(F47:F50)</f>
        <v>25488775</v>
      </c>
    </row>
    <row r="53" ht="13.5">
      <c r="B53" s="1"/>
    </row>
    <row r="54" ht="13.5">
      <c r="B54" s="1"/>
    </row>
    <row r="55" spans="1:6" ht="13.5">
      <c r="A55" s="13" t="s">
        <v>6</v>
      </c>
      <c r="B55" s="12" t="e">
        <f>SUM(B56:B57)</f>
        <v>#VALUE!</v>
      </c>
      <c r="C55" s="12">
        <f>SUM(C56:C57)</f>
        <v>1090292900</v>
      </c>
      <c r="D55" s="12" t="e">
        <f>SUM(D56:D57)</f>
        <v>#VALUE!</v>
      </c>
      <c r="E55" s="12" t="e">
        <f>SUM(E56:E57)</f>
        <v>#VALUE!</v>
      </c>
      <c r="F55" s="12">
        <f>SUM(F56:F57)</f>
        <v>26825408313</v>
      </c>
    </row>
    <row r="56" spans="1:6" ht="13.5">
      <c r="A56" s="11" t="s">
        <v>5</v>
      </c>
      <c r="B56" s="9" t="e">
        <f>B9+B21+B26+B32+B33+B35+B38+B40+B41+B42+B43+B44+B46</f>
        <v>#VALUE!</v>
      </c>
      <c r="C56" s="9">
        <f>C9+C21+C26+C42+C43+C44+C46</f>
        <v>116710900</v>
      </c>
      <c r="D56" s="9" t="e">
        <f>D9+D21+D26+D32+D33+D35+D38+D40+D41+D42+D43+D44+D46</f>
        <v>#VALUE!</v>
      </c>
      <c r="E56" s="9" t="e">
        <f>E9+E21+E26+E32+E33+E35+E38+E40+E41+E42+E43+E44+E46</f>
        <v>#VALUE!</v>
      </c>
      <c r="F56" s="9">
        <f>F9+F21+F26+F32+F33+F35+F38+F40+F41+F42+F43+F44+F46</f>
        <v>1327605302</v>
      </c>
    </row>
    <row r="57" spans="1:8" ht="13.5">
      <c r="A57" s="10" t="s">
        <v>4</v>
      </c>
      <c r="B57" s="9">
        <f>SUM(B58:B61)</f>
        <v>36620369480</v>
      </c>
      <c r="C57" s="9">
        <f>SUM(C58:C61)</f>
        <v>973582000</v>
      </c>
      <c r="D57" s="9">
        <f>SUM(D58:D61)</f>
        <v>3077315541</v>
      </c>
      <c r="E57" s="9">
        <f>SUM(E58:E61)</f>
        <v>734395742</v>
      </c>
      <c r="F57" s="9">
        <f>SUM(F58:F61)</f>
        <v>25497803011</v>
      </c>
      <c r="H57" s="2">
        <f>SUM(G58:H61)</f>
        <v>36620369825</v>
      </c>
    </row>
    <row r="58" spans="1:8" ht="13.5">
      <c r="A58" s="8" t="s">
        <v>3</v>
      </c>
      <c r="B58" s="7">
        <v>4586659000</v>
      </c>
      <c r="C58" s="7">
        <v>478000</v>
      </c>
      <c r="D58" s="7">
        <v>1082197</v>
      </c>
      <c r="E58" s="7">
        <v>74874</v>
      </c>
      <c r="F58" s="7">
        <v>4586659</v>
      </c>
      <c r="H58" s="2">
        <v>4586658839</v>
      </c>
    </row>
    <row r="59" spans="1:8" ht="13.5">
      <c r="A59" s="6" t="s">
        <v>2</v>
      </c>
      <c r="B59" s="2">
        <v>4441863000</v>
      </c>
      <c r="C59" s="5">
        <v>4000</v>
      </c>
      <c r="D59" s="5">
        <v>60352</v>
      </c>
      <c r="E59" s="2">
        <v>63360</v>
      </c>
      <c r="F59" s="2">
        <v>4441864</v>
      </c>
      <c r="H59" s="2">
        <v>4441863506</v>
      </c>
    </row>
    <row r="60" spans="1:8" ht="13.5">
      <c r="A60" s="4" t="s">
        <v>1</v>
      </c>
      <c r="B60" s="2">
        <v>1961149043</v>
      </c>
      <c r="C60" s="2">
        <v>0</v>
      </c>
      <c r="D60" s="2">
        <v>238736412</v>
      </c>
      <c r="E60" s="2">
        <v>71148578</v>
      </c>
      <c r="F60" s="2">
        <v>1722412631</v>
      </c>
      <c r="H60" s="2">
        <v>1961149043</v>
      </c>
    </row>
    <row r="61" spans="1:8" ht="13.5">
      <c r="A61" s="4" t="s">
        <v>0</v>
      </c>
      <c r="B61" s="2">
        <v>25630698437</v>
      </c>
      <c r="C61" s="2">
        <v>973100000</v>
      </c>
      <c r="D61" s="2">
        <v>2837436580</v>
      </c>
      <c r="E61" s="2">
        <v>663108930</v>
      </c>
      <c r="F61" s="2">
        <v>23766361857</v>
      </c>
      <c r="H61" s="2">
        <v>25630698437</v>
      </c>
    </row>
    <row r="62" spans="1:8" ht="13.5">
      <c r="A62" s="3"/>
      <c r="B62" s="2"/>
      <c r="C62" s="2"/>
      <c r="D62" s="2"/>
      <c r="E62" s="2"/>
      <c r="F62" s="2"/>
      <c r="H62" s="2"/>
    </row>
    <row r="63" spans="2:6" ht="13.5">
      <c r="B63" s="1"/>
      <c r="C63" s="1"/>
      <c r="D63" s="1"/>
      <c r="E63" s="1"/>
      <c r="F63" s="1"/>
    </row>
    <row r="64" spans="3:8" ht="13.5">
      <c r="C64" s="1"/>
      <c r="D64" s="1"/>
      <c r="E64" s="1"/>
      <c r="H64" s="2">
        <v>36620369825</v>
      </c>
    </row>
    <row r="65" spans="3:8" ht="13.5">
      <c r="C65" s="1"/>
      <c r="D65" s="1"/>
      <c r="E65" s="1"/>
      <c r="H65" s="2">
        <v>1273866985043</v>
      </c>
    </row>
    <row r="66" spans="3:5" ht="13.5">
      <c r="C66" s="1"/>
      <c r="D66" s="1"/>
      <c r="E66" s="1"/>
    </row>
    <row r="67" spans="3:8" ht="13.5">
      <c r="C67" s="1"/>
      <c r="D67" s="1"/>
      <c r="E67" s="1"/>
      <c r="H67" s="1">
        <f>SUM(H64:H65)</f>
        <v>1310487354868</v>
      </c>
    </row>
    <row r="69" spans="3:5" ht="13.5">
      <c r="C69" s="1"/>
      <c r="D69" s="1"/>
      <c r="E69" s="1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2013-10-03T00:09:38Z</dcterms:created>
  <dcterms:modified xsi:type="dcterms:W3CDTF">2013-11-15T07:24:31Z</dcterms:modified>
  <cp:category/>
  <cp:version/>
  <cp:contentType/>
  <cp:contentStatus/>
</cp:coreProperties>
</file>